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tables/table1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worksheets/sheet17.xml" ContentType="application/vnd.openxmlformats-officedocument.spreadsheetml.worksheet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userName="Sara" reservationPassword="C7AC"/>
  <workbookPr codeName="EsteLivro" defaultThemeVersion="124226"/>
  <bookViews>
    <workbookView xWindow="240" yWindow="45" windowWidth="19320" windowHeight="12120" firstSheet="2" activeTab="2"/>
  </bookViews>
  <sheets>
    <sheet name="Parte B" sheetId="17" state="hidden" r:id="rId1"/>
    <sheet name="Parte B (2)" sheetId="19" state="hidden" r:id="rId2"/>
    <sheet name="Parte B_Global" sheetId="18" r:id="rId3"/>
    <sheet name="Parte BB_Resumo Coef" sheetId="57" r:id="rId4"/>
    <sheet name="Parte BB_Global" sheetId="9" r:id="rId5"/>
    <sheet name="Parte BB_Masculino" sheetId="22" r:id="rId6"/>
    <sheet name="Parte BB_Feminino" sheetId="27" r:id="rId7"/>
    <sheet name="Parte BB_Casado" sheetId="29" r:id="rId8"/>
    <sheet name="Parte BB_Não Casado" sheetId="30" r:id="rId9"/>
    <sheet name="Parte BB_Mais 39a" sheetId="60" r:id="rId10"/>
    <sheet name="Parte BB_Menos 39a" sheetId="59" r:id="rId11"/>
    <sheet name="Parte BB_Mais 12a Svç" sheetId="41" r:id="rId12"/>
    <sheet name="Parte BB_Menos 12a Svç" sheetId="47" r:id="rId13"/>
    <sheet name="Parte BB_Licenciado" sheetId="45" r:id="rId14"/>
    <sheet name="Parte BB_Não Licenciado" sheetId="49" r:id="rId15"/>
    <sheet name="Parte BB_Vítima" sheetId="61" r:id="rId16"/>
    <sheet name="Parte BB_Não Vítima" sheetId="68" r:id="rId17"/>
  </sheets>
  <definedNames>
    <definedName name="Print_Titles" localSheetId="7">'Parte BB_Casado'!$2:$2</definedName>
    <definedName name="Print_Titles" localSheetId="6">'Parte BB_Feminino'!$2:$2</definedName>
    <definedName name="Print_Titles" localSheetId="4">'Parte BB_Global'!$2:$2</definedName>
    <definedName name="Print_Titles" localSheetId="13">'Parte BB_Licenciado'!$2:$2</definedName>
    <definedName name="Print_Titles" localSheetId="11">'Parte BB_Mais 12a Svç'!$2:$2</definedName>
    <definedName name="Print_Titles" localSheetId="9">'Parte BB_Mais 39a'!$2:$2</definedName>
    <definedName name="Print_Titles" localSheetId="5">'Parte BB_Masculino'!$2:$2</definedName>
    <definedName name="Print_Titles" localSheetId="12">'Parte BB_Menos 12a Svç'!$2:$2</definedName>
    <definedName name="Print_Titles" localSheetId="10">'Parte BB_Menos 39a'!$2:$2</definedName>
    <definedName name="Print_Titles" localSheetId="8">'Parte BB_Não Casado'!$2:$2</definedName>
    <definedName name="Print_Titles" localSheetId="14">'Parte BB_Não Licenciado'!$2:$2</definedName>
    <definedName name="Print_Titles" localSheetId="16">'Parte BB_Não Vítima'!$2:$2</definedName>
    <definedName name="Print_Titles" localSheetId="3">'Parte BB_Resumo Coef'!$2:$2</definedName>
    <definedName name="Print_Titles" localSheetId="15">'Parte BB_Vítima'!$2:$2</definedName>
  </definedNames>
  <calcPr calcId="125725" iterateCount="10000"/>
</workbook>
</file>

<file path=xl/calcChain.xml><?xml version="1.0" encoding="utf-8"?>
<calcChain xmlns="http://schemas.openxmlformats.org/spreadsheetml/2006/main">
  <c r="GS12" i="61"/>
  <c r="GT12"/>
  <c r="GS13"/>
  <c r="GT13"/>
  <c r="GS14"/>
  <c r="GT14"/>
  <c r="GS15"/>
  <c r="GT15"/>
  <c r="GS16"/>
  <c r="GT16"/>
  <c r="GS17"/>
  <c r="GT17"/>
  <c r="GS18"/>
  <c r="GT18"/>
  <c r="GS19"/>
  <c r="GT19"/>
  <c r="GS20"/>
  <c r="GT20"/>
  <c r="GS21"/>
  <c r="GT21"/>
  <c r="GT11"/>
  <c r="GS11"/>
  <c r="GR12"/>
  <c r="GR13"/>
  <c r="GR14"/>
  <c r="GR15"/>
  <c r="GR16"/>
  <c r="GR17"/>
  <c r="GR18"/>
  <c r="GR19"/>
  <c r="GR20"/>
  <c r="GR21"/>
  <c r="GR11"/>
  <c r="XS24" i="68"/>
  <c r="XR23"/>
  <c r="XQ22"/>
  <c r="XS21"/>
  <c r="XR21"/>
  <c r="XQ21"/>
  <c r="XS20"/>
  <c r="XR20"/>
  <c r="XQ20"/>
  <c r="XS19"/>
  <c r="XR19"/>
  <c r="XQ19"/>
  <c r="XS18"/>
  <c r="XR18"/>
  <c r="XQ18"/>
  <c r="XS17"/>
  <c r="XR17"/>
  <c r="XQ17"/>
  <c r="XS16"/>
  <c r="XR16"/>
  <c r="XQ16"/>
  <c r="XS15"/>
  <c r="XR15"/>
  <c r="XQ15"/>
  <c r="XS14"/>
  <c r="XR14"/>
  <c r="XQ14"/>
  <c r="XS13"/>
  <c r="XR13"/>
  <c r="XQ13"/>
  <c r="XS12"/>
  <c r="XR12"/>
  <c r="XQ12"/>
  <c r="XS11"/>
  <c r="XR11"/>
  <c r="XQ11"/>
  <c r="GT24" i="61"/>
  <c r="GS23"/>
  <c r="GR22"/>
  <c r="F7" i="57"/>
  <c r="OB6" i="60"/>
  <c r="OB7"/>
  <c r="OB8"/>
  <c r="OB9"/>
  <c r="OB10"/>
  <c r="OB11"/>
  <c r="OB12"/>
  <c r="OB13"/>
  <c r="OB14"/>
  <c r="OB15"/>
  <c r="OB5"/>
  <c r="OA6"/>
  <c r="OA7"/>
  <c r="OA8"/>
  <c r="OA9"/>
  <c r="OA10"/>
  <c r="OA11"/>
  <c r="OA12"/>
  <c r="OA13"/>
  <c r="OA14"/>
  <c r="OA15"/>
  <c r="OA5"/>
  <c r="NZ6"/>
  <c r="NZ7"/>
  <c r="NZ8"/>
  <c r="NZ9"/>
  <c r="NZ10"/>
  <c r="NZ11"/>
  <c r="NZ12"/>
  <c r="NZ13"/>
  <c r="NZ14"/>
  <c r="NZ15"/>
  <c r="NZ5"/>
  <c r="OB18" l="1"/>
  <c r="E7" i="57" s="1"/>
  <c r="OA17" i="60"/>
  <c r="D7" i="57" s="1"/>
  <c r="NZ16" i="60"/>
  <c r="C7" i="57" s="1"/>
  <c r="PE5" i="47" l="1"/>
  <c r="F8" i="57"/>
  <c r="PZ18" i="59"/>
  <c r="E8" i="57" s="1"/>
  <c r="PY17" i="59"/>
  <c r="D8" i="57" s="1"/>
  <c r="PX16" i="59"/>
  <c r="C8" i="57" s="1"/>
  <c r="PY5" i="59"/>
  <c r="PY6"/>
  <c r="PY7"/>
  <c r="PY8"/>
  <c r="PY9"/>
  <c r="PY10"/>
  <c r="PY11"/>
  <c r="PY12"/>
  <c r="PY13"/>
  <c r="PY14"/>
  <c r="PY15"/>
  <c r="PZ5"/>
  <c r="PZ6"/>
  <c r="PZ7"/>
  <c r="PZ8"/>
  <c r="PZ9"/>
  <c r="PZ10"/>
  <c r="PZ11"/>
  <c r="PZ12"/>
  <c r="PZ13"/>
  <c r="PZ14"/>
  <c r="PZ15"/>
  <c r="PX5"/>
  <c r="PX6"/>
  <c r="PX7"/>
  <c r="PX8"/>
  <c r="PX9"/>
  <c r="PX10"/>
  <c r="PX11"/>
  <c r="PX12"/>
  <c r="PX13"/>
  <c r="PX14"/>
  <c r="PX15"/>
  <c r="F12" i="57" l="1"/>
  <c r="F11"/>
  <c r="F10"/>
  <c r="F9"/>
  <c r="F6"/>
  <c r="F5"/>
  <c r="F4"/>
  <c r="F3"/>
  <c r="UJ8" i="45" l="1"/>
  <c r="UJ9"/>
  <c r="UJ10"/>
  <c r="UJ11"/>
  <c r="UJ12"/>
  <c r="UJ13"/>
  <c r="UJ14"/>
  <c r="UJ15"/>
  <c r="UJ16"/>
  <c r="UJ17"/>
  <c r="UJ7"/>
  <c r="UI8"/>
  <c r="UI9"/>
  <c r="UI10"/>
  <c r="UI11"/>
  <c r="UI12"/>
  <c r="UI13"/>
  <c r="UI14"/>
  <c r="UI15"/>
  <c r="UI16"/>
  <c r="UI17"/>
  <c r="UI7"/>
  <c r="UH8"/>
  <c r="UH9"/>
  <c r="UH10"/>
  <c r="UH11"/>
  <c r="UH12"/>
  <c r="UH13"/>
  <c r="UH14"/>
  <c r="UH15"/>
  <c r="UH16"/>
  <c r="UH17"/>
  <c r="UH7"/>
  <c r="NO7" i="49"/>
  <c r="NO8"/>
  <c r="NO15"/>
  <c r="NO16"/>
  <c r="NO11"/>
  <c r="NO12"/>
  <c r="NO13"/>
  <c r="NO14"/>
  <c r="NO6"/>
  <c r="NN7"/>
  <c r="NN8"/>
  <c r="NN9"/>
  <c r="NN10"/>
  <c r="NN11"/>
  <c r="NN12"/>
  <c r="NN13"/>
  <c r="NN14"/>
  <c r="NN15"/>
  <c r="NN16"/>
  <c r="NN6"/>
  <c r="NM7"/>
  <c r="NM8"/>
  <c r="NM9"/>
  <c r="NM10"/>
  <c r="NM11"/>
  <c r="NM12"/>
  <c r="NM13"/>
  <c r="NM14"/>
  <c r="NM15"/>
  <c r="NM16"/>
  <c r="NM6"/>
  <c r="NO19"/>
  <c r="E12" i="57" s="1"/>
  <c r="NN18" i="49"/>
  <c r="D12" i="57" s="1"/>
  <c r="NM17" i="49"/>
  <c r="C12" i="57" s="1"/>
  <c r="PG6" i="47"/>
  <c r="PG7"/>
  <c r="PG8"/>
  <c r="PG9"/>
  <c r="PG10"/>
  <c r="PG11"/>
  <c r="PG12"/>
  <c r="PG13"/>
  <c r="PG14"/>
  <c r="PG15"/>
  <c r="PG5"/>
  <c r="PF6"/>
  <c r="PF7"/>
  <c r="PF8"/>
  <c r="PF9"/>
  <c r="PF10"/>
  <c r="PF11"/>
  <c r="PF12"/>
  <c r="PF13"/>
  <c r="PF14"/>
  <c r="PF15"/>
  <c r="PF5"/>
  <c r="PE6"/>
  <c r="PE7"/>
  <c r="PE8"/>
  <c r="PE9"/>
  <c r="PE10"/>
  <c r="PE11"/>
  <c r="PE12"/>
  <c r="PE13"/>
  <c r="PE14"/>
  <c r="PE15"/>
  <c r="PG18"/>
  <c r="E10" i="57" s="1"/>
  <c r="PF17" i="47"/>
  <c r="D10" i="57" s="1"/>
  <c r="PE16" i="47"/>
  <c r="UJ20" i="45"/>
  <c r="E11" i="57" s="1"/>
  <c r="UI19" i="45"/>
  <c r="D11" i="57" s="1"/>
  <c r="UH18" i="45"/>
  <c r="C11" i="57" s="1"/>
  <c r="LI18" i="41"/>
  <c r="E9" i="57" s="1"/>
  <c r="LH17" i="41"/>
  <c r="D9" i="57" s="1"/>
  <c r="LG16" i="41"/>
  <c r="LI15"/>
  <c r="LH15"/>
  <c r="LG15"/>
  <c r="LI14"/>
  <c r="LH14"/>
  <c r="LG14"/>
  <c r="LI13"/>
  <c r="LH13"/>
  <c r="LG13"/>
  <c r="LI12"/>
  <c r="LH12"/>
  <c r="LG12"/>
  <c r="LI11"/>
  <c r="LH11"/>
  <c r="LG11"/>
  <c r="LI10"/>
  <c r="LH10"/>
  <c r="LG10"/>
  <c r="LI9"/>
  <c r="LH9"/>
  <c r="LG9"/>
  <c r="LI8"/>
  <c r="LH8"/>
  <c r="LG8"/>
  <c r="LI7"/>
  <c r="LH7"/>
  <c r="LG7"/>
  <c r="LI6"/>
  <c r="LH6"/>
  <c r="LG6"/>
  <c r="LI5"/>
  <c r="LH5"/>
  <c r="LG5"/>
  <c r="C10" i="57" l="1"/>
  <c r="C9"/>
  <c r="NF7" i="30"/>
  <c r="NF8"/>
  <c r="NF9"/>
  <c r="NF10"/>
  <c r="NF11"/>
  <c r="NF12"/>
  <c r="NF13"/>
  <c r="NF14"/>
  <c r="NF15"/>
  <c r="NF16"/>
  <c r="NF6"/>
  <c r="NE7"/>
  <c r="NE8"/>
  <c r="NE9"/>
  <c r="NE10"/>
  <c r="NE11"/>
  <c r="NE12"/>
  <c r="NE13"/>
  <c r="NE14"/>
  <c r="NE15"/>
  <c r="NE16"/>
  <c r="NE6"/>
  <c r="ND7"/>
  <c r="ND8"/>
  <c r="ND9"/>
  <c r="ND10"/>
  <c r="ND11"/>
  <c r="ND12"/>
  <c r="ND13"/>
  <c r="ND14"/>
  <c r="ND15"/>
  <c r="ND16"/>
  <c r="ND6"/>
  <c r="NF19"/>
  <c r="E6" i="57" s="1"/>
  <c r="NE18" i="30"/>
  <c r="D6" i="57" s="1"/>
  <c r="ND17" i="30"/>
  <c r="C6" i="57" s="1"/>
  <c r="SA18" i="29"/>
  <c r="E5" i="57" s="1"/>
  <c r="RZ17" i="29"/>
  <c r="D5" i="57" s="1"/>
  <c r="RY16" i="29"/>
  <c r="C5" i="57" s="1"/>
  <c r="SA15" i="29"/>
  <c r="RZ15"/>
  <c r="RY15"/>
  <c r="SA14"/>
  <c r="RZ14"/>
  <c r="RY14"/>
  <c r="SA13"/>
  <c r="RZ13"/>
  <c r="RY13"/>
  <c r="SA12"/>
  <c r="RZ12"/>
  <c r="RY12"/>
  <c r="SA11"/>
  <c r="RZ11"/>
  <c r="RY11"/>
  <c r="SA10"/>
  <c r="RZ10"/>
  <c r="RY10"/>
  <c r="SA9"/>
  <c r="RZ9"/>
  <c r="RY9"/>
  <c r="SA8"/>
  <c r="RZ8"/>
  <c r="RY8"/>
  <c r="SA7"/>
  <c r="RZ7"/>
  <c r="RY7"/>
  <c r="SA6"/>
  <c r="RZ6"/>
  <c r="RY6"/>
  <c r="SA5"/>
  <c r="RZ5"/>
  <c r="RY5"/>
  <c r="YQ25" i="27"/>
  <c r="E4" i="57" s="1"/>
  <c r="YP24" i="27"/>
  <c r="D4" i="57" s="1"/>
  <c r="YO23" i="27"/>
  <c r="C4" i="57" s="1"/>
  <c r="YQ22" i="27"/>
  <c r="YP22"/>
  <c r="YO22"/>
  <c r="YQ21"/>
  <c r="YP21"/>
  <c r="YO21"/>
  <c r="YQ20"/>
  <c r="YP20"/>
  <c r="YO20"/>
  <c r="YQ19"/>
  <c r="YP19"/>
  <c r="YO19"/>
  <c r="YQ18"/>
  <c r="YP18"/>
  <c r="YO18"/>
  <c r="YQ17"/>
  <c r="YP17"/>
  <c r="YO17"/>
  <c r="YQ16"/>
  <c r="YP16"/>
  <c r="YO16"/>
  <c r="YQ15"/>
  <c r="YP15"/>
  <c r="YO15"/>
  <c r="YQ14"/>
  <c r="YP14"/>
  <c r="YO14"/>
  <c r="YQ13"/>
  <c r="YP13"/>
  <c r="YO13"/>
  <c r="YQ12"/>
  <c r="YP12"/>
  <c r="YO12"/>
  <c r="FX12" i="22"/>
  <c r="FX13"/>
  <c r="FX14"/>
  <c r="FX15"/>
  <c r="FX16"/>
  <c r="FX17"/>
  <c r="FX18"/>
  <c r="FX19"/>
  <c r="FX20"/>
  <c r="FX21"/>
  <c r="FX11"/>
  <c r="FW12"/>
  <c r="FW13"/>
  <c r="FW14"/>
  <c r="FW15"/>
  <c r="FW16"/>
  <c r="FW17"/>
  <c r="FW18"/>
  <c r="FW19"/>
  <c r="FW20"/>
  <c r="FW21"/>
  <c r="FW11"/>
  <c r="FV12"/>
  <c r="FV13"/>
  <c r="FV14"/>
  <c r="FV15"/>
  <c r="FV16"/>
  <c r="FV17"/>
  <c r="FV18"/>
  <c r="FV19"/>
  <c r="FV20"/>
  <c r="FV21"/>
  <c r="FV11"/>
  <c r="FV22"/>
  <c r="C3" i="57" s="1"/>
  <c r="FX24" i="22"/>
  <c r="E3" i="57" s="1"/>
  <c r="FW23" i="22"/>
  <c r="D3" i="57" s="1"/>
  <c r="P2" i="19" l="1"/>
  <c r="O2"/>
  <c r="N2"/>
  <c r="M2"/>
  <c r="L2"/>
  <c r="K2"/>
  <c r="J2"/>
  <c r="I2"/>
  <c r="H2"/>
  <c r="G2"/>
  <c r="F2"/>
  <c r="H14" i="18" l="1"/>
  <c r="G14"/>
  <c r="F14"/>
  <c r="E14"/>
  <c r="D14"/>
  <c r="H13"/>
  <c r="G13"/>
  <c r="F13"/>
  <c r="E13"/>
  <c r="D13"/>
  <c r="H12"/>
  <c r="G12"/>
  <c r="F12"/>
  <c r="E12"/>
  <c r="D12"/>
  <c r="H11"/>
  <c r="G11"/>
  <c r="F11"/>
  <c r="E11"/>
  <c r="D11"/>
  <c r="H10"/>
  <c r="G10"/>
  <c r="F10"/>
  <c r="E10"/>
  <c r="D10"/>
  <c r="H9"/>
  <c r="G9"/>
  <c r="F9"/>
  <c r="E9"/>
  <c r="D9"/>
  <c r="H8"/>
  <c r="G8"/>
  <c r="F8"/>
  <c r="E8"/>
  <c r="D8"/>
  <c r="H7"/>
  <c r="G7"/>
  <c r="F7"/>
  <c r="E7"/>
  <c r="D7"/>
  <c r="H6"/>
  <c r="G6"/>
  <c r="F6"/>
  <c r="E6"/>
  <c r="D6"/>
  <c r="H5"/>
  <c r="G5"/>
  <c r="F5"/>
  <c r="E5"/>
  <c r="D5"/>
  <c r="H4"/>
  <c r="G4"/>
  <c r="F4"/>
  <c r="E4"/>
  <c r="D4"/>
  <c r="L2" i="17" l="1"/>
  <c r="K2"/>
  <c r="J2"/>
  <c r="I2"/>
  <c r="H2"/>
  <c r="G2"/>
  <c r="F2"/>
  <c r="E2"/>
  <c r="D2"/>
  <c r="C2"/>
  <c r="B2"/>
  <c r="AFF34" i="9" l="1"/>
  <c r="AFE33"/>
  <c r="AFD32"/>
  <c r="AFF31"/>
  <c r="AFF30"/>
  <c r="AFF29"/>
  <c r="AFF28"/>
  <c r="AFF27"/>
  <c r="AFF26"/>
  <c r="AFF25"/>
  <c r="AFF24"/>
  <c r="AFF23"/>
  <c r="AFF22"/>
  <c r="AFF21"/>
  <c r="AFE31"/>
  <c r="AFD31"/>
  <c r="AFE30"/>
  <c r="AFD30"/>
  <c r="AFE29"/>
  <c r="AFD29"/>
  <c r="AFE28"/>
  <c r="AFD28"/>
  <c r="AFE27"/>
  <c r="AFD27"/>
  <c r="AFE26"/>
  <c r="AFD26"/>
  <c r="AFE25"/>
  <c r="AFD25"/>
  <c r="AFE24"/>
  <c r="AFD24"/>
  <c r="AFE23"/>
  <c r="AFD23"/>
  <c r="AFE22"/>
  <c r="AFD22"/>
  <c r="AFE21"/>
  <c r="AFD21"/>
</calcChain>
</file>

<file path=xl/sharedStrings.xml><?xml version="1.0" encoding="utf-8"?>
<sst xmlns="http://schemas.openxmlformats.org/spreadsheetml/2006/main" count="16221" uniqueCount="1750">
  <si>
    <t>Coluna1</t>
  </si>
  <si>
    <t>Coluna2</t>
  </si>
  <si>
    <t>Coluna3</t>
  </si>
  <si>
    <t>Coluna4</t>
  </si>
  <si>
    <t>Coluna5</t>
  </si>
  <si>
    <t>Coluna6</t>
  </si>
  <si>
    <t>Coluna7</t>
  </si>
  <si>
    <t>Coluna8</t>
  </si>
  <si>
    <t>Coluna9</t>
  </si>
  <si>
    <t>Coluna10</t>
  </si>
  <si>
    <t>Coluna11</t>
  </si>
  <si>
    <t>Coluna12</t>
  </si>
  <si>
    <t>Coluna13</t>
  </si>
  <si>
    <t>Coluna14</t>
  </si>
  <si>
    <t>Inquérito 001</t>
  </si>
  <si>
    <t>X</t>
  </si>
  <si>
    <t>Inquérito 002</t>
  </si>
  <si>
    <t>Inquérito 003</t>
  </si>
  <si>
    <t>Inquérito 004</t>
  </si>
  <si>
    <t>Inquérito 005</t>
  </si>
  <si>
    <t>Inquérito 006</t>
  </si>
  <si>
    <t>Inquérito 007</t>
  </si>
  <si>
    <t>Inquérito 008</t>
  </si>
  <si>
    <t>Inquérito 009</t>
  </si>
  <si>
    <t>Inquérito 010</t>
  </si>
  <si>
    <t>Inquérito 011</t>
  </si>
  <si>
    <t>Inquérito 012</t>
  </si>
  <si>
    <t>Inquérito 013</t>
  </si>
  <si>
    <t>Inquérito 014</t>
  </si>
  <si>
    <t>Inquérito 015</t>
  </si>
  <si>
    <t>Inquérito 016</t>
  </si>
  <si>
    <t>Inquérito 017</t>
  </si>
  <si>
    <t>Inquérito 018</t>
  </si>
  <si>
    <t>Inquérito 019</t>
  </si>
  <si>
    <t>Inquérito 020</t>
  </si>
  <si>
    <t>Inquérito 021</t>
  </si>
  <si>
    <t>Inquérito 022</t>
  </si>
  <si>
    <t>Inquérito 023</t>
  </si>
  <si>
    <t>Inquérito 024</t>
  </si>
  <si>
    <t>Inquérito 025</t>
  </si>
  <si>
    <t>Inquérito 026</t>
  </si>
  <si>
    <t>Inquérito 027</t>
  </si>
  <si>
    <t>Inquérito 028</t>
  </si>
  <si>
    <t>Inquérito 029</t>
  </si>
  <si>
    <t>Inquérito 030</t>
  </si>
  <si>
    <t>Inquérito 031</t>
  </si>
  <si>
    <t>Inquérito 032</t>
  </si>
  <si>
    <t>Inquérito 033</t>
  </si>
  <si>
    <t>Inquérito 034</t>
  </si>
  <si>
    <t>Inquérito 035</t>
  </si>
  <si>
    <t>Inquérito 036</t>
  </si>
  <si>
    <t>Inquérito 037</t>
  </si>
  <si>
    <t>Inquérito 038</t>
  </si>
  <si>
    <t>Inquérito 039</t>
  </si>
  <si>
    <t>Inquérito 040</t>
  </si>
  <si>
    <t>Inquérito 041</t>
  </si>
  <si>
    <t>Inquérito 042</t>
  </si>
  <si>
    <t>Inquérito 043</t>
  </si>
  <si>
    <t>Inquérito 044</t>
  </si>
  <si>
    <t>Inquérito 045</t>
  </si>
  <si>
    <t>Inquérito 046</t>
  </si>
  <si>
    <t>Inquérito 047</t>
  </si>
  <si>
    <t>Inquérito 048</t>
  </si>
  <si>
    <t>Inquérito 049</t>
  </si>
  <si>
    <t>Inquérito 050</t>
  </si>
  <si>
    <t>Inquérito 051</t>
  </si>
  <si>
    <t>Inquérito 052</t>
  </si>
  <si>
    <t>Inquérito 053</t>
  </si>
  <si>
    <t>Inquérito 054</t>
  </si>
  <si>
    <t>Inquérito 055</t>
  </si>
  <si>
    <t>Inquérito 056</t>
  </si>
  <si>
    <t>Inquérito 057</t>
  </si>
  <si>
    <t>Inquérito 058</t>
  </si>
  <si>
    <t>Inquérito 059</t>
  </si>
  <si>
    <t>Inquérito 060</t>
  </si>
  <si>
    <t>Inquérito 061</t>
  </si>
  <si>
    <t>Inquérito 062</t>
  </si>
  <si>
    <t>Inquérito 063</t>
  </si>
  <si>
    <t>Inquérito 064</t>
  </si>
  <si>
    <t>Inquérito 065</t>
  </si>
  <si>
    <t>Inquérito 066</t>
  </si>
  <si>
    <t>Inquérito 067</t>
  </si>
  <si>
    <t>Inquérito 068</t>
  </si>
  <si>
    <t>Inquérito 069</t>
  </si>
  <si>
    <t>Inquérito 070</t>
  </si>
  <si>
    <t>Inquérito 071</t>
  </si>
  <si>
    <t>Inquérito 072</t>
  </si>
  <si>
    <t>Inquérito 073</t>
  </si>
  <si>
    <t>Inquérito 074</t>
  </si>
  <si>
    <t>Inquérito 075</t>
  </si>
  <si>
    <t>Inquérito 076</t>
  </si>
  <si>
    <t>Inquérito 077</t>
  </si>
  <si>
    <t>Inquérito 078</t>
  </si>
  <si>
    <t>Inquérito 079</t>
  </si>
  <si>
    <t>Inquérito 080</t>
  </si>
  <si>
    <t>Inquérito 081</t>
  </si>
  <si>
    <t>Inquérito 082</t>
  </si>
  <si>
    <t>Inquérito 083</t>
  </si>
  <si>
    <t>Inquérito 084</t>
  </si>
  <si>
    <t>Inquérito 085</t>
  </si>
  <si>
    <t>Inquérito 086</t>
  </si>
  <si>
    <t>Inquérito 087</t>
  </si>
  <si>
    <t>Inquérito 088</t>
  </si>
  <si>
    <t>Inquérito 089</t>
  </si>
  <si>
    <t>Inquérito 090</t>
  </si>
  <si>
    <t>Inquérito 091</t>
  </si>
  <si>
    <t>Inquérito 092</t>
  </si>
  <si>
    <t>Inquérito 093</t>
  </si>
  <si>
    <t>Inquérito 094</t>
  </si>
  <si>
    <t>Inquérito 095</t>
  </si>
  <si>
    <t>Inquérito 096</t>
  </si>
  <si>
    <t>Inquérito 097</t>
  </si>
  <si>
    <t>Inquérito 098</t>
  </si>
  <si>
    <t>Inquérito 099</t>
  </si>
  <si>
    <t>Inquérito 100</t>
  </si>
  <si>
    <t>Inquérito 101</t>
  </si>
  <si>
    <t>Inquérito 102</t>
  </si>
  <si>
    <t>Inquérito 103</t>
  </si>
  <si>
    <t>Inquérito 104</t>
  </si>
  <si>
    <t>Inquérito 105</t>
  </si>
  <si>
    <t>Inquérito 106</t>
  </si>
  <si>
    <t>Inquérito 107</t>
  </si>
  <si>
    <t>Inquérito 108</t>
  </si>
  <si>
    <t>Inquérito 109</t>
  </si>
  <si>
    <t>Inquérito 110</t>
  </si>
  <si>
    <t>Inquérito 111</t>
  </si>
  <si>
    <t>Inquérito 112</t>
  </si>
  <si>
    <t>Inquérito 113</t>
  </si>
  <si>
    <t>Inquérito 114</t>
  </si>
  <si>
    <t>Inquérito 115</t>
  </si>
  <si>
    <t>Inquérito 116</t>
  </si>
  <si>
    <t>Inquérito 117</t>
  </si>
  <si>
    <t>Inquérito 118</t>
  </si>
  <si>
    <t>Inquérito 119</t>
  </si>
  <si>
    <t>Inquérito 120</t>
  </si>
  <si>
    <t>Inquérito 121</t>
  </si>
  <si>
    <t>Inquérito 122</t>
  </si>
  <si>
    <t>Inquérito 123</t>
  </si>
  <si>
    <t>Inquérito 124</t>
  </si>
  <si>
    <t>Inquérito 125</t>
  </si>
  <si>
    <t>Inquérito 126</t>
  </si>
  <si>
    <t>Inquérito 127</t>
  </si>
  <si>
    <t>Inquérito 128</t>
  </si>
  <si>
    <t>Inquérito 129</t>
  </si>
  <si>
    <t>Inquérito 130</t>
  </si>
  <si>
    <t>Inquérito 131</t>
  </si>
  <si>
    <t>Inquérito 132</t>
  </si>
  <si>
    <t>Inquérito 133</t>
  </si>
  <si>
    <t>Inquérito 134</t>
  </si>
  <si>
    <t>Inquérito 135</t>
  </si>
  <si>
    <t>Inquérito 136</t>
  </si>
  <si>
    <t>Inquérito 137</t>
  </si>
  <si>
    <t>Inquérito 138</t>
  </si>
  <si>
    <t>Inquérito 139</t>
  </si>
  <si>
    <t>Inquérito 140</t>
  </si>
  <si>
    <t>Inquérito 141</t>
  </si>
  <si>
    <t>Inquérito 142</t>
  </si>
  <si>
    <t>Inquérito 143</t>
  </si>
  <si>
    <t>Inquérito 144</t>
  </si>
  <si>
    <t>Inquérito 145</t>
  </si>
  <si>
    <t>Inquérito 146</t>
  </si>
  <si>
    <t>Inquérito 147</t>
  </si>
  <si>
    <t>Inquérito 148</t>
  </si>
  <si>
    <t>Inquérito 149</t>
  </si>
  <si>
    <t>Inquérito 150</t>
  </si>
  <si>
    <t>Inquérito 151</t>
  </si>
  <si>
    <t>Inquérito 152</t>
  </si>
  <si>
    <t>Inquérito 153</t>
  </si>
  <si>
    <t>Inquérito 154</t>
  </si>
  <si>
    <t>Inquérito 155</t>
  </si>
  <si>
    <t>Inquérito 156</t>
  </si>
  <si>
    <t>Inquérito 157</t>
  </si>
  <si>
    <t>Inquérito 158</t>
  </si>
  <si>
    <t>Inquérito 159</t>
  </si>
  <si>
    <t>Inquérito 160</t>
  </si>
  <si>
    <t>Inquérito 161</t>
  </si>
  <si>
    <t>Inquérito 162</t>
  </si>
  <si>
    <t>Inquérito 163</t>
  </si>
  <si>
    <t>Inquérito 164</t>
  </si>
  <si>
    <t>Inquérito 165</t>
  </si>
  <si>
    <t>Inquérito 166</t>
  </si>
  <si>
    <t>Inquérito 167</t>
  </si>
  <si>
    <t>Inquérito 168</t>
  </si>
  <si>
    <t>Inquérito 169</t>
  </si>
  <si>
    <t>Inquérito 170</t>
  </si>
  <si>
    <t>Inquérito 171</t>
  </si>
  <si>
    <t>Inquérito 172</t>
  </si>
  <si>
    <t>Inquérito 173</t>
  </si>
  <si>
    <t>Inquérito 174</t>
  </si>
  <si>
    <t>Inquérito 175</t>
  </si>
  <si>
    <t>Inquérito 176</t>
  </si>
  <si>
    <t>Inquérito 177</t>
  </si>
  <si>
    <t>Inquérito 178</t>
  </si>
  <si>
    <t>Inquérito 179</t>
  </si>
  <si>
    <t>Inquérito 180</t>
  </si>
  <si>
    <t>Inquérito 181</t>
  </si>
  <si>
    <t>Inquérito 182</t>
  </si>
  <si>
    <t>Inquérito 183</t>
  </si>
  <si>
    <t>Inquérito 184</t>
  </si>
  <si>
    <t>Inquérito 185</t>
  </si>
  <si>
    <t>Inquérito 186</t>
  </si>
  <si>
    <t>Inquérito 187</t>
  </si>
  <si>
    <t>Inquérito 188</t>
  </si>
  <si>
    <t>Inquérito 189</t>
  </si>
  <si>
    <t>Inquérito 190</t>
  </si>
  <si>
    <t>Inquérito 191</t>
  </si>
  <si>
    <t>Inquérito 192</t>
  </si>
  <si>
    <t>Inquérito 193</t>
  </si>
  <si>
    <t>Inquérito 194</t>
  </si>
  <si>
    <t>Inquérito 195</t>
  </si>
  <si>
    <t>Inquérito 196</t>
  </si>
  <si>
    <t>Inquérito 197</t>
  </si>
  <si>
    <t>Inquérito 198</t>
  </si>
  <si>
    <t>Inquérito 199</t>
  </si>
  <si>
    <t>Inquérito 200</t>
  </si>
  <si>
    <t>Inquérito 201</t>
  </si>
  <si>
    <t>Inquérito 202</t>
  </si>
  <si>
    <t>Inquérito 203</t>
  </si>
  <si>
    <t>Inquérito 204</t>
  </si>
  <si>
    <t>Inquérito 205</t>
  </si>
  <si>
    <t>Inquérito 206</t>
  </si>
  <si>
    <t>Inquérito 207</t>
  </si>
  <si>
    <t>Inquérito 208</t>
  </si>
  <si>
    <t>Inquérito 209</t>
  </si>
  <si>
    <t>Inquérito 210</t>
  </si>
  <si>
    <t>Inquérito 211</t>
  </si>
  <si>
    <t>Inquérito 212</t>
  </si>
  <si>
    <t>Inquérito 213</t>
  </si>
  <si>
    <t>Inquérito 214</t>
  </si>
  <si>
    <t>Inquérito 215</t>
  </si>
  <si>
    <t>Inquérito 216</t>
  </si>
  <si>
    <t>Inquérito 217</t>
  </si>
  <si>
    <t>Inquérito 218</t>
  </si>
  <si>
    <t>Inquérito 219</t>
  </si>
  <si>
    <t>Inquérito 220</t>
  </si>
  <si>
    <t>Inquérito 221</t>
  </si>
  <si>
    <t>Inquérito 222</t>
  </si>
  <si>
    <t>Inquérito 223</t>
  </si>
  <si>
    <t>Inquérito 224</t>
  </si>
  <si>
    <t>Inquérito 225</t>
  </si>
  <si>
    <t>Inquérito 226</t>
  </si>
  <si>
    <t>Inquérito 227</t>
  </si>
  <si>
    <t>Inquérito 228</t>
  </si>
  <si>
    <t>Inquérito 229</t>
  </si>
  <si>
    <t>Inquérito 230</t>
  </si>
  <si>
    <t>Inquérito 231</t>
  </si>
  <si>
    <t>Inquérito 232</t>
  </si>
  <si>
    <t>Inquérito 233</t>
  </si>
  <si>
    <t>Inquérito 234</t>
  </si>
  <si>
    <t>Inquérito 235</t>
  </si>
  <si>
    <t>Inquérito 236</t>
  </si>
  <si>
    <t>Inquérito 237</t>
  </si>
  <si>
    <t>Inquérito 238</t>
  </si>
  <si>
    <t>Inquérito 239</t>
  </si>
  <si>
    <t>Inquérito 240</t>
  </si>
  <si>
    <t>Inquérito 241</t>
  </si>
  <si>
    <t>Inquérito 242</t>
  </si>
  <si>
    <t>Inquérito 243</t>
  </si>
  <si>
    <t>Inquérito 244</t>
  </si>
  <si>
    <t>Inquérito 245</t>
  </si>
  <si>
    <t>Inquérito 246</t>
  </si>
  <si>
    <t>Inquérito 247</t>
  </si>
  <si>
    <t>Inquérito 248</t>
  </si>
  <si>
    <t>Inquérito 249</t>
  </si>
  <si>
    <t>Inquérito 250</t>
  </si>
  <si>
    <t>Inquérito 251</t>
  </si>
  <si>
    <t>Inquérito 252</t>
  </si>
  <si>
    <t>Inquérito 253</t>
  </si>
  <si>
    <t>Inquérito 254</t>
  </si>
  <si>
    <t>Inquérito 255</t>
  </si>
  <si>
    <t>Inquérito 256</t>
  </si>
  <si>
    <t>Inquérito 257</t>
  </si>
  <si>
    <t>Inquérito 258</t>
  </si>
  <si>
    <t>Inquérito 259</t>
  </si>
  <si>
    <t>Inquérito 260</t>
  </si>
  <si>
    <t>Inquérito 261</t>
  </si>
  <si>
    <t>Inquérito 262</t>
  </si>
  <si>
    <t>Inquérito 263</t>
  </si>
  <si>
    <t>Inquérito 264</t>
  </si>
  <si>
    <t>Inquérito 265</t>
  </si>
  <si>
    <t>Inquérito 266</t>
  </si>
  <si>
    <t>Inquérito 267</t>
  </si>
  <si>
    <t>Inquérito 268</t>
  </si>
  <si>
    <t>Inquérito 269</t>
  </si>
  <si>
    <t>Inquérito 270</t>
  </si>
  <si>
    <t>Inquérito 271</t>
  </si>
  <si>
    <t>Inquérito 272</t>
  </si>
  <si>
    <t>Inquérito 273</t>
  </si>
  <si>
    <t>Inquérito 274</t>
  </si>
  <si>
    <t>Inquérito 275</t>
  </si>
  <si>
    <t>Inquérito 276</t>
  </si>
  <si>
    <t>Inquérito 277</t>
  </si>
  <si>
    <t>Inquérito 278</t>
  </si>
  <si>
    <t>Inquérito 279</t>
  </si>
  <si>
    <t>Inquérito 280</t>
  </si>
  <si>
    <t>Inquérito 281</t>
  </si>
  <si>
    <t>Inquérito 282</t>
  </si>
  <si>
    <t>Inquérito 283</t>
  </si>
  <si>
    <t>Inquérito 284</t>
  </si>
  <si>
    <t>Inquérito 285</t>
  </si>
  <si>
    <t>Inquérito 286</t>
  </si>
  <si>
    <t>Inquérito 287</t>
  </si>
  <si>
    <t>Inquérito 288</t>
  </si>
  <si>
    <t>Inquérito 289</t>
  </si>
  <si>
    <t>Inquérito 290</t>
  </si>
  <si>
    <t>Inquérito 291</t>
  </si>
  <si>
    <t>Inquérito 292</t>
  </si>
  <si>
    <t>Inquérito 293</t>
  </si>
  <si>
    <t>Inquérito 294</t>
  </si>
  <si>
    <t>Inquérito 295</t>
  </si>
  <si>
    <t>Inquérito 296</t>
  </si>
  <si>
    <t>Inquérito 297</t>
  </si>
  <si>
    <t>Inquérito 298</t>
  </si>
  <si>
    <t>Inquérito 299</t>
  </si>
  <si>
    <t>Inquérito 300</t>
  </si>
  <si>
    <t>Inquérito 301</t>
  </si>
  <si>
    <t>Inquérito 302</t>
  </si>
  <si>
    <t>Inquérito 303</t>
  </si>
  <si>
    <t>Inquérito 304</t>
  </si>
  <si>
    <t>Inquérito 305</t>
  </si>
  <si>
    <t>Inquérito 306</t>
  </si>
  <si>
    <t>Inquérito 307</t>
  </si>
  <si>
    <t>Inquérito 308</t>
  </si>
  <si>
    <t>Inquérito 309</t>
  </si>
  <si>
    <t>Inquérito 310</t>
  </si>
  <si>
    <t>Inquérito 311</t>
  </si>
  <si>
    <t>Inquérito 312</t>
  </si>
  <si>
    <t>Inquérito 313</t>
  </si>
  <si>
    <t>Inquérito 314</t>
  </si>
  <si>
    <t>Inquérito 315</t>
  </si>
  <si>
    <t>Inquérito 316</t>
  </si>
  <si>
    <t>Inquérito 317</t>
  </si>
  <si>
    <t>Inquérito 318</t>
  </si>
  <si>
    <t>Inquérito 319</t>
  </si>
  <si>
    <t>Inquérito 320</t>
  </si>
  <si>
    <t>Inquérito 321</t>
  </si>
  <si>
    <t>Inquérito 322</t>
  </si>
  <si>
    <t>Inquérito 323</t>
  </si>
  <si>
    <t>Inquérito 324</t>
  </si>
  <si>
    <t>Inquérito 325</t>
  </si>
  <si>
    <t>Inquérito 326</t>
  </si>
  <si>
    <t>Inquérito 327</t>
  </si>
  <si>
    <t>Inquérito 328</t>
  </si>
  <si>
    <t>Inquérito 329</t>
  </si>
  <si>
    <t>Inquérito 330</t>
  </si>
  <si>
    <t>Inquérito 331</t>
  </si>
  <si>
    <t>Inquérito 332</t>
  </si>
  <si>
    <t>Inquérito 333</t>
  </si>
  <si>
    <t>Inquérito 334</t>
  </si>
  <si>
    <t>Inquérito 335</t>
  </si>
  <si>
    <t>Inquérito 336</t>
  </si>
  <si>
    <t>Inquérito 337</t>
  </si>
  <si>
    <t>Inquérito 338</t>
  </si>
  <si>
    <t>Inquérito 339</t>
  </si>
  <si>
    <t>Inquérito 340</t>
  </si>
  <si>
    <t>Inquérito 341</t>
  </si>
  <si>
    <t>Inquérito 342</t>
  </si>
  <si>
    <t>Inquérito 343</t>
  </si>
  <si>
    <t>Inquérito 344</t>
  </si>
  <si>
    <t>Inquérito 345</t>
  </si>
  <si>
    <t>Inquérito 346</t>
  </si>
  <si>
    <t>Inquérito 347</t>
  </si>
  <si>
    <t>Inquérito 348</t>
  </si>
  <si>
    <t>Inquérito 349</t>
  </si>
  <si>
    <t>Inquérito 350</t>
  </si>
  <si>
    <t>Inquérito 351</t>
  </si>
  <si>
    <t>Inquérito 352</t>
  </si>
  <si>
    <t>Inquérito 353</t>
  </si>
  <si>
    <t>Inquérito 354</t>
  </si>
  <si>
    <t>Inquérito 355</t>
  </si>
  <si>
    <t>Inquérito 356</t>
  </si>
  <si>
    <t>Inquérito 357</t>
  </si>
  <si>
    <t>Inquérito 358</t>
  </si>
  <si>
    <t>Inquérito 359</t>
  </si>
  <si>
    <t>Inquérito 360</t>
  </si>
  <si>
    <t>Inquérito 361</t>
  </si>
  <si>
    <t>Inquérito 362</t>
  </si>
  <si>
    <t>Inquérito 363</t>
  </si>
  <si>
    <t>Inquérito 364</t>
  </si>
  <si>
    <t>Inquérito 365</t>
  </si>
  <si>
    <t>Inquérito 366</t>
  </si>
  <si>
    <t>Inquérito 367</t>
  </si>
  <si>
    <t>Inquérito 368</t>
  </si>
  <si>
    <t>Inquérito 369</t>
  </si>
  <si>
    <t>Inquérito 370</t>
  </si>
  <si>
    <t>Inquérito 371</t>
  </si>
  <si>
    <t>Inquérito 372</t>
  </si>
  <si>
    <t>Inquérito 373</t>
  </si>
  <si>
    <t>Inquérito 374</t>
  </si>
  <si>
    <t>Inquérito 375</t>
  </si>
  <si>
    <t>Inquérito 376</t>
  </si>
  <si>
    <t>Inquérito 377</t>
  </si>
  <si>
    <t>Inquérito 378</t>
  </si>
  <si>
    <t>Inquérito 379</t>
  </si>
  <si>
    <t>Inquérito 380</t>
  </si>
  <si>
    <t>Inquérito 381</t>
  </si>
  <si>
    <t>Inquérito 382</t>
  </si>
  <si>
    <t>Inquérito 383</t>
  </si>
  <si>
    <t>Inquérito 384</t>
  </si>
  <si>
    <t>Inquérito 385</t>
  </si>
  <si>
    <t>Inquérito 386</t>
  </si>
  <si>
    <t>Inquérito 387</t>
  </si>
  <si>
    <t>Inquérito 388</t>
  </si>
  <si>
    <t>Inquérito 389</t>
  </si>
  <si>
    <t>Inquérito 390</t>
  </si>
  <si>
    <t>Inquérito 391</t>
  </si>
  <si>
    <t>Inquérito 392</t>
  </si>
  <si>
    <t>Inquérito 393</t>
  </si>
  <si>
    <t>Inquérito 394</t>
  </si>
  <si>
    <t>Inquérito 395</t>
  </si>
  <si>
    <t>Inquérito 396</t>
  </si>
  <si>
    <t>Inquérito 397</t>
  </si>
  <si>
    <t>Inquérito 398</t>
  </si>
  <si>
    <t>Inquérito 399</t>
  </si>
  <si>
    <t>Inquérito 400</t>
  </si>
  <si>
    <t>Inquérito 401</t>
  </si>
  <si>
    <t>Inquérito 402</t>
  </si>
  <si>
    <t>Inquérito 403</t>
  </si>
  <si>
    <t>Inquérito 404</t>
  </si>
  <si>
    <t>Inquérito 405</t>
  </si>
  <si>
    <t>Inquérito 406</t>
  </si>
  <si>
    <t>Inquérito 407</t>
  </si>
  <si>
    <t>Inquérito 408</t>
  </si>
  <si>
    <t>Inquérito 409</t>
  </si>
  <si>
    <t>Inquérito 410</t>
  </si>
  <si>
    <t>Inquérito 411</t>
  </si>
  <si>
    <t>Inquérito 412</t>
  </si>
  <si>
    <t>Inquérito 413</t>
  </si>
  <si>
    <t>Inquérito 414</t>
  </si>
  <si>
    <t>Inquérito 415</t>
  </si>
  <si>
    <t>Inquérito 416</t>
  </si>
  <si>
    <t>Inquérito 417</t>
  </si>
  <si>
    <t>Inquérito 418</t>
  </si>
  <si>
    <t>Inquérito 419</t>
  </si>
  <si>
    <t>Inquérito 420</t>
  </si>
  <si>
    <t>Inquérito 421</t>
  </si>
  <si>
    <t>Inquérito 422</t>
  </si>
  <si>
    <t>Inquérito 423</t>
  </si>
  <si>
    <t>Inquérito 424</t>
  </si>
  <si>
    <t>Inquérito 425</t>
  </si>
  <si>
    <t>Inquérito 426</t>
  </si>
  <si>
    <t>Inquérito 427</t>
  </si>
  <si>
    <t>Inquérito 428</t>
  </si>
  <si>
    <t>Inquérito 429</t>
  </si>
  <si>
    <t>Inquérito 430</t>
  </si>
  <si>
    <t>Inquérito 431</t>
  </si>
  <si>
    <t>Inquérito 432</t>
  </si>
  <si>
    <t>Inquérito 433</t>
  </si>
  <si>
    <t>Inquérito 434</t>
  </si>
  <si>
    <t>Inquérito 435</t>
  </si>
  <si>
    <t>Inquérito 436</t>
  </si>
  <si>
    <t>Inquérito 437</t>
  </si>
  <si>
    <t>Inquérito 438</t>
  </si>
  <si>
    <t>Inquérito 439</t>
  </si>
  <si>
    <t>Inquérito 440</t>
  </si>
  <si>
    <t>Inquérito 441</t>
  </si>
  <si>
    <t>Inquérito 442</t>
  </si>
  <si>
    <t>Inquérito 443</t>
  </si>
  <si>
    <t>Inquérito 444</t>
  </si>
  <si>
    <t>Inquérito 445</t>
  </si>
  <si>
    <t>Inquérito 446</t>
  </si>
  <si>
    <t>Inquérito 447</t>
  </si>
  <si>
    <t>Inquérito 448</t>
  </si>
  <si>
    <t>Inquérito 449</t>
  </si>
  <si>
    <t>Inquérito 450</t>
  </si>
  <si>
    <t>Inquérito 451</t>
  </si>
  <si>
    <t>Inquérito 452</t>
  </si>
  <si>
    <t>Inquérito 453</t>
  </si>
  <si>
    <t>Inquérito 454</t>
  </si>
  <si>
    <t>Inquérito 455</t>
  </si>
  <si>
    <t>Inquérito 456</t>
  </si>
  <si>
    <t>Inquérito 457</t>
  </si>
  <si>
    <t>Inquérito 458</t>
  </si>
  <si>
    <t>Inquérito 459</t>
  </si>
  <si>
    <t>Inquérito 460</t>
  </si>
  <si>
    <t>Inquérito 461</t>
  </si>
  <si>
    <t>Inquérito 462</t>
  </si>
  <si>
    <t>Inquérito 463</t>
  </si>
  <si>
    <t>Inquérito 464</t>
  </si>
  <si>
    <t>Inquérito 465</t>
  </si>
  <si>
    <t>Inquérito 466</t>
  </si>
  <si>
    <t>Inquérito 467</t>
  </si>
  <si>
    <t>Inquérito 468</t>
  </si>
  <si>
    <t>Inquérito 469</t>
  </si>
  <si>
    <t>Inquérito 470</t>
  </si>
  <si>
    <t>Inquérito 471</t>
  </si>
  <si>
    <t>Inquérito 472</t>
  </si>
  <si>
    <t>Inquérito 473</t>
  </si>
  <si>
    <t>Inquérito 474</t>
  </si>
  <si>
    <t>Inquérito 475</t>
  </si>
  <si>
    <t>Inquérito 476</t>
  </si>
  <si>
    <t>Inquérito 477</t>
  </si>
  <si>
    <t>Inquérito 478</t>
  </si>
  <si>
    <t>Inquérito 479</t>
  </si>
  <si>
    <t>Inquérito 480</t>
  </si>
  <si>
    <t>Inquérito 481</t>
  </si>
  <si>
    <t>Inquérito 482</t>
  </si>
  <si>
    <t>Inquérito 483</t>
  </si>
  <si>
    <t>Inquérito 484</t>
  </si>
  <si>
    <t>Inquérito 485</t>
  </si>
  <si>
    <t>Inquérito 486</t>
  </si>
  <si>
    <t>Inquérito 487</t>
  </si>
  <si>
    <t>Inquérito 488</t>
  </si>
  <si>
    <t>Inquérito 489</t>
  </si>
  <si>
    <t>Inquérito 490</t>
  </si>
  <si>
    <t>Inquérito 491</t>
  </si>
  <si>
    <t>Inquérito 492</t>
  </si>
  <si>
    <t>Inquérito 493</t>
  </si>
  <si>
    <t>Inquérito 494</t>
  </si>
  <si>
    <t>Inquérito 495</t>
  </si>
  <si>
    <t>Inquérito 496</t>
  </si>
  <si>
    <t>Inquérito 497</t>
  </si>
  <si>
    <t>Inquérito 498</t>
  </si>
  <si>
    <t>Inquérito 499</t>
  </si>
  <si>
    <t>Inquérito 500</t>
  </si>
  <si>
    <t>Inquérito 501</t>
  </si>
  <si>
    <t>Inquérito 502</t>
  </si>
  <si>
    <t>Inquérito 503</t>
  </si>
  <si>
    <t>Inquérito 504</t>
  </si>
  <si>
    <t>Inquérito 505</t>
  </si>
  <si>
    <t>Inquérito 506</t>
  </si>
  <si>
    <t>Inquérito 507</t>
  </si>
  <si>
    <t>Inquérito 508</t>
  </si>
  <si>
    <t>Inquérito 509</t>
  </si>
  <si>
    <t>Inquérito 510</t>
  </si>
  <si>
    <t>Inquérito 511</t>
  </si>
  <si>
    <t>Inquérito 512</t>
  </si>
  <si>
    <t>Inquérito 513</t>
  </si>
  <si>
    <t>Inquérito 514</t>
  </si>
  <si>
    <t>Inquérito 515</t>
  </si>
  <si>
    <t>Inquérito 516</t>
  </si>
  <si>
    <t>Inquérito 517</t>
  </si>
  <si>
    <t>Inquérito 518</t>
  </si>
  <si>
    <t>Inquérito 519</t>
  </si>
  <si>
    <t>Inquérito 520</t>
  </si>
  <si>
    <t>Inquérito 521</t>
  </si>
  <si>
    <t>Inquérito 522</t>
  </si>
  <si>
    <t>Inquérito 523</t>
  </si>
  <si>
    <t>Inquérito 524</t>
  </si>
  <si>
    <t>Inquérito 525</t>
  </si>
  <si>
    <t>Inquérito 526</t>
  </si>
  <si>
    <t>Inquérito 527</t>
  </si>
  <si>
    <t>Inquérito 528</t>
  </si>
  <si>
    <t>Inquérito 529</t>
  </si>
  <si>
    <t>Inquérito 530</t>
  </si>
  <si>
    <t>Inquérito 531</t>
  </si>
  <si>
    <t>Inquérito 532</t>
  </si>
  <si>
    <t>Inquérito 533</t>
  </si>
  <si>
    <t>Inquérito 534</t>
  </si>
  <si>
    <t>Inquérito 535</t>
  </si>
  <si>
    <t>Inquérito 536</t>
  </si>
  <si>
    <t>Inquérito 537</t>
  </si>
  <si>
    <t>Inquérito 538</t>
  </si>
  <si>
    <t>Inquérito 539</t>
  </si>
  <si>
    <t>Inquérito 540</t>
  </si>
  <si>
    <t>Inquérito 541</t>
  </si>
  <si>
    <t>Inquérito 542</t>
  </si>
  <si>
    <t>Inquérito 543</t>
  </si>
  <si>
    <t>Inquérito 544</t>
  </si>
  <si>
    <t>Inquérito 545</t>
  </si>
  <si>
    <t>Inquérito 546</t>
  </si>
  <si>
    <t>Inquérito 547</t>
  </si>
  <si>
    <t>Inquérito 548</t>
  </si>
  <si>
    <t>Inquérito 549</t>
  </si>
  <si>
    <t>Inquérito 550</t>
  </si>
  <si>
    <t>Inquérito 551</t>
  </si>
  <si>
    <t>Inquérito 552</t>
  </si>
  <si>
    <t>Inquérito 553</t>
  </si>
  <si>
    <t>Inquérito 554</t>
  </si>
  <si>
    <t>Inquérito 555</t>
  </si>
  <si>
    <t>Inquérito 556</t>
  </si>
  <si>
    <t>Inquérito 557</t>
  </si>
  <si>
    <t>Inquérito 558</t>
  </si>
  <si>
    <t>Inquérito 559</t>
  </si>
  <si>
    <t>Inquérito 560</t>
  </si>
  <si>
    <t>Inquérito 561</t>
  </si>
  <si>
    <t>Inquérito 562</t>
  </si>
  <si>
    <t>Inquérito 563</t>
  </si>
  <si>
    <t>Inquérito 564</t>
  </si>
  <si>
    <t>Inquérito 565</t>
  </si>
  <si>
    <t>Inquérito 566</t>
  </si>
  <si>
    <t>Inquérito 567</t>
  </si>
  <si>
    <t>Inquérito 568</t>
  </si>
  <si>
    <t>Inquérito 569</t>
  </si>
  <si>
    <t>Inquérito 570</t>
  </si>
  <si>
    <t>Inquérito 571</t>
  </si>
  <si>
    <t>Inquérito 572</t>
  </si>
  <si>
    <t>Inquérito 573</t>
  </si>
  <si>
    <t>Inquérito 574</t>
  </si>
  <si>
    <t>Inquérito 575</t>
  </si>
  <si>
    <t>Inquérito 576</t>
  </si>
  <si>
    <t>Inquérito 577</t>
  </si>
  <si>
    <t>Inquérito 578</t>
  </si>
  <si>
    <t>Inquérito 579</t>
  </si>
  <si>
    <t>Inquérito 580</t>
  </si>
  <si>
    <t>Inquérito 581</t>
  </si>
  <si>
    <t>Inquérito 582</t>
  </si>
  <si>
    <t>Inquérito 583</t>
  </si>
  <si>
    <t>Inquérito 584</t>
  </si>
  <si>
    <t>Inquérito 585</t>
  </si>
  <si>
    <t>Inquérito 586</t>
  </si>
  <si>
    <t>Inquérito 587</t>
  </si>
  <si>
    <t>Inquérito 588</t>
  </si>
  <si>
    <t>Inquérito 589</t>
  </si>
  <si>
    <t>Inquérito 590</t>
  </si>
  <si>
    <t>Inquérito 591</t>
  </si>
  <si>
    <t>Inquérito 592</t>
  </si>
  <si>
    <t>Inquérito 593</t>
  </si>
  <si>
    <t>Inquérito 594</t>
  </si>
  <si>
    <t>Inquérito 595</t>
  </si>
  <si>
    <t>Inquérito 596</t>
  </si>
  <si>
    <t>Inquérito 597</t>
  </si>
  <si>
    <t>Inquérito 598</t>
  </si>
  <si>
    <t>Inquérito 599</t>
  </si>
  <si>
    <t>Inquérito 600</t>
  </si>
  <si>
    <t>Inquérito 601</t>
  </si>
  <si>
    <t>Inquérito 602</t>
  </si>
  <si>
    <t>Inquérito 603</t>
  </si>
  <si>
    <t>Inquérito 604</t>
  </si>
  <si>
    <t>Inquérito 605</t>
  </si>
  <si>
    <t>Inquérito 606</t>
  </si>
  <si>
    <t>Inquérito 607</t>
  </si>
  <si>
    <t>Inquérito 608</t>
  </si>
  <si>
    <t>Inquérito 609</t>
  </si>
  <si>
    <t>Inquérito 610</t>
  </si>
  <si>
    <t>Inquérito 611</t>
  </si>
  <si>
    <t>Inquérito 612</t>
  </si>
  <si>
    <t>Inquérito 613</t>
  </si>
  <si>
    <t>Inquérito 614</t>
  </si>
  <si>
    <t>Inquérito 615</t>
  </si>
  <si>
    <t>Inquérito 616</t>
  </si>
  <si>
    <t>Inquérito 617</t>
  </si>
  <si>
    <t>Inquérito 618</t>
  </si>
  <si>
    <t>Inquérito 619</t>
  </si>
  <si>
    <t>Inquérito 620</t>
  </si>
  <si>
    <t>Inquérito 621</t>
  </si>
  <si>
    <t>Inquérito 622</t>
  </si>
  <si>
    <t>Inquérito 623</t>
  </si>
  <si>
    <t>Inquérito 624</t>
  </si>
  <si>
    <t>Inquérito 625</t>
  </si>
  <si>
    <t>Inquérito 626</t>
  </si>
  <si>
    <t>Inquérito 627</t>
  </si>
  <si>
    <t>Inquérito 628</t>
  </si>
  <si>
    <t>Inquérito 629</t>
  </si>
  <si>
    <t>Inquérito 630</t>
  </si>
  <si>
    <t>Inquérito 631</t>
  </si>
  <si>
    <t>Inquérito 632</t>
  </si>
  <si>
    <t>Inquérito 633</t>
  </si>
  <si>
    <t>Inquérito 634</t>
  </si>
  <si>
    <t>Inquérito 635</t>
  </si>
  <si>
    <t>Inquérito 636</t>
  </si>
  <si>
    <t>Inquérito 637</t>
  </si>
  <si>
    <t>Inquérito 638</t>
  </si>
  <si>
    <t>Inquérito 639</t>
  </si>
  <si>
    <t>Inquérito 640</t>
  </si>
  <si>
    <t>Inquérito 641</t>
  </si>
  <si>
    <t>Inquérito 642</t>
  </si>
  <si>
    <t>Inquérito 643</t>
  </si>
  <si>
    <t>Inquérito 644</t>
  </si>
  <si>
    <t>Inquérito 645</t>
  </si>
  <si>
    <t>Inquérito 646</t>
  </si>
  <si>
    <t>Inquérito 647</t>
  </si>
  <si>
    <t>Inquérito 648</t>
  </si>
  <si>
    <t>Inquérito 649</t>
  </si>
  <si>
    <t>Inquérito 650</t>
  </si>
  <si>
    <t>Inquérito 651</t>
  </si>
  <si>
    <t>Inquérito 652</t>
  </si>
  <si>
    <t>Inquérito 653</t>
  </si>
  <si>
    <t>Inquérito 654</t>
  </si>
  <si>
    <t>Inquérito 655</t>
  </si>
  <si>
    <t>Inquérito 656</t>
  </si>
  <si>
    <t>Inquérito 657</t>
  </si>
  <si>
    <t>Inquérito 658</t>
  </si>
  <si>
    <t>Inquérito 659</t>
  </si>
  <si>
    <t>Inquérito 660</t>
  </si>
  <si>
    <t>Inquérito 661</t>
  </si>
  <si>
    <t>Inquérito 662</t>
  </si>
  <si>
    <t>Inquérito 663</t>
  </si>
  <si>
    <t>Inquérito 664</t>
  </si>
  <si>
    <t>Inquérito 665</t>
  </si>
  <si>
    <t>Inquérito 666</t>
  </si>
  <si>
    <t>Inquérito 667</t>
  </si>
  <si>
    <t>Inquérito 668</t>
  </si>
  <si>
    <t>Inquérito 669</t>
  </si>
  <si>
    <t>Inquérito 670</t>
  </si>
  <si>
    <t>Inquérito 671</t>
  </si>
  <si>
    <t>Inquérito 672</t>
  </si>
  <si>
    <t>Inquérito 673</t>
  </si>
  <si>
    <t>Inquérito 674</t>
  </si>
  <si>
    <t>Inquérito 675</t>
  </si>
  <si>
    <t>Inquérito 676</t>
  </si>
  <si>
    <t>Inquérito 677</t>
  </si>
  <si>
    <t>Inquérito 678</t>
  </si>
  <si>
    <t>Inquérito 679</t>
  </si>
  <si>
    <t>Inquérito 680</t>
  </si>
  <si>
    <t>Inquérito 681</t>
  </si>
  <si>
    <t>Inquérito 682</t>
  </si>
  <si>
    <t>Inquérito 683</t>
  </si>
  <si>
    <t>Inquérito 684</t>
  </si>
  <si>
    <t>Inquérito 685</t>
  </si>
  <si>
    <t>Inquérito 686</t>
  </si>
  <si>
    <t>Inquérito 687</t>
  </si>
  <si>
    <t>Inquérito 688</t>
  </si>
  <si>
    <t>Inquérito 689</t>
  </si>
  <si>
    <t>Inquérito 690</t>
  </si>
  <si>
    <t>Inquérito 691</t>
  </si>
  <si>
    <t>Inquérito 692</t>
  </si>
  <si>
    <t>Inquérito 693</t>
  </si>
  <si>
    <t>Inquérito 694</t>
  </si>
  <si>
    <t>Inquérito 695</t>
  </si>
  <si>
    <t>Inquérito 696</t>
  </si>
  <si>
    <t>Inquérito 697</t>
  </si>
  <si>
    <t>Inquérito 698</t>
  </si>
  <si>
    <t>Inquérito 699</t>
  </si>
  <si>
    <t>Inquérito 700</t>
  </si>
  <si>
    <t>Inquérito 701</t>
  </si>
  <si>
    <t>Inquérito 702</t>
  </si>
  <si>
    <t>Inquérito 703</t>
  </si>
  <si>
    <t>Inquérito 704</t>
  </si>
  <si>
    <t>Inquérito 705</t>
  </si>
  <si>
    <t>Inquérito 706</t>
  </si>
  <si>
    <t>Inquérito 707</t>
  </si>
  <si>
    <t>Inquérito 708</t>
  </si>
  <si>
    <t>Inquérito 709</t>
  </si>
  <si>
    <t>Inquérito 710</t>
  </si>
  <si>
    <t>Inquérito 711</t>
  </si>
  <si>
    <t>Inquérito 712</t>
  </si>
  <si>
    <t>Inquérito 713</t>
  </si>
  <si>
    <t>Inquérito 714</t>
  </si>
  <si>
    <t>Inquérito 715</t>
  </si>
  <si>
    <t>Inquérito 716</t>
  </si>
  <si>
    <t>Inquérito 717</t>
  </si>
  <si>
    <t>Inquérito 718</t>
  </si>
  <si>
    <t>Inquérito 719</t>
  </si>
  <si>
    <t>Inquérito 720</t>
  </si>
  <si>
    <t>Inquérito 721</t>
  </si>
  <si>
    <t>Inquérito 722</t>
  </si>
  <si>
    <t>Inquérito 723</t>
  </si>
  <si>
    <t>Inquérito 724</t>
  </si>
  <si>
    <t>Inquérito 725</t>
  </si>
  <si>
    <t>Inquérito 726</t>
  </si>
  <si>
    <t>Inquérito 727</t>
  </si>
  <si>
    <t>Inquérito 728</t>
  </si>
  <si>
    <t>Inquérito 729</t>
  </si>
  <si>
    <t>Inquérito 730</t>
  </si>
  <si>
    <t>Inquérito 731</t>
  </si>
  <si>
    <t>Inquérito 732</t>
  </si>
  <si>
    <t>Inquérito 733</t>
  </si>
  <si>
    <t>Inquérito 734</t>
  </si>
  <si>
    <t>Inquérito 735</t>
  </si>
  <si>
    <t>Inquérito 736</t>
  </si>
  <si>
    <t>Inquérito 737</t>
  </si>
  <si>
    <t>Inquérito 738</t>
  </si>
  <si>
    <t>Inquérito 739</t>
  </si>
  <si>
    <t>Inquérito 740</t>
  </si>
  <si>
    <t>Inquérito 741</t>
  </si>
  <si>
    <t>Inquérito 742</t>
  </si>
  <si>
    <t>Inquérito 743</t>
  </si>
  <si>
    <t>Inquérito 744</t>
  </si>
  <si>
    <t>Inquérito 745</t>
  </si>
  <si>
    <t>Inquérito 746</t>
  </si>
  <si>
    <t>Inquérito 747</t>
  </si>
  <si>
    <t>Inquérito 748</t>
  </si>
  <si>
    <t>Inquérito 749</t>
  </si>
  <si>
    <t>Inquérito 750</t>
  </si>
  <si>
    <t>Inquérito 751</t>
  </si>
  <si>
    <t>Inquérito 752</t>
  </si>
  <si>
    <t>Inquérito 753</t>
  </si>
  <si>
    <t>Inquérito 754</t>
  </si>
  <si>
    <t>Inquérito 755</t>
  </si>
  <si>
    <t>Inquérito 756</t>
  </si>
  <si>
    <t>Inquérito 757</t>
  </si>
  <si>
    <t>Inquérito 758</t>
  </si>
  <si>
    <t>Inquérito 759</t>
  </si>
  <si>
    <t>Inquérito 760</t>
  </si>
  <si>
    <t>Inquérito 761</t>
  </si>
  <si>
    <t>Inquérito 762</t>
  </si>
  <si>
    <t>Inquérito 763</t>
  </si>
  <si>
    <t>Inquérito 764</t>
  </si>
  <si>
    <t>Inquérito 765</t>
  </si>
  <si>
    <t>Inquérito 766</t>
  </si>
  <si>
    <t>Inquérito 767</t>
  </si>
  <si>
    <t>Inquérito 768</t>
  </si>
  <si>
    <t>Inquérito 769</t>
  </si>
  <si>
    <t>Inquérito 770</t>
  </si>
  <si>
    <t>Inquérito 771</t>
  </si>
  <si>
    <t>Inquérito 772</t>
  </si>
  <si>
    <t>Inquérito 773</t>
  </si>
  <si>
    <t>Inquérito 774</t>
  </si>
  <si>
    <t>Inquérito 775</t>
  </si>
  <si>
    <t>Inquérito 776</t>
  </si>
  <si>
    <t>Inquérito 777</t>
  </si>
  <si>
    <t>Inquérito 778</t>
  </si>
  <si>
    <t>Inquérito 779</t>
  </si>
  <si>
    <t>Inquérito 780</t>
  </si>
  <si>
    <t>Inquérito 781</t>
  </si>
  <si>
    <t>Inquérito 782</t>
  </si>
  <si>
    <t>Inquérito 783</t>
  </si>
  <si>
    <t>Inquérito 784</t>
  </si>
  <si>
    <t>Inquérito 785</t>
  </si>
  <si>
    <t>Inquérito 786</t>
  </si>
  <si>
    <t>Inquérito 787</t>
  </si>
  <si>
    <t>Inquérito 788</t>
  </si>
  <si>
    <t>Inquérito 789</t>
  </si>
  <si>
    <t>Inquérito 790</t>
  </si>
  <si>
    <t>Inquérito 791</t>
  </si>
  <si>
    <t>Inquérito 792</t>
  </si>
  <si>
    <t>Inquérito 793</t>
  </si>
  <si>
    <t>Inquérito 794</t>
  </si>
  <si>
    <t>Inquérito 795</t>
  </si>
  <si>
    <t>Inquérito 796</t>
  </si>
  <si>
    <t>Inquérito 797</t>
  </si>
  <si>
    <t>Inquérito 798</t>
  </si>
  <si>
    <t>Inquérito 799</t>
  </si>
  <si>
    <t>Inquérito 800</t>
  </si>
  <si>
    <t>Inquérito 801</t>
  </si>
  <si>
    <t>Inquérito 802</t>
  </si>
  <si>
    <t>Inquérito 803</t>
  </si>
  <si>
    <t>Inquérito 804</t>
  </si>
  <si>
    <t>Inquérito 805</t>
  </si>
  <si>
    <t>Inquérito 806</t>
  </si>
  <si>
    <t>Inquérito 807</t>
  </si>
  <si>
    <t>Inquérito 808</t>
  </si>
  <si>
    <t>Inquérito 809</t>
  </si>
  <si>
    <t>Inquérito 810</t>
  </si>
  <si>
    <t>Inquérito 811</t>
  </si>
  <si>
    <t>Inquérito 812</t>
  </si>
  <si>
    <t>Inquérito 813</t>
  </si>
  <si>
    <t>Inquérito 814</t>
  </si>
  <si>
    <t>Inquérito 815</t>
  </si>
  <si>
    <t>Inquérito 816</t>
  </si>
  <si>
    <t>Inquérito 817</t>
  </si>
  <si>
    <t>Inquérito 818</t>
  </si>
  <si>
    <t>Inquérito 819</t>
  </si>
  <si>
    <t>Inquérito 820</t>
  </si>
  <si>
    <t>Inquérito 821</t>
  </si>
  <si>
    <t>Inquérito 822</t>
  </si>
  <si>
    <t>Inquérito 823</t>
  </si>
  <si>
    <t>Inquérito 824</t>
  </si>
  <si>
    <t>Inquérito 825</t>
  </si>
  <si>
    <t>Inquérito 826</t>
  </si>
  <si>
    <t>Inquérito 827</t>
  </si>
  <si>
    <t>Inquérito 828</t>
  </si>
  <si>
    <t>Inquérito 829</t>
  </si>
  <si>
    <t>Inquérito 830</t>
  </si>
  <si>
    <t>Inquérito 831</t>
  </si>
  <si>
    <t>Inquérito 832</t>
  </si>
  <si>
    <t>Nº Perg</t>
  </si>
  <si>
    <t>PERGUNTA</t>
  </si>
  <si>
    <t>1</t>
  </si>
  <si>
    <t>2</t>
  </si>
  <si>
    <t>3</t>
  </si>
  <si>
    <t>4</t>
  </si>
  <si>
    <t>AMOSTRA GLOBAL</t>
  </si>
  <si>
    <t>Inq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</si>
  <si>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</si>
  <si>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</si>
  <si>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</si>
  <si>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</si>
  <si>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</si>
  <si>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</si>
  <si>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</si>
  <si>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</si>
  <si>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</si>
  <si>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</si>
  <si>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</si>
  <si>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</si>
  <si>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</si>
  <si>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</si>
  <si>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</si>
  <si>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</si>
  <si>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</si>
  <si>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</si>
  <si>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</si>
  <si>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</si>
  <si>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</si>
  <si>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</si>
  <si>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</si>
  <si>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</si>
  <si>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</si>
  <si>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</si>
  <si>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</si>
  <si>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</si>
  <si>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</si>
  <si>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</si>
  <si>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</si>
  <si>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</si>
  <si>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</si>
  <si>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</si>
  <si>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</si>
  <si>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</si>
  <si>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</si>
  <si>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</si>
  <si>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</si>
  <si>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</si>
  <si>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</si>
  <si>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</si>
  <si>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</si>
  <si>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</si>
  <si>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</si>
  <si>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</si>
  <si>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</si>
  <si>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</si>
  <si>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</si>
  <si>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</si>
  <si>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</si>
  <si>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</si>
  <si>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</si>
  <si>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</si>
  <si>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</si>
  <si>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</si>
  <si>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</si>
  <si>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</si>
  <si>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</si>
  <si>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</si>
  <si>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</si>
  <si>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</si>
  <si>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</si>
  <si>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</si>
  <si>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</si>
  <si>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</si>
  <si>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</si>
  <si>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</si>
  <si>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</si>
  <si>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</si>
  <si>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</si>
  <si>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</si>
  <si>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</si>
  <si>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</si>
  <si>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</si>
  <si>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</si>
  <si>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</si>
  <si>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</si>
  <si>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</si>
  <si>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</si>
  <si>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</si>
  <si>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</si>
  <si>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</si>
  <si>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</si>
  <si>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</si>
  <si>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</si>
  <si>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</si>
  <si>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</si>
  <si>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</si>
  <si>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</si>
  <si>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</si>
  <si>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</si>
  <si>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</si>
  <si>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</si>
  <si>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</si>
  <si>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</si>
  <si>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</si>
  <si>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</si>
  <si>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</si>
  <si>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</si>
  <si>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</si>
  <si>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</si>
  <si>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</si>
  <si>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</si>
  <si>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</si>
  <si>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</si>
  <si>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</si>
  <si>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</si>
  <si>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</si>
  <si>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</si>
  <si>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</si>
  <si>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</si>
  <si>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</si>
  <si>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</si>
  <si>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</si>
  <si>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</si>
  <si>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</si>
  <si>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</si>
  <si>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</si>
  <si>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</si>
  <si>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</si>
  <si>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</si>
  <si>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</si>
  <si>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</si>
  <si>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</si>
  <si>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</si>
  <si>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</si>
  <si>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</si>
  <si>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</si>
  <si>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</si>
  <si>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</si>
  <si>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</si>
  <si>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</si>
  <si>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</si>
  <si>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</si>
  <si>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</si>
  <si>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</si>
  <si>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</si>
  <si>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</si>
  <si>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</si>
  <si>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</si>
  <si>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</si>
  <si>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</si>
  <si>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</si>
  <si>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</si>
  <si>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</si>
  <si>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</si>
  <si>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</si>
  <si>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</si>
  <si>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</si>
  <si>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</si>
  <si>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</si>
  <si>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</si>
  <si>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</si>
  <si>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</si>
  <si>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</si>
  <si>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</si>
  <si>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</si>
  <si>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</si>
  <si>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</si>
  <si>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</si>
  <si>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</si>
  <si>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</si>
  <si>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</si>
  <si>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</si>
  <si>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</si>
  <si>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</si>
  <si>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</si>
  <si>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</si>
  <si>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</si>
  <si>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</si>
  <si>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</si>
  <si>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</si>
  <si>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</si>
  <si>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</si>
  <si>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</si>
  <si>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</si>
  <si>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</si>
  <si>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</si>
  <si>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</si>
  <si>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</si>
  <si>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</si>
  <si>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</si>
  <si>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</si>
  <si>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</si>
  <si>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</si>
  <si>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</si>
  <si>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</si>
  <si>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</si>
  <si>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</si>
  <si>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</si>
  <si>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</si>
  <si>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</si>
  <si>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</si>
  <si>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</si>
  <si>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</si>
  <si>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</si>
  <si>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</si>
  <si>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</si>
  <si>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</si>
  <si>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</si>
  <si>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</si>
  <si>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</si>
  <si>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</si>
  <si>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</si>
  <si>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</si>
  <si>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</si>
  <si>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</si>
  <si>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</si>
  <si>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</si>
  <si>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</si>
  <si>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</si>
  <si>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</si>
  <si>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</si>
  <si>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</si>
  <si>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</si>
  <si>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</si>
  <si>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</si>
  <si>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</si>
  <si>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</si>
  <si>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</si>
  <si>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</si>
  <si>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</si>
  <si>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</si>
  <si>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</si>
  <si>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</si>
  <si>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</si>
  <si>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</si>
  <si>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</si>
  <si>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</si>
  <si>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</si>
  <si>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</si>
  <si>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</si>
  <si>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</si>
  <si>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</si>
  <si>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</si>
  <si>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</si>
  <si>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</si>
  <si>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</si>
  <si>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</si>
  <si>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</si>
  <si>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</si>
  <si>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</si>
  <si>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</si>
  <si>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</si>
  <si>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</si>
  <si>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</si>
  <si>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</si>
  <si>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</si>
  <si>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</si>
  <si>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</si>
  <si>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</si>
  <si>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</si>
  <si>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</si>
  <si>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</si>
  <si>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</si>
  <si>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</si>
  <si>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</si>
  <si>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</si>
  <si>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</si>
  <si>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</si>
  <si>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</si>
  <si>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</si>
  <si>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</si>
  <si>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</si>
  <si>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</si>
  <si>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</si>
  <si>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</si>
  <si>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</si>
  <si>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</si>
  <si>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</si>
  <si>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</si>
  <si>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</si>
  <si>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</si>
  <si>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</si>
  <si>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</si>
  <si>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</si>
  <si>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</si>
  <si>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</si>
  <si>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</si>
  <si>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</si>
  <si>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</si>
  <si>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</si>
  <si>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</si>
  <si>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</si>
  <si>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</si>
  <si>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</si>
  <si>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</si>
  <si>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</si>
  <si>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</si>
  <si>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</si>
  <si>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</si>
  <si>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</si>
  <si>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</si>
  <si>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</si>
  <si>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</si>
  <si>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</si>
  <si>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</si>
  <si>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</si>
  <si>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</si>
  <si>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</si>
  <si>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</si>
  <si>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</si>
  <si>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</si>
  <si>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</si>
  <si>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</si>
  <si>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</si>
  <si>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</si>
  <si>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</si>
  <si>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</si>
  <si>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</si>
  <si>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</si>
  <si>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</si>
  <si>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</si>
  <si>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</si>
  <si>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</si>
  <si>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</si>
  <si>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</si>
  <si>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</si>
  <si>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</si>
  <si>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</si>
  <si>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</si>
  <si>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</si>
  <si>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</si>
  <si>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</si>
  <si>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</si>
  <si>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</si>
  <si>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</si>
  <si>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</si>
  <si>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</si>
  <si>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</si>
  <si>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</si>
  <si>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</si>
  <si>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</si>
  <si>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</si>
  <si>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</si>
  <si>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</si>
  <si>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</si>
  <si>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</si>
  <si>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</si>
  <si>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</si>
  <si>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</si>
  <si>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</si>
  <si>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</si>
  <si>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</si>
  <si>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</si>
  <si>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</si>
  <si>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</si>
  <si>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</si>
  <si>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</si>
  <si>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</si>
  <si>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</si>
  <si>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</si>
  <si>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</si>
  <si>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</si>
  <si>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</si>
  <si>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</si>
  <si>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</si>
  <si>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</si>
  <si>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</si>
  <si>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</si>
  <si>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</si>
  <si>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</si>
  <si>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</si>
  <si>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</si>
  <si>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</si>
  <si>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</si>
  <si>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</si>
  <si>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</si>
  <si>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</si>
  <si>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</si>
  <si>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</si>
  <si>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</si>
  <si>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</si>
  <si>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</si>
  <si>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</si>
  <si>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</si>
  <si>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</si>
  <si>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</si>
  <si>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</si>
  <si>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</si>
  <si>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</si>
  <si>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</si>
  <si>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</si>
  <si>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</si>
  <si>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</si>
  <si>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</si>
  <si>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</si>
  <si>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</si>
  <si>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</si>
  <si>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</si>
  <si>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</si>
  <si>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</si>
  <si>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</si>
  <si>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</si>
  <si>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</si>
  <si>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</si>
  <si>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</si>
  <si>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</si>
  <si>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</si>
  <si>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</si>
  <si>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</si>
  <si>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</si>
  <si>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</si>
  <si>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</si>
  <si>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</si>
  <si>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</si>
  <si>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</si>
  <si>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</si>
  <si>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</si>
  <si>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</si>
  <si>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</si>
  <si>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</si>
  <si>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</si>
  <si>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</si>
  <si>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</si>
  <si>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</si>
  <si>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</si>
  <si>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</si>
  <si>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</si>
  <si>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</si>
  <si>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</si>
  <si>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</si>
  <si>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</si>
  <si>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</si>
  <si>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</si>
  <si>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</si>
  <si>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</si>
  <si>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</si>
  <si>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</si>
  <si>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</si>
  <si>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</si>
  <si>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</si>
  <si>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</si>
  <si>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</si>
  <si>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</si>
  <si>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</si>
  <si>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</si>
  <si>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</si>
  <si>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</si>
  <si>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</si>
  <si>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</si>
  <si>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</si>
  <si>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</si>
  <si>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</si>
  <si>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</si>
  <si>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</si>
  <si>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</si>
  <si>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</si>
  <si>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</si>
  <si>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</si>
  <si>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</si>
  <si>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</si>
  <si>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</si>
  <si>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</si>
  <si>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</si>
  <si>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</si>
  <si>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</si>
  <si>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</si>
  <si>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</si>
  <si>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</si>
  <si>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</si>
  <si>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</si>
  <si>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</si>
  <si>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</si>
  <si>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</si>
  <si>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</si>
  <si>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</si>
  <si>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</si>
  <si>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</si>
  <si>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</si>
  <si>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</si>
  <si>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</si>
  <si>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</si>
  <si>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</si>
  <si>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</si>
  <si>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</si>
  <si>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</si>
  <si>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</si>
  <si>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</si>
  <si>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</si>
  <si>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</si>
  <si>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</si>
  <si>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</si>
  <si>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</si>
  <si>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</si>
  <si>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</si>
  <si>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</si>
  <si>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</si>
  <si>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</si>
  <si>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</si>
  <si>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</si>
  <si>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</si>
  <si>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</si>
  <si>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</si>
  <si>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</si>
  <si>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</si>
  <si>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</si>
  <si>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</si>
  <si>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</si>
  <si>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</si>
  <si>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</si>
  <si>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</si>
  <si>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</si>
  <si>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</si>
  <si>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</si>
  <si>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</si>
  <si>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</si>
  <si>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</si>
  <si>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</si>
  <si>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</si>
  <si>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</si>
  <si>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</si>
  <si>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</si>
  <si>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</si>
  <si>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</si>
  <si>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</si>
  <si>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</si>
  <si>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</si>
  <si>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</si>
  <si>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</si>
  <si>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</si>
  <si>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</si>
  <si>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</si>
  <si>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</si>
  <si>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</si>
  <si>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</si>
  <si>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</si>
  <si>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</si>
  <si>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</si>
  <si>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</si>
  <si>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</si>
  <si>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</si>
  <si>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</si>
  <si>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</si>
  <si>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</si>
  <si>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</si>
  <si>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</si>
  <si>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</si>
  <si>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</si>
  <si>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</si>
  <si>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</si>
  <si>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</si>
  <si>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</si>
  <si>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</si>
  <si>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</si>
  <si>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</si>
  <si>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</si>
  <si>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</si>
  <si>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</si>
  <si>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</si>
  <si>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</si>
  <si>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</si>
  <si>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</si>
  <si>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</si>
  <si>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</si>
  <si>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</si>
  <si>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</si>
  <si>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</si>
  <si>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</si>
  <si>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</si>
  <si>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</si>
  <si>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</si>
  <si>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</si>
  <si>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</si>
  <si>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</si>
  <si>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</si>
  <si>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</si>
  <si>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</si>
  <si>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</si>
  <si>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</si>
  <si>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</si>
  <si>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</si>
  <si>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</si>
  <si>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</si>
  <si>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</si>
  <si>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</si>
  <si>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</si>
  <si>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</si>
  <si>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</si>
  <si>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</si>
  <si>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</si>
  <si>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</si>
  <si>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</si>
  <si>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</si>
  <si>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</si>
  <si>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</si>
  <si>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</si>
  <si>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</si>
  <si>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</si>
  <si>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</si>
  <si>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</si>
  <si>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</si>
  <si>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</si>
  <si>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</si>
  <si>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</si>
  <si>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</si>
  <si>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</si>
  <si>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</si>
  <si>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</si>
  <si>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</si>
  <si>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</si>
  <si>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</si>
  <si>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</si>
  <si>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</si>
  <si>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</si>
  <si>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</si>
  <si>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</si>
  <si>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</si>
  <si>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</si>
  <si>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</si>
  <si>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</si>
  <si>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</si>
  <si>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</si>
  <si>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</si>
  <si>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</si>
  <si>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</si>
  <si>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</si>
  <si>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</si>
  <si>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</si>
  <si>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</si>
  <si>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</si>
  <si>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</si>
  <si>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</si>
  <si>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</si>
  <si>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</si>
  <si>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</si>
  <si>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</si>
  <si>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</si>
  <si>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</si>
  <si>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</si>
  <si>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</si>
  <si>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</si>
  <si>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</si>
  <si>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</si>
  <si>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</si>
  <si>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</si>
  <si>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</si>
  <si>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</si>
  <si>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</si>
  <si>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</si>
  <si>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</si>
  <si>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</si>
  <si>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</si>
  <si>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</si>
  <si>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</si>
  <si>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</si>
  <si>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</si>
  <si>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</si>
  <si>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</si>
  <si>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</si>
  <si>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</si>
  <si>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</si>
  <si>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</si>
  <si>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</si>
  <si>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</si>
  <si>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</si>
  <si>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</si>
  <si>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</si>
  <si>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</si>
  <si>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</si>
  <si>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</si>
  <si>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</si>
  <si>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</si>
  <si>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</si>
  <si>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</si>
  <si>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</si>
  <si>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</si>
  <si>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</si>
  <si>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</si>
  <si>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</si>
  <si>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</si>
  <si>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</si>
  <si>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</si>
  <si>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</si>
  <si>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</si>
  <si>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</si>
  <si>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</si>
  <si>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</si>
  <si>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</si>
  <si>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</si>
  <si>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</si>
  <si>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</si>
  <si>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</si>
  <si>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</si>
  <si>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</si>
  <si>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</si>
  <si>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</si>
  <si>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</si>
  <si>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</si>
  <si>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</si>
  <si>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</si>
  <si>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</si>
  <si>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</si>
  <si>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</si>
  <si>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</si>
  <si>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</si>
  <si>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</si>
  <si>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</si>
  <si>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</si>
  <si>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</si>
  <si>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</si>
  <si>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</si>
  <si>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</si>
  <si>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</si>
  <si>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</si>
  <si>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</si>
  <si>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</si>
  <si>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</si>
  <si>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</si>
  <si>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</si>
  <si>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</si>
  <si>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</si>
  <si>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</si>
  <si>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</si>
  <si>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</si>
  <si>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</si>
  <si>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</si>
  <si>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</si>
  <si>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</si>
  <si>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</si>
  <si>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</si>
  <si>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</si>
  <si>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</si>
  <si>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</si>
  <si>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</si>
  <si>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</si>
  <si>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</si>
  <si>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</si>
  <si>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</si>
  <si>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</si>
  <si>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</si>
  <si>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</si>
  <si>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</si>
  <si>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</si>
  <si>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</si>
  <si>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</si>
  <si>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</si>
  <si>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</si>
  <si>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</si>
  <si>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</si>
  <si>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</si>
  <si>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</si>
  <si>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</si>
  <si>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</si>
  <si>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</si>
  <si>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</si>
  <si>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</si>
  <si>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</si>
  <si>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</si>
  <si>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</si>
  <si>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</si>
  <si>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</si>
  <si>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</si>
  <si>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</si>
  <si>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</si>
  <si>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</si>
  <si>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</si>
  <si>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</si>
  <si>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</si>
  <si>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</si>
  <si>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</si>
  <si>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</si>
  <si>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</si>
  <si>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</si>
  <si>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</si>
  <si>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</si>
  <si>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</si>
  <si>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</si>
  <si>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</si>
  <si>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</si>
  <si>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</si>
  <si>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</si>
  <si>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</si>
  <si>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</si>
  <si>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</si>
  <si>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</si>
  <si>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</si>
  <si>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</si>
  <si>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</si>
  <si>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</si>
  <si>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</si>
  <si>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</si>
  <si>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</si>
  <si>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</si>
  <si>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</si>
  <si>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</si>
  <si>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</si>
  <si>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</si>
  <si>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</si>
  <si>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</si>
  <si>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</si>
  <si>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</si>
  <si>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</si>
  <si>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</si>
  <si>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</si>
  <si>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</si>
  <si>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</si>
  <si>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</si>
  <si>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</si>
  <si>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</si>
  <si>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</si>
  <si>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</si>
  <si>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</si>
  <si>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</si>
  <si>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</si>
  <si>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</si>
  <si>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</si>
  <si>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</si>
  <si>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</si>
  <si>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</si>
  <si>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</si>
  <si>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</si>
  <si>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</si>
  <si>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</si>
  <si>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</si>
  <si>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</si>
  <si>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</si>
  <si>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</si>
  <si>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</si>
  <si>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</si>
  <si>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</si>
  <si>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</si>
  <si>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</si>
  <si>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</si>
  <si>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</si>
  <si>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</si>
  <si>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</si>
  <si>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MÉDIA</t>
  </si>
  <si>
    <t>DESVIO PADRÃO</t>
  </si>
  <si>
    <t>FIABILIDADE (Alpha Cronbach)</t>
  </si>
  <si>
    <t>FIABILIDADE (ALPHA CRONBACH)</t>
  </si>
  <si>
    <t xml:space="preserve">Obs: O cálculo do coeficiente de fiabilidade (Alpha de Cronbach) foi feito a partir do sítio, http://www.brunopedroso.com.br/cronbach.html </t>
  </si>
  <si>
    <t>Total</t>
  </si>
  <si>
    <r>
      <t>1.Autonomia</t>
    </r>
    <r>
      <rPr>
        <b/>
        <sz val="6"/>
        <color indexed="8"/>
        <rFont val="Arial"/>
        <family val="2"/>
      </rPr>
      <t xml:space="preserve"> </t>
    </r>
  </si>
  <si>
    <r>
      <t>2.Aprendizagem/Formação</t>
    </r>
    <r>
      <rPr>
        <b/>
        <sz val="6"/>
        <color indexed="8"/>
        <rFont val="Arial"/>
        <family val="2"/>
      </rPr>
      <t xml:space="preserve"> </t>
    </r>
  </si>
  <si>
    <t>3.Condições físicas de trabalho</t>
  </si>
  <si>
    <r>
      <t>4.Equilíbrio vida profissional  / pessoal</t>
    </r>
    <r>
      <rPr>
        <b/>
        <sz val="6"/>
        <color indexed="8"/>
        <rFont val="Arial"/>
        <family val="2"/>
      </rPr>
      <t xml:space="preserve"> </t>
    </r>
  </si>
  <si>
    <r>
      <t>5.Independência</t>
    </r>
    <r>
      <rPr>
        <b/>
        <sz val="6"/>
        <color indexed="8"/>
        <rFont val="Arial"/>
        <family val="2"/>
      </rPr>
      <t xml:space="preserve"> </t>
    </r>
  </si>
  <si>
    <r>
      <t>6.Possibilidade de progressão na carreira</t>
    </r>
    <r>
      <rPr>
        <b/>
        <sz val="6"/>
        <color indexed="8"/>
        <rFont val="Arial"/>
        <family val="2"/>
      </rPr>
      <t xml:space="preserve"> </t>
    </r>
  </si>
  <si>
    <r>
      <t>7.Recompensas intrínsecas</t>
    </r>
    <r>
      <rPr>
        <b/>
        <sz val="6"/>
        <color indexed="8"/>
        <rFont val="Arial"/>
        <family val="2"/>
      </rPr>
      <t xml:space="preserve"> </t>
    </r>
  </si>
  <si>
    <r>
      <t>8.Relações interpessoais/ambiente social</t>
    </r>
    <r>
      <rPr>
        <b/>
        <sz val="6"/>
        <color indexed="8"/>
        <rFont val="Arial"/>
        <family val="2"/>
      </rPr>
      <t xml:space="preserve"> </t>
    </r>
  </si>
  <si>
    <r>
      <t>9.Remuneração</t>
    </r>
    <r>
      <rPr>
        <b/>
        <sz val="6"/>
        <color indexed="8"/>
        <rFont val="Arial"/>
        <family val="2"/>
      </rPr>
      <t xml:space="preserve"> </t>
    </r>
  </si>
  <si>
    <r>
      <t>10.Saúde</t>
    </r>
    <r>
      <rPr>
        <b/>
        <sz val="6"/>
        <color indexed="8"/>
        <rFont val="Arial"/>
        <family val="2"/>
      </rPr>
      <t xml:space="preserve"> </t>
    </r>
  </si>
  <si>
    <r>
      <t>11.Segurança</t>
    </r>
    <r>
      <rPr>
        <b/>
        <sz val="6"/>
        <color indexed="8"/>
        <rFont val="Arial"/>
        <family val="2"/>
      </rPr>
      <t xml:space="preserve"> </t>
    </r>
  </si>
  <si>
    <t>PARTE B</t>
  </si>
  <si>
    <t>.</t>
  </si>
  <si>
    <t>Nada Importante</t>
  </si>
  <si>
    <t>Pouco Importante</t>
  </si>
  <si>
    <t>Mais ou Menos Importante</t>
  </si>
  <si>
    <t>Importante</t>
  </si>
  <si>
    <t>Muito Importante</t>
  </si>
  <si>
    <r>
      <t>Autonomia</t>
    </r>
    <r>
      <rPr>
        <b/>
        <sz val="6"/>
        <color indexed="8"/>
        <rFont val="Arial"/>
        <family val="2"/>
      </rPr>
      <t xml:space="preserve"> </t>
    </r>
  </si>
  <si>
    <r>
      <t>Aprendizagem/Formação</t>
    </r>
    <r>
      <rPr>
        <b/>
        <sz val="6"/>
        <color indexed="8"/>
        <rFont val="Arial"/>
        <family val="2"/>
      </rPr>
      <t xml:space="preserve"> </t>
    </r>
  </si>
  <si>
    <t>Condições físicas de trabalho</t>
  </si>
  <si>
    <r>
      <t>Equilíbrio vida profissional  / pessoal</t>
    </r>
    <r>
      <rPr>
        <b/>
        <sz val="6"/>
        <color indexed="8"/>
        <rFont val="Arial"/>
        <family val="2"/>
      </rPr>
      <t xml:space="preserve"> </t>
    </r>
  </si>
  <si>
    <r>
      <t>Independência</t>
    </r>
    <r>
      <rPr>
        <b/>
        <sz val="6"/>
        <color indexed="8"/>
        <rFont val="Arial"/>
        <family val="2"/>
      </rPr>
      <t xml:space="preserve"> </t>
    </r>
  </si>
  <si>
    <r>
      <t>Possibilidade de progressão na carreira</t>
    </r>
    <r>
      <rPr>
        <b/>
        <sz val="6"/>
        <color indexed="8"/>
        <rFont val="Arial"/>
        <family val="2"/>
      </rPr>
      <t xml:space="preserve"> </t>
    </r>
  </si>
  <si>
    <r>
      <t>Recompensas intrínsecas</t>
    </r>
    <r>
      <rPr>
        <b/>
        <sz val="6"/>
        <color indexed="8"/>
        <rFont val="Arial"/>
        <family val="2"/>
      </rPr>
      <t xml:space="preserve"> </t>
    </r>
  </si>
  <si>
    <r>
      <t>Relações interpessoais/ambiente social</t>
    </r>
    <r>
      <rPr>
        <b/>
        <sz val="6"/>
        <color indexed="8"/>
        <rFont val="Arial"/>
        <family val="2"/>
      </rPr>
      <t xml:space="preserve"> </t>
    </r>
  </si>
  <si>
    <r>
      <t>Remuneração</t>
    </r>
    <r>
      <rPr>
        <b/>
        <sz val="6"/>
        <color indexed="8"/>
        <rFont val="Arial"/>
        <family val="2"/>
      </rPr>
      <t xml:space="preserve"> </t>
    </r>
  </si>
  <si>
    <r>
      <t>Saúde</t>
    </r>
    <r>
      <rPr>
        <b/>
        <sz val="6"/>
        <color indexed="8"/>
        <rFont val="Arial"/>
        <family val="2"/>
      </rPr>
      <t xml:space="preserve"> </t>
    </r>
  </si>
  <si>
    <r>
      <t>Segurança</t>
    </r>
    <r>
      <rPr>
        <b/>
        <sz val="6"/>
        <color indexed="8"/>
        <rFont val="Arial"/>
        <family val="2"/>
      </rPr>
      <t xml:space="preserve"> </t>
    </r>
  </si>
  <si>
    <t>COEFICIENTE DE ASSIMETRIA (SKEWNESS)</t>
  </si>
  <si>
    <t>MASCULINO</t>
  </si>
  <si>
    <t>FEMININO</t>
  </si>
  <si>
    <t>CASADO</t>
  </si>
  <si>
    <t>Coluna15</t>
  </si>
  <si>
    <t>MENOS DE 12 ANOS DE SERVIÇO</t>
  </si>
  <si>
    <t>Coluna16</t>
  </si>
  <si>
    <t>Bacharelato</t>
  </si>
  <si>
    <t>Menos que o 12º Ano</t>
  </si>
  <si>
    <t>12º Ano</t>
  </si>
  <si>
    <t>1X</t>
  </si>
  <si>
    <t>Não Licenciado</t>
  </si>
  <si>
    <t>LICENCIADO</t>
  </si>
  <si>
    <t>Género Masculino</t>
  </si>
  <si>
    <t>Género Feminino</t>
  </si>
  <si>
    <t>Casado</t>
  </si>
  <si>
    <t>Não Casado</t>
  </si>
  <si>
    <t>Mais de 12 anos de serviço</t>
  </si>
  <si>
    <t>Menos de 12 anos de serviço</t>
  </si>
  <si>
    <t>NÃO CASADO</t>
  </si>
  <si>
    <t>NÃO LICENCIADO</t>
  </si>
  <si>
    <t>DIMENSÕES</t>
  </si>
  <si>
    <t>COEFICIÊNCIA DE ASSIMETRIA</t>
  </si>
  <si>
    <t>Mais de 39 anos de idade</t>
  </si>
  <si>
    <t>Menos de 39 anos de idade</t>
  </si>
  <si>
    <t>MENOS DE 39 ANOS DE IDADE</t>
  </si>
  <si>
    <t>MAIS DE 39 ANOS DE IDADE</t>
  </si>
  <si>
    <t>12 OU MAIS ANOS DE SERVIÇO</t>
  </si>
  <si>
    <t>NÃO VÍTIMA DE COMPORTAMENTOS NEGATIVOS</t>
  </si>
  <si>
    <t>VÍTIMA DE COMPORTAMENTOS NEGATIVOS</t>
  </si>
  <si>
    <t>Licenciado ou grau académico superior</t>
  </si>
  <si>
    <t>Dimensões da qualidade do trabalho</t>
  </si>
</sst>
</file>

<file path=xl/styles.xml><?xml version="1.0" encoding="utf-8"?>
<styleSheet xmlns="http://schemas.openxmlformats.org/spreadsheetml/2006/main">
  <numFmts count="1">
    <numFmt numFmtId="164" formatCode="0.0000"/>
  </numFmts>
  <fonts count="10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6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8" fillId="0" borderId="0"/>
  </cellStyleXfs>
  <cellXfs count="1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6" fillId="0" borderId="9" xfId="0" applyFont="1" applyFill="1" applyBorder="1" applyAlignment="1">
      <alignment horizontal="left" vertical="center" wrapText="1"/>
    </xf>
    <xf numFmtId="0" fontId="4" fillId="0" borderId="19" xfId="0" applyNumberFormat="1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4" fillId="0" borderId="20" xfId="0" applyNumberFormat="1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5" borderId="22" xfId="0" applyFont="1" applyFill="1" applyBorder="1" applyAlignment="1">
      <alignment horizontal="center"/>
    </xf>
    <xf numFmtId="0" fontId="4" fillId="5" borderId="23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left" vertical="center" wrapText="1"/>
    </xf>
    <xf numFmtId="0" fontId="4" fillId="5" borderId="22" xfId="0" applyNumberFormat="1" applyFont="1" applyFill="1" applyBorder="1" applyAlignment="1">
      <alignment horizontal="center" vertical="center"/>
    </xf>
    <xf numFmtId="0" fontId="4" fillId="5" borderId="24" xfId="0" applyNumberFormat="1" applyFont="1" applyFill="1" applyBorder="1" applyAlignment="1">
      <alignment horizontal="center" vertical="center"/>
    </xf>
    <xf numFmtId="0" fontId="4" fillId="5" borderId="25" xfId="0" applyNumberFormat="1" applyFont="1" applyFill="1" applyBorder="1" applyAlignment="1">
      <alignment horizontal="center" vertical="center"/>
    </xf>
    <xf numFmtId="2" fontId="4" fillId="5" borderId="25" xfId="0" applyNumberFormat="1" applyFont="1" applyFill="1" applyBorder="1" applyAlignment="1">
      <alignment horizontal="center" vertical="center"/>
    </xf>
    <xf numFmtId="2" fontId="4" fillId="5" borderId="23" xfId="0" applyNumberFormat="1" applyFont="1" applyFill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 vertical="center"/>
    </xf>
    <xf numFmtId="0" fontId="4" fillId="0" borderId="24" xfId="0" applyNumberFormat="1" applyFont="1" applyBorder="1" applyAlignment="1">
      <alignment horizontal="center" vertical="center"/>
    </xf>
    <xf numFmtId="0" fontId="4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2" fontId="4" fillId="0" borderId="26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/>
    </xf>
    <xf numFmtId="0" fontId="4" fillId="0" borderId="30" xfId="0" applyNumberFormat="1" applyFont="1" applyBorder="1" applyAlignment="1">
      <alignment horizontal="center" vertical="center"/>
    </xf>
    <xf numFmtId="0" fontId="4" fillId="0" borderId="31" xfId="0" applyNumberFormat="1" applyFont="1" applyBorder="1" applyAlignment="1">
      <alignment horizontal="center" vertical="center"/>
    </xf>
    <xf numFmtId="0" fontId="4" fillId="0" borderId="25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0" fontId="7" fillId="0" borderId="23" xfId="0" applyFont="1" applyFill="1" applyBorder="1" applyAlignment="1">
      <alignment horizontal="right" vertical="center" wrapText="1"/>
    </xf>
    <xf numFmtId="2" fontId="7" fillId="0" borderId="23" xfId="0" applyNumberFormat="1" applyFont="1" applyBorder="1" applyAlignment="1">
      <alignment horizontal="center" vertical="center"/>
    </xf>
    <xf numFmtId="0" fontId="7" fillId="0" borderId="26" xfId="0" applyFont="1" applyFill="1" applyBorder="1" applyAlignment="1">
      <alignment horizontal="right" vertical="center" wrapText="1"/>
    </xf>
    <xf numFmtId="0" fontId="4" fillId="0" borderId="30" xfId="0" applyFont="1" applyBorder="1" applyAlignment="1">
      <alignment horizontal="center"/>
    </xf>
    <xf numFmtId="0" fontId="4" fillId="0" borderId="32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2" fontId="7" fillId="0" borderId="27" xfId="0" applyNumberFormat="1" applyFont="1" applyBorder="1" applyAlignment="1">
      <alignment horizontal="center" vertical="center"/>
    </xf>
    <xf numFmtId="2" fontId="7" fillId="0" borderId="11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/>
    </xf>
    <xf numFmtId="2" fontId="7" fillId="6" borderId="2" xfId="0" applyNumberFormat="1" applyFont="1" applyFill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 wrapText="1"/>
    </xf>
    <xf numFmtId="164" fontId="4" fillId="0" borderId="20" xfId="0" applyNumberFormat="1" applyFont="1" applyBorder="1" applyAlignment="1">
      <alignment horizontal="center" vertical="center"/>
    </xf>
    <xf numFmtId="164" fontId="4" fillId="5" borderId="23" xfId="0" applyNumberFormat="1" applyFont="1" applyFill="1" applyBorder="1" applyAlignment="1">
      <alignment horizontal="center" vertical="center"/>
    </xf>
    <xf numFmtId="164" fontId="4" fillId="0" borderId="2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23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2" fontId="7" fillId="6" borderId="10" xfId="0" applyNumberFormat="1" applyFont="1" applyFill="1" applyBorder="1" applyAlignment="1">
      <alignment horizontal="center" vertical="center"/>
    </xf>
    <xf numFmtId="2" fontId="7" fillId="0" borderId="26" xfId="0" applyNumberFormat="1" applyFont="1" applyFill="1" applyBorder="1" applyAlignment="1">
      <alignment horizontal="center" vertical="center"/>
    </xf>
    <xf numFmtId="164" fontId="7" fillId="6" borderId="26" xfId="0" applyNumberFormat="1" applyFont="1" applyFill="1" applyBorder="1" applyAlignment="1">
      <alignment horizontal="center" vertical="center"/>
    </xf>
    <xf numFmtId="2" fontId="7" fillId="6" borderId="23" xfId="0" applyNumberFormat="1" applyFont="1" applyFill="1" applyBorder="1" applyAlignment="1">
      <alignment horizontal="center" vertical="center"/>
    </xf>
    <xf numFmtId="2" fontId="7" fillId="0" borderId="1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4" fillId="0" borderId="28" xfId="0" applyFont="1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0" xfId="0" applyBorder="1" applyAlignment="1">
      <alignment horizontal="left" vertical="top" wrapText="1"/>
    </xf>
    <xf numFmtId="0" fontId="3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8" xfId="0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2" fillId="0" borderId="1" xfId="2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7" fillId="0" borderId="28" xfId="0" applyFont="1" applyFill="1" applyBorder="1" applyAlignment="1">
      <alignment horizontal="right" vertical="center" wrapText="1"/>
    </xf>
    <xf numFmtId="0" fontId="0" fillId="0" borderId="11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20" xfId="0" applyBorder="1" applyAlignment="1">
      <alignment horizont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6" fillId="5" borderId="23" xfId="0" applyFont="1" applyFill="1" applyBorder="1" applyAlignment="1">
      <alignment horizontal="left" vertical="center" wrapText="1"/>
    </xf>
    <xf numFmtId="0" fontId="4" fillId="0" borderId="35" xfId="0" applyFont="1" applyBorder="1"/>
    <xf numFmtId="2" fontId="4" fillId="0" borderId="2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2" fontId="4" fillId="0" borderId="7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164" fontId="4" fillId="0" borderId="26" xfId="0" applyNumberFormat="1" applyFont="1" applyBorder="1" applyAlignment="1">
      <alignment horizontal="center" vertical="center"/>
    </xf>
  </cellXfs>
  <cellStyles count="4">
    <cellStyle name="Correcto" xfId="1" builtinId="26"/>
    <cellStyle name="Incorrecto" xfId="2" builtinId="27"/>
    <cellStyle name="Normal" xfId="0" builtinId="0"/>
    <cellStyle name="Normal 2" xfId="3"/>
  </cellStyles>
  <dxfs count="5992"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164" formatCode="0.0000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auto="1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numFmt numFmtId="2" formatCode="0.00"/>
      <border diagonalUp="0" diagonalDown="0"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trike val="0"/>
        <outline val="0"/>
        <shadow val="0"/>
        <u val="none"/>
        <vertAlign val="baseline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0" justifyLastLine="0" shrinkToFit="0" mergeCell="0" readingOrder="0"/>
      <border diagonalUp="0" diagonalDown="0">
        <left style="medium">
          <color indexed="64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</border>
    </dxf>
    <dxf>
      <font>
        <strike val="0"/>
        <outline val="0"/>
        <shadow val="0"/>
        <u val="none"/>
        <vertAlign val="baseline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outline="0">
        <bottom style="medium">
          <color indexed="64"/>
        </bottom>
      </border>
    </dxf>
    <dxf>
      <alignment horizontal="center" vertical="bottom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15" name="Tabela82" displayName="Tabela82" ref="A5:L837" totalsRowShown="0" headerRowDxfId="5991" headerRowBorderDxfId="5990" tableBorderDxfId="5989">
  <autoFilter ref="A5:L837"/>
  <tableColumns count="12">
    <tableColumn id="1" name="Coluna1" dataDxfId="5988"/>
    <tableColumn id="2" name="Coluna2" dataDxfId="5987"/>
    <tableColumn id="4" name="Coluna3" dataDxfId="5986"/>
    <tableColumn id="7" name="Coluna4" dataDxfId="5985"/>
    <tableColumn id="8" name="Coluna5" dataDxfId="5984"/>
    <tableColumn id="12" name="Coluna6" dataDxfId="5983"/>
    <tableColumn id="19" name="Coluna7" dataDxfId="5982"/>
    <tableColumn id="30" name="Coluna8" dataDxfId="5981"/>
    <tableColumn id="32" name="Coluna9" dataDxfId="5980"/>
    <tableColumn id="34" name="Coluna10" dataDxfId="5979"/>
    <tableColumn id="35" name="Coluna11" dataDxfId="5978"/>
    <tableColumn id="36" name="Coluna12" dataDxfId="5977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1" name="Tabela822" displayName="Tabela822" ref="A5:P837" totalsRowShown="0" headerRowDxfId="5976" headerRowBorderDxfId="5975" tableBorderDxfId="5974">
  <autoFilter ref="A5:P837">
    <filterColumn colId="1"/>
    <filterColumn colId="2"/>
    <filterColumn colId="3"/>
    <filterColumn colId="4"/>
  </autoFilter>
  <tableColumns count="16">
    <tableColumn id="1" name="Coluna1" dataDxfId="5973"/>
    <tableColumn id="6" name="Coluna13" dataDxfId="5972"/>
    <tableColumn id="10" name="Coluna14" dataDxfId="5971"/>
    <tableColumn id="9" name="Coluna15" dataDxfId="5970"/>
    <tableColumn id="5" name="Coluna16" dataDxfId="5969"/>
    <tableColumn id="2" name="Coluna2" dataDxfId="5968"/>
    <tableColumn id="4" name="Coluna3" dataDxfId="5967"/>
    <tableColumn id="7" name="Coluna4" dataDxfId="5966"/>
    <tableColumn id="8" name="Coluna5" dataDxfId="5965"/>
    <tableColumn id="12" name="Coluna6" dataDxfId="5964"/>
    <tableColumn id="19" name="Coluna7" dataDxfId="5963"/>
    <tableColumn id="30" name="Coluna8" dataDxfId="5962"/>
    <tableColumn id="32" name="Coluna9" dataDxfId="5961"/>
    <tableColumn id="34" name="Coluna10" dataDxfId="5960"/>
    <tableColumn id="35" name="Coluna11" dataDxfId="5959"/>
    <tableColumn id="36" name="Coluna12" dataDxfId="5958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20" name="Tabela6321" displayName="Tabela6321" ref="A2:F12" totalsRowShown="0" headerRowDxfId="5957" dataDxfId="5956" tableBorderDxfId="5955">
  <autoFilter ref="A2:F12">
    <filterColumn colId="4"/>
  </autoFilter>
  <sortState ref="A3:F12">
    <sortCondition ref="A2:A12"/>
  </sortState>
  <tableColumns count="6">
    <tableColumn id="1" name="Coluna1" dataDxfId="5954"/>
    <tableColumn id="2" name="PERGUNTA" dataDxfId="5953"/>
    <tableColumn id="835" name="MÉDIA" dataDxfId="5952"/>
    <tableColumn id="836" name="COEFICIENTE DE ASSIMETRIA (SKEWNESS)" dataDxfId="5951"/>
    <tableColumn id="837" name="DESVIO PADRÃO" dataDxfId="5950"/>
    <tableColumn id="838" name="FIABILIDADE (Alpha Cronbach)" dataDxfId="5949"/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id="2" name="Tabela63" displayName="Tabela63" ref="A2:AFG35" totalsRowShown="0" headerRowDxfId="5948" dataDxfId="5947" tableBorderDxfId="5946">
  <autoFilter ref="A2:AFG35">
    <filterColumn colId="1"/>
    <filterColumn colId="837"/>
  </autoFilter>
  <tableColumns count="839">
    <tableColumn id="1" name="Coluna1" dataDxfId="5945"/>
    <tableColumn id="841" name="Nº Perg" dataDxfId="5944"/>
    <tableColumn id="2" name="DIMENSÕES" dataDxfId="5943"/>
    <tableColumn id="3" name="1" dataDxfId="5942"/>
    <tableColumn id="4" name="2" dataDxfId="5941"/>
    <tableColumn id="5" name="3" dataDxfId="5940"/>
    <tableColumn id="6" name="4" dataDxfId="5939"/>
    <tableColumn id="7" name="5" dataDxfId="5938"/>
    <tableColumn id="8" name="6" dataDxfId="5937"/>
    <tableColumn id="9" name="7" dataDxfId="5936"/>
    <tableColumn id="10" name="8" dataDxfId="5935"/>
    <tableColumn id="11" name="9" dataDxfId="5934"/>
    <tableColumn id="12" name="10" dataDxfId="5933"/>
    <tableColumn id="13" name="11" dataDxfId="5932"/>
    <tableColumn id="14" name="12" dataDxfId="5931"/>
    <tableColumn id="15" name="13" dataDxfId="5930"/>
    <tableColumn id="16" name="14" dataDxfId="5929"/>
    <tableColumn id="17" name="15" dataDxfId="5928"/>
    <tableColumn id="18" name="16" dataDxfId="5927"/>
    <tableColumn id="19" name="17" dataDxfId="5926"/>
    <tableColumn id="20" name="18" dataDxfId="5925"/>
    <tableColumn id="21" name="19" dataDxfId="5924"/>
    <tableColumn id="22" name="20" dataDxfId="5923"/>
    <tableColumn id="23" name="21" dataDxfId="5922"/>
    <tableColumn id="24" name="22" dataDxfId="5921"/>
    <tableColumn id="25" name="23" dataDxfId="5920"/>
    <tableColumn id="26" name="24" dataDxfId="5919"/>
    <tableColumn id="27" name="25" dataDxfId="5918"/>
    <tableColumn id="28" name="26" dataDxfId="5917"/>
    <tableColumn id="29" name="27" dataDxfId="5916"/>
    <tableColumn id="30" name="28" dataDxfId="5915"/>
    <tableColumn id="31" name="29" dataDxfId="5914"/>
    <tableColumn id="32" name="30" dataDxfId="5913"/>
    <tableColumn id="33" name="31" dataDxfId="5912"/>
    <tableColumn id="34" name="32" dataDxfId="5911"/>
    <tableColumn id="35" name="33" dataDxfId="5910"/>
    <tableColumn id="36" name="34" dataDxfId="5909"/>
    <tableColumn id="37" name="35" dataDxfId="5908"/>
    <tableColumn id="38" name="36" dataDxfId="5907"/>
    <tableColumn id="39" name="37" dataDxfId="5906"/>
    <tableColumn id="40" name="38" dataDxfId="5905"/>
    <tableColumn id="41" name="39" dataDxfId="5904"/>
    <tableColumn id="42" name="40" dataDxfId="5903"/>
    <tableColumn id="43" name="41" dataDxfId="5902"/>
    <tableColumn id="44" name="42" dataDxfId="5901"/>
    <tableColumn id="45" name="43" dataDxfId="5900"/>
    <tableColumn id="46" name="44" dataDxfId="5899"/>
    <tableColumn id="47" name="45" dataDxfId="5898"/>
    <tableColumn id="48" name="46" dataDxfId="5897"/>
    <tableColumn id="49" name="47" dataDxfId="5896"/>
    <tableColumn id="50" name="48" dataDxfId="5895"/>
    <tableColumn id="51" name="49" dataDxfId="5894"/>
    <tableColumn id="52" name="50" dataDxfId="5893"/>
    <tableColumn id="53" name="51" dataDxfId="5892"/>
    <tableColumn id="54" name="52" dataDxfId="5891"/>
    <tableColumn id="55" name="53" dataDxfId="5890"/>
    <tableColumn id="56" name="54" dataDxfId="5889"/>
    <tableColumn id="57" name="55" dataDxfId="5888"/>
    <tableColumn id="58" name="56" dataDxfId="5887"/>
    <tableColumn id="59" name="57" dataDxfId="5886"/>
    <tableColumn id="60" name="58" dataDxfId="5885"/>
    <tableColumn id="61" name="59" dataDxfId="5884"/>
    <tableColumn id="62" name="60" dataDxfId="5883"/>
    <tableColumn id="63" name="61" dataDxfId="5882"/>
    <tableColumn id="64" name="62" dataDxfId="5881"/>
    <tableColumn id="65" name="63" dataDxfId="5880"/>
    <tableColumn id="66" name="64" dataDxfId="5879"/>
    <tableColumn id="67" name="65" dataDxfId="5878"/>
    <tableColumn id="68" name="66" dataDxfId="5877"/>
    <tableColumn id="69" name="67" dataDxfId="5876"/>
    <tableColumn id="70" name="68" dataDxfId="5875"/>
    <tableColumn id="71" name="69" dataDxfId="5874"/>
    <tableColumn id="72" name="70" dataDxfId="5873"/>
    <tableColumn id="73" name="71" dataDxfId="5872"/>
    <tableColumn id="74" name="72" dataDxfId="5871"/>
    <tableColumn id="75" name="73" dataDxfId="5870"/>
    <tableColumn id="76" name="74" dataDxfId="5869"/>
    <tableColumn id="77" name="75" dataDxfId="5868"/>
    <tableColumn id="78" name="76" dataDxfId="5867"/>
    <tableColumn id="79" name="77" dataDxfId="5866"/>
    <tableColumn id="80" name="78" dataDxfId="5865"/>
    <tableColumn id="81" name="79" dataDxfId="5864"/>
    <tableColumn id="82" name="80" dataDxfId="5863"/>
    <tableColumn id="83" name="81" dataDxfId="5862"/>
    <tableColumn id="84" name="82" dataDxfId="5861"/>
    <tableColumn id="85" name="83" dataDxfId="5860"/>
    <tableColumn id="86" name="84" dataDxfId="5859"/>
    <tableColumn id="87" name="85" dataDxfId="5858"/>
    <tableColumn id="88" name="86" dataDxfId="5857"/>
    <tableColumn id="89" name="87" dataDxfId="5856"/>
    <tableColumn id="90" name="88" dataDxfId="5855"/>
    <tableColumn id="91" name="89" dataDxfId="5854"/>
    <tableColumn id="92" name="90" dataDxfId="5853"/>
    <tableColumn id="93" name="91" dataDxfId="5852"/>
    <tableColumn id="94" name="92" dataDxfId="5851"/>
    <tableColumn id="95" name="93" dataDxfId="5850"/>
    <tableColumn id="96" name="94" dataDxfId="5849"/>
    <tableColumn id="97" name="95" dataDxfId="5848"/>
    <tableColumn id="98" name="96" dataDxfId="5847"/>
    <tableColumn id="99" name="97" dataDxfId="5846"/>
    <tableColumn id="100" name="98" dataDxfId="5845"/>
    <tableColumn id="101" name="99" dataDxfId="5844"/>
    <tableColumn id="102" name="100" dataDxfId="5843"/>
    <tableColumn id="103" name="101" dataDxfId="5842"/>
    <tableColumn id="104" name="102" dataDxfId="5841"/>
    <tableColumn id="105" name="103" dataDxfId="5840"/>
    <tableColumn id="106" name="104" dataDxfId="5839"/>
    <tableColumn id="107" name="105" dataDxfId="5838"/>
    <tableColumn id="108" name="106" dataDxfId="5837"/>
    <tableColumn id="109" name="107" dataDxfId="5836"/>
    <tableColumn id="110" name="108" dataDxfId="5835"/>
    <tableColumn id="111" name="109" dataDxfId="5834"/>
    <tableColumn id="112" name="110" dataDxfId="5833"/>
    <tableColumn id="113" name="111" dataDxfId="5832"/>
    <tableColumn id="114" name="112" dataDxfId="5831"/>
    <tableColumn id="115" name="113" dataDxfId="5830"/>
    <tableColumn id="116" name="114" dataDxfId="5829"/>
    <tableColumn id="117" name="115" dataDxfId="5828"/>
    <tableColumn id="118" name="116" dataDxfId="5827"/>
    <tableColumn id="119" name="117" dataDxfId="5826"/>
    <tableColumn id="120" name="118" dataDxfId="5825"/>
    <tableColumn id="121" name="119" dataDxfId="5824"/>
    <tableColumn id="122" name="120" dataDxfId="5823"/>
    <tableColumn id="123" name="121" dataDxfId="5822"/>
    <tableColumn id="124" name="122" dataDxfId="5821"/>
    <tableColumn id="125" name="123" dataDxfId="5820"/>
    <tableColumn id="126" name="124" dataDxfId="5819"/>
    <tableColumn id="127" name="125" dataDxfId="5818"/>
    <tableColumn id="128" name="126" dataDxfId="5817"/>
    <tableColumn id="129" name="127" dataDxfId="5816"/>
    <tableColumn id="130" name="128" dataDxfId="5815"/>
    <tableColumn id="131" name="129" dataDxfId="5814"/>
    <tableColumn id="132" name="130" dataDxfId="5813"/>
    <tableColumn id="133" name="131" dataDxfId="5812"/>
    <tableColumn id="134" name="132" dataDxfId="5811"/>
    <tableColumn id="135" name="133" dataDxfId="5810"/>
    <tableColumn id="136" name="134" dataDxfId="5809"/>
    <tableColumn id="137" name="135" dataDxfId="5808"/>
    <tableColumn id="138" name="136" dataDxfId="5807"/>
    <tableColumn id="139" name="137" dataDxfId="5806"/>
    <tableColumn id="140" name="138" dataDxfId="5805"/>
    <tableColumn id="141" name="139" dataDxfId="5804"/>
    <tableColumn id="142" name="140" dataDxfId="5803"/>
    <tableColumn id="143" name="141" dataDxfId="5802"/>
    <tableColumn id="144" name="142" dataDxfId="5801"/>
    <tableColumn id="145" name="143" dataDxfId="5800"/>
    <tableColumn id="146" name="144" dataDxfId="5799"/>
    <tableColumn id="147" name="145" dataDxfId="5798"/>
    <tableColumn id="148" name="146" dataDxfId="5797"/>
    <tableColumn id="149" name="147" dataDxfId="5796"/>
    <tableColumn id="150" name="148" dataDxfId="5795"/>
    <tableColumn id="151" name="149" dataDxfId="5794"/>
    <tableColumn id="152" name="150" dataDxfId="5793"/>
    <tableColumn id="153" name="151" dataDxfId="5792"/>
    <tableColumn id="154" name="152" dataDxfId="5791"/>
    <tableColumn id="155" name="153" dataDxfId="5790"/>
    <tableColumn id="156" name="154" dataDxfId="5789"/>
    <tableColumn id="157" name="155" dataDxfId="5788"/>
    <tableColumn id="158" name="156" dataDxfId="5787"/>
    <tableColumn id="159" name="157" dataDxfId="5786"/>
    <tableColumn id="160" name="158" dataDxfId="5785"/>
    <tableColumn id="161" name="159" dataDxfId="5784"/>
    <tableColumn id="162" name="160" dataDxfId="5783"/>
    <tableColumn id="163" name="161" dataDxfId="5782"/>
    <tableColumn id="164" name="162" dataDxfId="5781"/>
    <tableColumn id="165" name="163" dataDxfId="5780"/>
    <tableColumn id="166" name="164" dataDxfId="5779"/>
    <tableColumn id="167" name="165" dataDxfId="5778"/>
    <tableColumn id="168" name="166" dataDxfId="5777"/>
    <tableColumn id="169" name="167" dataDxfId="5776"/>
    <tableColumn id="170" name="168" dataDxfId="5775"/>
    <tableColumn id="171" name="169" dataDxfId="5774"/>
    <tableColumn id="172" name="170" dataDxfId="5773"/>
    <tableColumn id="173" name="171" dataDxfId="5772"/>
    <tableColumn id="174" name="172" dataDxfId="5771"/>
    <tableColumn id="175" name="173" dataDxfId="5770"/>
    <tableColumn id="176" name="174" dataDxfId="5769"/>
    <tableColumn id="177" name="175" dataDxfId="5768"/>
    <tableColumn id="178" name="176" dataDxfId="5767"/>
    <tableColumn id="179" name="177" dataDxfId="5766"/>
    <tableColumn id="180" name="178" dataDxfId="5765"/>
    <tableColumn id="181" name="179" dataDxfId="5764"/>
    <tableColumn id="182" name="180" dataDxfId="5763"/>
    <tableColumn id="183" name="181" dataDxfId="5762"/>
    <tableColumn id="184" name="182" dataDxfId="5761"/>
    <tableColumn id="185" name="183" dataDxfId="5760"/>
    <tableColumn id="186" name="184" dataDxfId="5759"/>
    <tableColumn id="187" name="185" dataDxfId="5758"/>
    <tableColumn id="188" name="186" dataDxfId="5757"/>
    <tableColumn id="189" name="187" dataDxfId="5756"/>
    <tableColumn id="190" name="188" dataDxfId="5755"/>
    <tableColumn id="191" name="189" dataDxfId="5754"/>
    <tableColumn id="192" name="190" dataDxfId="5753"/>
    <tableColumn id="193" name="191" dataDxfId="5752"/>
    <tableColumn id="194" name="192" dataDxfId="5751"/>
    <tableColumn id="195" name="193" dataDxfId="5750"/>
    <tableColumn id="196" name="194" dataDxfId="5749"/>
    <tableColumn id="197" name="195" dataDxfId="5748"/>
    <tableColumn id="198" name="196" dataDxfId="5747"/>
    <tableColumn id="199" name="197" dataDxfId="5746"/>
    <tableColumn id="200" name="198" dataDxfId="5745"/>
    <tableColumn id="201" name="199" dataDxfId="5744"/>
    <tableColumn id="202" name="200" dataDxfId="5743"/>
    <tableColumn id="203" name="201" dataDxfId="5742"/>
    <tableColumn id="204" name="202" dataDxfId="5741"/>
    <tableColumn id="205" name="203" dataDxfId="5740"/>
    <tableColumn id="206" name="204" dataDxfId="5739"/>
    <tableColumn id="207" name="205" dataDxfId="5738"/>
    <tableColumn id="208" name="206" dataDxfId="5737"/>
    <tableColumn id="209" name="207" dataDxfId="5736"/>
    <tableColumn id="210" name="208" dataDxfId="5735"/>
    <tableColumn id="211" name="209" dataDxfId="5734"/>
    <tableColumn id="212" name="210" dataDxfId="5733"/>
    <tableColumn id="213" name="211" dataDxfId="5732"/>
    <tableColumn id="214" name="212" dataDxfId="5731"/>
    <tableColumn id="215" name="213" dataDxfId="5730"/>
    <tableColumn id="216" name="214" dataDxfId="5729"/>
    <tableColumn id="217" name="215" dataDxfId="5728"/>
    <tableColumn id="218" name="216" dataDxfId="5727"/>
    <tableColumn id="219" name="217" dataDxfId="5726"/>
    <tableColumn id="220" name="218" dataDxfId="5725"/>
    <tableColumn id="221" name="219" dataDxfId="5724"/>
    <tableColumn id="222" name="220" dataDxfId="5723"/>
    <tableColumn id="223" name="221" dataDxfId="5722"/>
    <tableColumn id="224" name="222" dataDxfId="5721"/>
    <tableColumn id="225" name="223" dataDxfId="5720"/>
    <tableColumn id="226" name="224" dataDxfId="5719"/>
    <tableColumn id="227" name="225" dataDxfId="5718"/>
    <tableColumn id="228" name="226" dataDxfId="5717"/>
    <tableColumn id="229" name="227" dataDxfId="5716"/>
    <tableColumn id="230" name="228" dataDxfId="5715"/>
    <tableColumn id="231" name="229" dataDxfId="5714"/>
    <tableColumn id="232" name="230" dataDxfId="5713"/>
    <tableColumn id="233" name="231" dataDxfId="5712"/>
    <tableColumn id="234" name="232" dataDxfId="5711"/>
    <tableColumn id="235" name="233" dataDxfId="5710"/>
    <tableColumn id="236" name="234" dataDxfId="5709"/>
    <tableColumn id="237" name="235" dataDxfId="5708"/>
    <tableColumn id="238" name="236" dataDxfId="5707"/>
    <tableColumn id="239" name="237" dataDxfId="5706"/>
    <tableColumn id="240" name="238" dataDxfId="5705"/>
    <tableColumn id="241" name="239" dataDxfId="5704"/>
    <tableColumn id="242" name="240" dataDxfId="5703"/>
    <tableColumn id="243" name="241" dataDxfId="5702"/>
    <tableColumn id="244" name="242" dataDxfId="5701"/>
    <tableColumn id="245" name="243" dataDxfId="5700"/>
    <tableColumn id="246" name="244" dataDxfId="5699"/>
    <tableColumn id="247" name="245" dataDxfId="5698"/>
    <tableColumn id="248" name="246" dataDxfId="5697"/>
    <tableColumn id="249" name="247" dataDxfId="5696"/>
    <tableColumn id="250" name="248" dataDxfId="5695"/>
    <tableColumn id="251" name="249" dataDxfId="5694"/>
    <tableColumn id="252" name="250" dataDxfId="5693"/>
    <tableColumn id="253" name="251" dataDxfId="5692"/>
    <tableColumn id="254" name="252" dataDxfId="5691"/>
    <tableColumn id="255" name="253" dataDxfId="5690"/>
    <tableColumn id="256" name="254" dataDxfId="5689"/>
    <tableColumn id="257" name="255" dataDxfId="5688"/>
    <tableColumn id="258" name="256" dataDxfId="5687"/>
    <tableColumn id="259" name="257" dataDxfId="5686"/>
    <tableColumn id="260" name="258" dataDxfId="5685"/>
    <tableColumn id="261" name="259" dataDxfId="5684"/>
    <tableColumn id="262" name="260" dataDxfId="5683"/>
    <tableColumn id="263" name="261" dataDxfId="5682"/>
    <tableColumn id="264" name="262" dataDxfId="5681"/>
    <tableColumn id="265" name="263" dataDxfId="5680"/>
    <tableColumn id="266" name="264" dataDxfId="5679"/>
    <tableColumn id="267" name="265" dataDxfId="5678"/>
    <tableColumn id="268" name="266" dataDxfId="5677"/>
    <tableColumn id="269" name="267" dataDxfId="5676"/>
    <tableColumn id="270" name="268" dataDxfId="5675"/>
    <tableColumn id="271" name="269" dataDxfId="5674"/>
    <tableColumn id="272" name="270" dataDxfId="5673"/>
    <tableColumn id="273" name="271" dataDxfId="5672"/>
    <tableColumn id="274" name="272" dataDxfId="5671"/>
    <tableColumn id="275" name="273" dataDxfId="5670"/>
    <tableColumn id="276" name="274" dataDxfId="5669"/>
    <tableColumn id="277" name="275" dataDxfId="5668"/>
    <tableColumn id="278" name="276" dataDxfId="5667"/>
    <tableColumn id="279" name="277" dataDxfId="5666"/>
    <tableColumn id="280" name="278" dataDxfId="5665"/>
    <tableColumn id="281" name="279" dataDxfId="5664"/>
    <tableColumn id="282" name="280" dataDxfId="5663"/>
    <tableColumn id="283" name="281" dataDxfId="5662"/>
    <tableColumn id="284" name="282" dataDxfId="5661"/>
    <tableColumn id="285" name="283" dataDxfId="5660"/>
    <tableColumn id="286" name="284" dataDxfId="5659"/>
    <tableColumn id="287" name="285" dataDxfId="5658"/>
    <tableColumn id="288" name="286" dataDxfId="5657"/>
    <tableColumn id="289" name="287" dataDxfId="5656"/>
    <tableColumn id="290" name="288" dataDxfId="5655"/>
    <tableColumn id="291" name="289" dataDxfId="5654"/>
    <tableColumn id="292" name="290" dataDxfId="5653"/>
    <tableColumn id="293" name="291" dataDxfId="5652"/>
    <tableColumn id="294" name="292" dataDxfId="5651"/>
    <tableColumn id="295" name="293" dataDxfId="5650"/>
    <tableColumn id="296" name="294" dataDxfId="5649"/>
    <tableColumn id="297" name="295" dataDxfId="5648"/>
    <tableColumn id="298" name="296" dataDxfId="5647"/>
    <tableColumn id="299" name="297" dataDxfId="5646"/>
    <tableColumn id="300" name="298" dataDxfId="5645"/>
    <tableColumn id="301" name="299" dataDxfId="5644"/>
    <tableColumn id="302" name="300" dataDxfId="5643"/>
    <tableColumn id="303" name="301" dataDxfId="5642"/>
    <tableColumn id="304" name="302" dataDxfId="5641"/>
    <tableColumn id="305" name="303" dataDxfId="5640"/>
    <tableColumn id="306" name="304" dataDxfId="5639"/>
    <tableColumn id="307" name="305" dataDxfId="5638"/>
    <tableColumn id="308" name="306" dataDxfId="5637"/>
    <tableColumn id="309" name="307" dataDxfId="5636"/>
    <tableColumn id="310" name="308" dataDxfId="5635"/>
    <tableColumn id="311" name="309" dataDxfId="5634"/>
    <tableColumn id="312" name="310" dataDxfId="5633"/>
    <tableColumn id="313" name="311" dataDxfId="5632"/>
    <tableColumn id="314" name="312" dataDxfId="5631"/>
    <tableColumn id="315" name="313" dataDxfId="5630"/>
    <tableColumn id="316" name="314" dataDxfId="5629"/>
    <tableColumn id="317" name="315" dataDxfId="5628"/>
    <tableColumn id="318" name="316" dataDxfId="5627"/>
    <tableColumn id="319" name="317" dataDxfId="5626"/>
    <tableColumn id="320" name="318" dataDxfId="5625"/>
    <tableColumn id="321" name="319" dataDxfId="5624"/>
    <tableColumn id="322" name="320" dataDxfId="5623"/>
    <tableColumn id="323" name="321" dataDxfId="5622"/>
    <tableColumn id="324" name="322" dataDxfId="5621"/>
    <tableColumn id="325" name="323" dataDxfId="5620"/>
    <tableColumn id="326" name="324" dataDxfId="5619"/>
    <tableColumn id="327" name="325" dataDxfId="5618"/>
    <tableColumn id="328" name="326" dataDxfId="5617"/>
    <tableColumn id="329" name="327" dataDxfId="5616"/>
    <tableColumn id="330" name="328" dataDxfId="5615"/>
    <tableColumn id="331" name="329" dataDxfId="5614"/>
    <tableColumn id="332" name="330" dataDxfId="5613"/>
    <tableColumn id="333" name="331" dataDxfId="5612"/>
    <tableColumn id="334" name="332" dataDxfId="5611"/>
    <tableColumn id="335" name="333" dataDxfId="5610"/>
    <tableColumn id="336" name="334" dataDxfId="5609"/>
    <tableColumn id="337" name="335" dataDxfId="5608"/>
    <tableColumn id="338" name="336" dataDxfId="5607"/>
    <tableColumn id="339" name="337" dataDxfId="5606"/>
    <tableColumn id="340" name="338" dataDxfId="5605"/>
    <tableColumn id="341" name="339" dataDxfId="5604"/>
    <tableColumn id="342" name="340" dataDxfId="5603"/>
    <tableColumn id="343" name="341" dataDxfId="5602"/>
    <tableColumn id="344" name="342" dataDxfId="5601"/>
    <tableColumn id="345" name="343" dataDxfId="5600"/>
    <tableColumn id="346" name="344" dataDxfId="5599"/>
    <tableColumn id="347" name="345" dataDxfId="5598"/>
    <tableColumn id="348" name="346" dataDxfId="5597"/>
    <tableColumn id="349" name="347" dataDxfId="5596"/>
    <tableColumn id="350" name="348" dataDxfId="5595"/>
    <tableColumn id="351" name="349" dataDxfId="5594"/>
    <tableColumn id="352" name="350" dataDxfId="5593"/>
    <tableColumn id="353" name="351" dataDxfId="5592"/>
    <tableColumn id="354" name="352" dataDxfId="5591"/>
    <tableColumn id="355" name="353" dataDxfId="5590"/>
    <tableColumn id="356" name="354" dataDxfId="5589"/>
    <tableColumn id="357" name="355" dataDxfId="5588"/>
    <tableColumn id="358" name="356" dataDxfId="5587"/>
    <tableColumn id="359" name="357" dataDxfId="5586"/>
    <tableColumn id="360" name="358" dataDxfId="5585"/>
    <tableColumn id="361" name="359" dataDxfId="5584"/>
    <tableColumn id="362" name="360" dataDxfId="5583"/>
    <tableColumn id="363" name="361" dataDxfId="5582"/>
    <tableColumn id="364" name="362" dataDxfId="5581"/>
    <tableColumn id="365" name="363" dataDxfId="5580"/>
    <tableColumn id="366" name="364" dataDxfId="5579"/>
    <tableColumn id="367" name="365" dataDxfId="5578"/>
    <tableColumn id="368" name="366" dataDxfId="5577"/>
    <tableColumn id="369" name="367" dataDxfId="5576"/>
    <tableColumn id="370" name="368" dataDxfId="5575"/>
    <tableColumn id="371" name="369" dataDxfId="5574"/>
    <tableColumn id="372" name="370" dataDxfId="5573"/>
    <tableColumn id="373" name="371" dataDxfId="5572"/>
    <tableColumn id="374" name="372" dataDxfId="5571"/>
    <tableColumn id="375" name="373" dataDxfId="5570"/>
    <tableColumn id="376" name="374" dataDxfId="5569"/>
    <tableColumn id="377" name="375" dataDxfId="5568"/>
    <tableColumn id="378" name="376" dataDxfId="5567"/>
    <tableColumn id="379" name="377" dataDxfId="5566"/>
    <tableColumn id="380" name="378" dataDxfId="5565"/>
    <tableColumn id="381" name="379" dataDxfId="5564"/>
    <tableColumn id="382" name="380" dataDxfId="5563"/>
    <tableColumn id="383" name="381" dataDxfId="5562"/>
    <tableColumn id="384" name="382" dataDxfId="5561"/>
    <tableColumn id="385" name="383" dataDxfId="5560"/>
    <tableColumn id="386" name="384" dataDxfId="5559"/>
    <tableColumn id="387" name="385" dataDxfId="5558"/>
    <tableColumn id="388" name="386" dataDxfId="5557"/>
    <tableColumn id="389" name="387" dataDxfId="5556"/>
    <tableColumn id="390" name="388" dataDxfId="5555"/>
    <tableColumn id="391" name="389" dataDxfId="5554"/>
    <tableColumn id="392" name="390" dataDxfId="5553"/>
    <tableColumn id="393" name="391" dataDxfId="5552"/>
    <tableColumn id="394" name="392" dataDxfId="5551"/>
    <tableColumn id="395" name="393" dataDxfId="5550"/>
    <tableColumn id="396" name="394" dataDxfId="5549"/>
    <tableColumn id="397" name="395" dataDxfId="5548"/>
    <tableColumn id="398" name="396" dataDxfId="5547"/>
    <tableColumn id="399" name="397" dataDxfId="5546"/>
    <tableColumn id="400" name="398" dataDxfId="5545"/>
    <tableColumn id="401" name="399" dataDxfId="5544"/>
    <tableColumn id="402" name="400" dataDxfId="5543"/>
    <tableColumn id="403" name="401" dataDxfId="5542"/>
    <tableColumn id="404" name="402" dataDxfId="5541"/>
    <tableColumn id="405" name="403" dataDxfId="5540"/>
    <tableColumn id="406" name="404" dataDxfId="5539"/>
    <tableColumn id="407" name="405" dataDxfId="5538"/>
    <tableColumn id="408" name="406" dataDxfId="5537"/>
    <tableColumn id="409" name="407" dataDxfId="5536"/>
    <tableColumn id="410" name="408" dataDxfId="5535"/>
    <tableColumn id="411" name="409" dataDxfId="5534"/>
    <tableColumn id="412" name="410" dataDxfId="5533"/>
    <tableColumn id="413" name="411" dataDxfId="5532"/>
    <tableColumn id="414" name="412" dataDxfId="5531"/>
    <tableColumn id="415" name="413" dataDxfId="5530"/>
    <tableColumn id="416" name="414" dataDxfId="5529"/>
    <tableColumn id="417" name="415" dataDxfId="5528"/>
    <tableColumn id="418" name="416" dataDxfId="5527"/>
    <tableColumn id="419" name="417" dataDxfId="5526"/>
    <tableColumn id="420" name="418" dataDxfId="5525"/>
    <tableColumn id="421" name="419" dataDxfId="5524"/>
    <tableColumn id="422" name="420" dataDxfId="5523"/>
    <tableColumn id="423" name="421" dataDxfId="5522"/>
    <tableColumn id="424" name="422" dataDxfId="5521"/>
    <tableColumn id="425" name="423" dataDxfId="5520"/>
    <tableColumn id="426" name="424" dataDxfId="5519"/>
    <tableColumn id="427" name="425" dataDxfId="5518"/>
    <tableColumn id="428" name="426" dataDxfId="5517"/>
    <tableColumn id="429" name="427" dataDxfId="5516"/>
    <tableColumn id="430" name="428" dataDxfId="5515"/>
    <tableColumn id="431" name="429" dataDxfId="5514"/>
    <tableColumn id="432" name="430" dataDxfId="5513"/>
    <tableColumn id="433" name="431" dataDxfId="5512"/>
    <tableColumn id="434" name="432" dataDxfId="5511"/>
    <tableColumn id="435" name="433" dataDxfId="5510"/>
    <tableColumn id="436" name="434" dataDxfId="5509"/>
    <tableColumn id="437" name="435" dataDxfId="5508"/>
    <tableColumn id="438" name="436" dataDxfId="5507"/>
    <tableColumn id="439" name="437" dataDxfId="5506"/>
    <tableColumn id="440" name="438" dataDxfId="5505"/>
    <tableColumn id="441" name="439" dataDxfId="5504"/>
    <tableColumn id="442" name="440" dataDxfId="5503"/>
    <tableColumn id="443" name="441" dataDxfId="5502"/>
    <tableColumn id="444" name="442" dataDxfId="5501"/>
    <tableColumn id="445" name="443" dataDxfId="5500"/>
    <tableColumn id="446" name="444" dataDxfId="5499"/>
    <tableColumn id="447" name="445" dataDxfId="5498"/>
    <tableColumn id="448" name="446" dataDxfId="5497"/>
    <tableColumn id="449" name="447" dataDxfId="5496"/>
    <tableColumn id="450" name="448" dataDxfId="5495"/>
    <tableColumn id="451" name="449" dataDxfId="5494"/>
    <tableColumn id="452" name="450" dataDxfId="5493"/>
    <tableColumn id="453" name="451" dataDxfId="5492"/>
    <tableColumn id="454" name="452" dataDxfId="5491"/>
    <tableColumn id="455" name="453" dataDxfId="5490"/>
    <tableColumn id="456" name="454" dataDxfId="5489"/>
    <tableColumn id="457" name="455" dataDxfId="5488"/>
    <tableColumn id="458" name="456" dataDxfId="5487"/>
    <tableColumn id="459" name="457" dataDxfId="5486"/>
    <tableColumn id="460" name="458" dataDxfId="5485"/>
    <tableColumn id="461" name="459" dataDxfId="5484"/>
    <tableColumn id="462" name="460" dataDxfId="5483"/>
    <tableColumn id="463" name="461" dataDxfId="5482"/>
    <tableColumn id="464" name="462" dataDxfId="5481"/>
    <tableColumn id="465" name="463" dataDxfId="5480"/>
    <tableColumn id="466" name="464" dataDxfId="5479"/>
    <tableColumn id="467" name="465" dataDxfId="5478"/>
    <tableColumn id="468" name="466" dataDxfId="5477"/>
    <tableColumn id="469" name="467" dataDxfId="5476"/>
    <tableColumn id="470" name="468" dataDxfId="5475"/>
    <tableColumn id="471" name="469" dataDxfId="5474"/>
    <tableColumn id="472" name="470" dataDxfId="5473"/>
    <tableColumn id="473" name="471" dataDxfId="5472"/>
    <tableColumn id="474" name="472" dataDxfId="5471"/>
    <tableColumn id="475" name="473" dataDxfId="5470"/>
    <tableColumn id="476" name="474" dataDxfId="5469"/>
    <tableColumn id="477" name="475" dataDxfId="5468"/>
    <tableColumn id="478" name="476" dataDxfId="5467"/>
    <tableColumn id="479" name="477" dataDxfId="5466"/>
    <tableColumn id="480" name="478" dataDxfId="5465"/>
    <tableColumn id="481" name="479" dataDxfId="5464"/>
    <tableColumn id="482" name="480" dataDxfId="5463"/>
    <tableColumn id="483" name="481" dataDxfId="5462"/>
    <tableColumn id="484" name="482" dataDxfId="5461"/>
    <tableColumn id="485" name="483" dataDxfId="5460"/>
    <tableColumn id="486" name="484" dataDxfId="5459"/>
    <tableColumn id="487" name="485" dataDxfId="5458"/>
    <tableColumn id="488" name="486" dataDxfId="5457"/>
    <tableColumn id="489" name="487" dataDxfId="5456"/>
    <tableColumn id="490" name="488" dataDxfId="5455"/>
    <tableColumn id="491" name="489" dataDxfId="5454"/>
    <tableColumn id="492" name="490" dataDxfId="5453"/>
    <tableColumn id="493" name="491" dataDxfId="5452"/>
    <tableColumn id="494" name="492" dataDxfId="5451"/>
    <tableColumn id="495" name="493" dataDxfId="5450"/>
    <tableColumn id="496" name="494" dataDxfId="5449"/>
    <tableColumn id="497" name="495" dataDxfId="5448"/>
    <tableColumn id="498" name="496" dataDxfId="5447"/>
    <tableColumn id="499" name="497" dataDxfId="5446"/>
    <tableColumn id="500" name="498" dataDxfId="5445"/>
    <tableColumn id="501" name="499" dataDxfId="5444"/>
    <tableColumn id="502" name="500" dataDxfId="5443"/>
    <tableColumn id="503" name="501" dataDxfId="5442"/>
    <tableColumn id="504" name="502" dataDxfId="5441"/>
    <tableColumn id="505" name="503" dataDxfId="5440"/>
    <tableColumn id="506" name="504" dataDxfId="5439"/>
    <tableColumn id="507" name="505" dataDxfId="5438"/>
    <tableColumn id="508" name="506" dataDxfId="5437"/>
    <tableColumn id="509" name="507" dataDxfId="5436"/>
    <tableColumn id="510" name="508" dataDxfId="5435"/>
    <tableColumn id="511" name="509" dataDxfId="5434"/>
    <tableColumn id="512" name="510" dataDxfId="5433"/>
    <tableColumn id="513" name="511" dataDxfId="5432"/>
    <tableColumn id="514" name="512" dataDxfId="5431"/>
    <tableColumn id="515" name="513" dataDxfId="5430"/>
    <tableColumn id="516" name="514" dataDxfId="5429"/>
    <tableColumn id="517" name="515" dataDxfId="5428"/>
    <tableColumn id="518" name="516" dataDxfId="5427"/>
    <tableColumn id="519" name="517" dataDxfId="5426"/>
    <tableColumn id="520" name="518" dataDxfId="5425"/>
    <tableColumn id="521" name="519" dataDxfId="5424"/>
    <tableColumn id="522" name="520" dataDxfId="5423"/>
    <tableColumn id="523" name="521" dataDxfId="5422"/>
    <tableColumn id="524" name="522" dataDxfId="5421"/>
    <tableColumn id="525" name="523" dataDxfId="5420"/>
    <tableColumn id="526" name="524" dataDxfId="5419"/>
    <tableColumn id="527" name="525" dataDxfId="5418"/>
    <tableColumn id="528" name="526" dataDxfId="5417"/>
    <tableColumn id="529" name="527" dataDxfId="5416"/>
    <tableColumn id="530" name="528" dataDxfId="5415"/>
    <tableColumn id="531" name="529" dataDxfId="5414"/>
    <tableColumn id="532" name="530" dataDxfId="5413"/>
    <tableColumn id="533" name="531" dataDxfId="5412"/>
    <tableColumn id="534" name="532" dataDxfId="5411"/>
    <tableColumn id="535" name="533" dataDxfId="5410"/>
    <tableColumn id="536" name="534" dataDxfId="5409"/>
    <tableColumn id="537" name="535" dataDxfId="5408"/>
    <tableColumn id="538" name="536" dataDxfId="5407"/>
    <tableColumn id="539" name="537" dataDxfId="5406"/>
    <tableColumn id="540" name="538" dataDxfId="5405"/>
    <tableColumn id="541" name="539" dataDxfId="5404"/>
    <tableColumn id="542" name="540" dataDxfId="5403"/>
    <tableColumn id="543" name="541" dataDxfId="5402"/>
    <tableColumn id="544" name="542" dataDxfId="5401"/>
    <tableColumn id="545" name="543" dataDxfId="5400"/>
    <tableColumn id="546" name="544" dataDxfId="5399"/>
    <tableColumn id="547" name="545" dataDxfId="5398"/>
    <tableColumn id="548" name="546" dataDxfId="5397"/>
    <tableColumn id="549" name="547" dataDxfId="5396"/>
    <tableColumn id="550" name="548" dataDxfId="5395"/>
    <tableColumn id="551" name="549" dataDxfId="5394"/>
    <tableColumn id="552" name="550" dataDxfId="5393"/>
    <tableColumn id="553" name="551" dataDxfId="5392"/>
    <tableColumn id="554" name="552" dataDxfId="5391"/>
    <tableColumn id="555" name="553" dataDxfId="5390"/>
    <tableColumn id="556" name="554" dataDxfId="5389"/>
    <tableColumn id="557" name="555" dataDxfId="5388"/>
    <tableColumn id="558" name="556" dataDxfId="5387"/>
    <tableColumn id="559" name="557" dataDxfId="5386"/>
    <tableColumn id="560" name="558" dataDxfId="5385"/>
    <tableColumn id="561" name="559" dataDxfId="5384"/>
    <tableColumn id="562" name="560" dataDxfId="5383"/>
    <tableColumn id="563" name="561" dataDxfId="5382"/>
    <tableColumn id="564" name="562" dataDxfId="5381"/>
    <tableColumn id="565" name="563" dataDxfId="5380"/>
    <tableColumn id="566" name="564" dataDxfId="5379"/>
    <tableColumn id="567" name="565" dataDxfId="5378"/>
    <tableColumn id="568" name="566" dataDxfId="5377"/>
    <tableColumn id="569" name="567" dataDxfId="5376"/>
    <tableColumn id="570" name="568" dataDxfId="5375"/>
    <tableColumn id="571" name="569" dataDxfId="5374"/>
    <tableColumn id="572" name="570" dataDxfId="5373"/>
    <tableColumn id="573" name="571" dataDxfId="5372"/>
    <tableColumn id="574" name="572" dataDxfId="5371"/>
    <tableColumn id="575" name="573" dataDxfId="5370"/>
    <tableColumn id="576" name="574" dataDxfId="5369"/>
    <tableColumn id="577" name="575" dataDxfId="5368"/>
    <tableColumn id="578" name="576" dataDxfId="5367"/>
    <tableColumn id="579" name="577" dataDxfId="5366"/>
    <tableColumn id="580" name="578" dataDxfId="5365"/>
    <tableColumn id="581" name="579" dataDxfId="5364"/>
    <tableColumn id="582" name="580" dataDxfId="5363"/>
    <tableColumn id="583" name="581" dataDxfId="5362"/>
    <tableColumn id="584" name="582" dataDxfId="5361"/>
    <tableColumn id="585" name="583" dataDxfId="5360"/>
    <tableColumn id="586" name="584" dataDxfId="5359"/>
    <tableColumn id="587" name="585" dataDxfId="5358"/>
    <tableColumn id="588" name="586" dataDxfId="5357"/>
    <tableColumn id="589" name="587" dataDxfId="5356"/>
    <tableColumn id="590" name="588" dataDxfId="5355"/>
    <tableColumn id="591" name="589" dataDxfId="5354"/>
    <tableColumn id="592" name="590" dataDxfId="5353"/>
    <tableColumn id="593" name="591" dataDxfId="5352"/>
    <tableColumn id="594" name="592" dataDxfId="5351"/>
    <tableColumn id="595" name="593" dataDxfId="5350"/>
    <tableColumn id="596" name="594" dataDxfId="5349"/>
    <tableColumn id="597" name="595" dataDxfId="5348"/>
    <tableColumn id="598" name="596" dataDxfId="5347"/>
    <tableColumn id="599" name="597" dataDxfId="5346"/>
    <tableColumn id="600" name="598" dataDxfId="5345"/>
    <tableColumn id="601" name="599" dataDxfId="5344"/>
    <tableColumn id="602" name="600" dataDxfId="5343"/>
    <tableColumn id="603" name="601" dataDxfId="5342"/>
    <tableColumn id="604" name="602" dataDxfId="5341"/>
    <tableColumn id="605" name="603" dataDxfId="5340"/>
    <tableColumn id="606" name="604" dataDxfId="5339"/>
    <tableColumn id="607" name="605" dataDxfId="5338"/>
    <tableColumn id="608" name="606" dataDxfId="5337"/>
    <tableColumn id="609" name="607" dataDxfId="5336"/>
    <tableColumn id="610" name="608" dataDxfId="5335"/>
    <tableColumn id="611" name="609" dataDxfId="5334"/>
    <tableColumn id="612" name="610" dataDxfId="5333"/>
    <tableColumn id="613" name="611" dataDxfId="5332"/>
    <tableColumn id="614" name="612" dataDxfId="5331"/>
    <tableColumn id="615" name="613" dataDxfId="5330"/>
    <tableColumn id="616" name="614" dataDxfId="5329"/>
    <tableColumn id="617" name="615" dataDxfId="5328"/>
    <tableColumn id="618" name="616" dataDxfId="5327"/>
    <tableColumn id="619" name="617" dataDxfId="5326"/>
    <tableColumn id="620" name="618" dataDxfId="5325"/>
    <tableColumn id="621" name="619" dataDxfId="5324"/>
    <tableColumn id="622" name="620" dataDxfId="5323"/>
    <tableColumn id="623" name="621" dataDxfId="5322"/>
    <tableColumn id="624" name="622" dataDxfId="5321"/>
    <tableColumn id="625" name="623" dataDxfId="5320"/>
    <tableColumn id="626" name="624" dataDxfId="5319"/>
    <tableColumn id="627" name="625" dataDxfId="5318"/>
    <tableColumn id="628" name="626" dataDxfId="5317"/>
    <tableColumn id="629" name="627" dataDxfId="5316"/>
    <tableColumn id="630" name="628" dataDxfId="5315"/>
    <tableColumn id="631" name="629" dataDxfId="5314"/>
    <tableColumn id="632" name="630" dataDxfId="5313"/>
    <tableColumn id="633" name="631" dataDxfId="5312"/>
    <tableColumn id="634" name="632" dataDxfId="5311"/>
    <tableColumn id="635" name="633" dataDxfId="5310"/>
    <tableColumn id="636" name="634" dataDxfId="5309"/>
    <tableColumn id="637" name="635" dataDxfId="5308"/>
    <tableColumn id="638" name="636" dataDxfId="5307"/>
    <tableColumn id="639" name="637" dataDxfId="5306"/>
    <tableColumn id="640" name="638" dataDxfId="5305"/>
    <tableColumn id="641" name="639" dataDxfId="5304"/>
    <tableColumn id="642" name="640" dataDxfId="5303"/>
    <tableColumn id="643" name="641" dataDxfId="5302"/>
    <tableColumn id="644" name="642" dataDxfId="5301"/>
    <tableColumn id="645" name="643" dataDxfId="5300"/>
    <tableColumn id="646" name="644" dataDxfId="5299"/>
    <tableColumn id="647" name="645" dataDxfId="5298"/>
    <tableColumn id="648" name="646" dataDxfId="5297"/>
    <tableColumn id="649" name="647" dataDxfId="5296"/>
    <tableColumn id="650" name="648" dataDxfId="5295"/>
    <tableColumn id="651" name="649" dataDxfId="5294"/>
    <tableColumn id="652" name="650" dataDxfId="5293"/>
    <tableColumn id="653" name="651" dataDxfId="5292"/>
    <tableColumn id="654" name="652" dataDxfId="5291"/>
    <tableColumn id="655" name="653" dataDxfId="5290"/>
    <tableColumn id="656" name="654" dataDxfId="5289"/>
    <tableColumn id="657" name="655" dataDxfId="5288"/>
    <tableColumn id="658" name="656" dataDxfId="5287"/>
    <tableColumn id="659" name="657" dataDxfId="5286"/>
    <tableColumn id="660" name="658" dataDxfId="5285"/>
    <tableColumn id="661" name="659" dataDxfId="5284"/>
    <tableColumn id="662" name="660" dataDxfId="5283"/>
    <tableColumn id="663" name="661" dataDxfId="5282"/>
    <tableColumn id="664" name="662" dataDxfId="5281"/>
    <tableColumn id="665" name="663" dataDxfId="5280"/>
    <tableColumn id="666" name="664" dataDxfId="5279"/>
    <tableColumn id="667" name="665" dataDxfId="5278"/>
    <tableColumn id="668" name="666" dataDxfId="5277"/>
    <tableColumn id="669" name="667" dataDxfId="5276"/>
    <tableColumn id="670" name="668" dataDxfId="5275"/>
    <tableColumn id="671" name="669" dataDxfId="5274"/>
    <tableColumn id="672" name="670" dataDxfId="5273"/>
    <tableColumn id="673" name="671" dataDxfId="5272"/>
    <tableColumn id="674" name="672" dataDxfId="5271"/>
    <tableColumn id="675" name="673" dataDxfId="5270"/>
    <tableColumn id="676" name="674" dataDxfId="5269"/>
    <tableColumn id="677" name="675" dataDxfId="5268"/>
    <tableColumn id="678" name="676" dataDxfId="5267"/>
    <tableColumn id="679" name="677" dataDxfId="5266"/>
    <tableColumn id="680" name="678" dataDxfId="5265"/>
    <tableColumn id="681" name="679" dataDxfId="5264"/>
    <tableColumn id="682" name="680" dataDxfId="5263"/>
    <tableColumn id="683" name="681" dataDxfId="5262"/>
    <tableColumn id="684" name="682" dataDxfId="5261"/>
    <tableColumn id="685" name="683" dataDxfId="5260"/>
    <tableColumn id="686" name="684" dataDxfId="5259"/>
    <tableColumn id="687" name="685" dataDxfId="5258"/>
    <tableColumn id="688" name="686" dataDxfId="5257"/>
    <tableColumn id="689" name="687" dataDxfId="5256"/>
    <tableColumn id="690" name="688" dataDxfId="5255"/>
    <tableColumn id="691" name="689" dataDxfId="5254"/>
    <tableColumn id="692" name="690" dataDxfId="5253"/>
    <tableColumn id="693" name="691" dataDxfId="5252"/>
    <tableColumn id="694" name="692" dataDxfId="5251"/>
    <tableColumn id="695" name="693" dataDxfId="5250"/>
    <tableColumn id="696" name="694" dataDxfId="5249"/>
    <tableColumn id="697" name="695" dataDxfId="5248"/>
    <tableColumn id="698" name="696" dataDxfId="5247"/>
    <tableColumn id="699" name="697" dataDxfId="5246"/>
    <tableColumn id="700" name="698" dataDxfId="5245"/>
    <tableColumn id="701" name="699" dataDxfId="5244"/>
    <tableColumn id="702" name="700" dataDxfId="5243"/>
    <tableColumn id="703" name="701" dataDxfId="5242"/>
    <tableColumn id="704" name="702" dataDxfId="5241"/>
    <tableColumn id="705" name="703" dataDxfId="5240"/>
    <tableColumn id="706" name="704" dataDxfId="5239"/>
    <tableColumn id="707" name="705" dataDxfId="5238"/>
    <tableColumn id="708" name="706" dataDxfId="5237"/>
    <tableColumn id="709" name="707" dataDxfId="5236"/>
    <tableColumn id="710" name="708" dataDxfId="5235"/>
    <tableColumn id="711" name="709" dataDxfId="5234"/>
    <tableColumn id="712" name="710" dataDxfId="5233"/>
    <tableColumn id="713" name="711" dataDxfId="5232"/>
    <tableColumn id="714" name="712" dataDxfId="5231"/>
    <tableColumn id="715" name="713" dataDxfId="5230"/>
    <tableColumn id="716" name="714" dataDxfId="5229"/>
    <tableColumn id="717" name="715" dataDxfId="5228"/>
    <tableColumn id="718" name="716" dataDxfId="5227"/>
    <tableColumn id="719" name="717" dataDxfId="5226"/>
    <tableColumn id="720" name="718" dataDxfId="5225"/>
    <tableColumn id="721" name="719" dataDxfId="5224"/>
    <tableColumn id="722" name="720" dataDxfId="5223"/>
    <tableColumn id="723" name="721" dataDxfId="5222"/>
    <tableColumn id="724" name="722" dataDxfId="5221"/>
    <tableColumn id="725" name="723" dataDxfId="5220"/>
    <tableColumn id="726" name="724" dataDxfId="5219"/>
    <tableColumn id="727" name="725" dataDxfId="5218"/>
    <tableColumn id="728" name="726" dataDxfId="5217"/>
    <tableColumn id="729" name="727" dataDxfId="5216"/>
    <tableColumn id="730" name="728" dataDxfId="5215"/>
    <tableColumn id="731" name="729" dataDxfId="5214"/>
    <tableColumn id="732" name="730" dataDxfId="5213"/>
    <tableColumn id="733" name="731" dataDxfId="5212"/>
    <tableColumn id="734" name="732" dataDxfId="5211"/>
    <tableColumn id="735" name="733" dataDxfId="5210"/>
    <tableColumn id="736" name="734" dataDxfId="5209"/>
    <tableColumn id="737" name="735" dataDxfId="5208"/>
    <tableColumn id="738" name="736" dataDxfId="5207"/>
    <tableColumn id="739" name="737" dataDxfId="5206"/>
    <tableColumn id="740" name="738" dataDxfId="5205"/>
    <tableColumn id="741" name="739" dataDxfId="5204"/>
    <tableColumn id="742" name="740" dataDxfId="5203"/>
    <tableColumn id="743" name="741" dataDxfId="5202"/>
    <tableColumn id="744" name="742" dataDxfId="5201"/>
    <tableColumn id="745" name="743" dataDxfId="5200"/>
    <tableColumn id="746" name="744" dataDxfId="5199"/>
    <tableColumn id="747" name="745" dataDxfId="5198"/>
    <tableColumn id="748" name="746" dataDxfId="5197"/>
    <tableColumn id="749" name="747" dataDxfId="5196"/>
    <tableColumn id="750" name="748" dataDxfId="5195"/>
    <tableColumn id="751" name="749" dataDxfId="5194"/>
    <tableColumn id="752" name="750" dataDxfId="5193"/>
    <tableColumn id="753" name="751" dataDxfId="5192"/>
    <tableColumn id="754" name="752" dataDxfId="5191"/>
    <tableColumn id="755" name="753" dataDxfId="5190"/>
    <tableColumn id="756" name="754" dataDxfId="5189"/>
    <tableColumn id="757" name="755" dataDxfId="5188"/>
    <tableColumn id="758" name="756" dataDxfId="5187"/>
    <tableColumn id="759" name="757" dataDxfId="5186"/>
    <tableColumn id="760" name="758" dataDxfId="5185"/>
    <tableColumn id="761" name="759" dataDxfId="5184"/>
    <tableColumn id="762" name="760" dataDxfId="5183"/>
    <tableColumn id="763" name="761" dataDxfId="5182"/>
    <tableColumn id="764" name="762" dataDxfId="5181"/>
    <tableColumn id="765" name="763" dataDxfId="5180"/>
    <tableColumn id="766" name="764" dataDxfId="5179"/>
    <tableColumn id="767" name="765" dataDxfId="5178"/>
    <tableColumn id="768" name="766" dataDxfId="5177"/>
    <tableColumn id="769" name="767" dataDxfId="5176"/>
    <tableColumn id="770" name="768" dataDxfId="5175"/>
    <tableColumn id="771" name="769" dataDxfId="5174"/>
    <tableColumn id="772" name="770" dataDxfId="5173"/>
    <tableColumn id="773" name="771" dataDxfId="5172"/>
    <tableColumn id="774" name="772" dataDxfId="5171"/>
    <tableColumn id="775" name="773" dataDxfId="5170"/>
    <tableColumn id="776" name="774" dataDxfId="5169"/>
    <tableColumn id="777" name="775" dataDxfId="5168"/>
    <tableColumn id="778" name="776" dataDxfId="5167"/>
    <tableColumn id="779" name="777" dataDxfId="5166"/>
    <tableColumn id="780" name="778" dataDxfId="5165"/>
    <tableColumn id="781" name="779" dataDxfId="5164"/>
    <tableColumn id="782" name="780" dataDxfId="5163"/>
    <tableColumn id="783" name="781" dataDxfId="5162"/>
    <tableColumn id="784" name="782" dataDxfId="5161"/>
    <tableColumn id="785" name="783" dataDxfId="5160"/>
    <tableColumn id="786" name="784" dataDxfId="5159"/>
    <tableColumn id="787" name="785" dataDxfId="5158"/>
    <tableColumn id="788" name="786" dataDxfId="5157"/>
    <tableColumn id="789" name="787" dataDxfId="5156"/>
    <tableColumn id="790" name="788" dataDxfId="5155"/>
    <tableColumn id="791" name="789" dataDxfId="5154"/>
    <tableColumn id="792" name="790" dataDxfId="5153"/>
    <tableColumn id="793" name="791" dataDxfId="5152"/>
    <tableColumn id="794" name="792" dataDxfId="5151"/>
    <tableColumn id="795" name="793" dataDxfId="5150"/>
    <tableColumn id="796" name="794" dataDxfId="5149"/>
    <tableColumn id="797" name="795" dataDxfId="5148"/>
    <tableColumn id="798" name="796" dataDxfId="5147"/>
    <tableColumn id="799" name="797" dataDxfId="5146"/>
    <tableColumn id="800" name="798" dataDxfId="5145"/>
    <tableColumn id="801" name="799" dataDxfId="5144"/>
    <tableColumn id="802" name="800" dataDxfId="5143"/>
    <tableColumn id="803" name="801" dataDxfId="5142"/>
    <tableColumn id="804" name="802" dataDxfId="5141"/>
    <tableColumn id="805" name="803" dataDxfId="5140"/>
    <tableColumn id="806" name="804" dataDxfId="5139"/>
    <tableColumn id="807" name="805" dataDxfId="5138"/>
    <tableColumn id="808" name="806" dataDxfId="5137"/>
    <tableColumn id="809" name="807" dataDxfId="5136"/>
    <tableColumn id="810" name="808" dataDxfId="5135"/>
    <tableColumn id="811" name="809" dataDxfId="5134"/>
    <tableColumn id="812" name="810" dataDxfId="5133"/>
    <tableColumn id="813" name="811" dataDxfId="5132"/>
    <tableColumn id="814" name="812" dataDxfId="5131"/>
    <tableColumn id="815" name="813" dataDxfId="5130"/>
    <tableColumn id="816" name="814" dataDxfId="5129"/>
    <tableColumn id="817" name="815" dataDxfId="5128"/>
    <tableColumn id="818" name="816" dataDxfId="5127"/>
    <tableColumn id="819" name="817" dataDxfId="5126"/>
    <tableColumn id="820" name="818" dataDxfId="5125"/>
    <tableColumn id="821" name="819" dataDxfId="5124"/>
    <tableColumn id="822" name="820" dataDxfId="5123"/>
    <tableColumn id="823" name="821" dataDxfId="5122"/>
    <tableColumn id="824" name="822" dataDxfId="5121"/>
    <tableColumn id="825" name="823" dataDxfId="5120"/>
    <tableColumn id="826" name="824" dataDxfId="5119"/>
    <tableColumn id="827" name="825" dataDxfId="5118"/>
    <tableColumn id="828" name="826" dataDxfId="5117"/>
    <tableColumn id="829" name="827" dataDxfId="5116"/>
    <tableColumn id="830" name="828" dataDxfId="5115"/>
    <tableColumn id="831" name="829" dataDxfId="5114"/>
    <tableColumn id="832" name="830" dataDxfId="5113"/>
    <tableColumn id="833" name="831" dataDxfId="5112"/>
    <tableColumn id="834" name="832" dataDxfId="5111"/>
    <tableColumn id="835" name="MÉDIA" dataDxfId="5110">
      <calculatedColumnFormula>AVERAGE(Tabela63[[#This Row],[1]:[832]])</calculatedColumnFormula>
    </tableColumn>
    <tableColumn id="836" name="COEFICIENTE DE ASSIMETRIA (SKEWNESS)" dataDxfId="5109">
      <calculatedColumnFormula>SKEW(Tabela63[[#This Row],[1]:[832]])</calculatedColumnFormula>
    </tableColumn>
    <tableColumn id="837" name="DESVIO PADRÃO"/>
    <tableColumn id="838" name="FIABILIDADE (Alpha Cronbach)" dataDxfId="5108"/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id="3" name="Tabela634" displayName="Tabela634" ref="A2:FY25" totalsRowShown="0" headerRowDxfId="5107" dataDxfId="5106" tableBorderDxfId="5105">
  <autoFilter ref="A2:FY25">
    <filterColumn colId="1"/>
    <filterColumn colId="179"/>
  </autoFilter>
  <tableColumns count="181">
    <tableColumn id="1" name="Coluna1" dataDxfId="5104"/>
    <tableColumn id="841" name="Nº Perg" dataDxfId="5103"/>
    <tableColumn id="2" name="DIMENSÕES" dataDxfId="5102"/>
    <tableColumn id="7" name="5" dataDxfId="5101"/>
    <tableColumn id="9" name="7" dataDxfId="5100"/>
    <tableColumn id="13" name="11" dataDxfId="5099"/>
    <tableColumn id="14" name="12" dataDxfId="5098"/>
    <tableColumn id="15" name="13" dataDxfId="5097"/>
    <tableColumn id="19" name="17" dataDxfId="5096"/>
    <tableColumn id="25" name="23" dataDxfId="5095"/>
    <tableColumn id="26" name="24" dataDxfId="5094"/>
    <tableColumn id="28" name="26" dataDxfId="5093"/>
    <tableColumn id="32" name="30" dataDxfId="5092"/>
    <tableColumn id="42" name="40" dataDxfId="5091"/>
    <tableColumn id="46" name="44" dataDxfId="5090"/>
    <tableColumn id="47" name="45" dataDxfId="5089"/>
    <tableColumn id="48" name="46" dataDxfId="5088"/>
    <tableColumn id="49" name="47" dataDxfId="5087"/>
    <tableColumn id="52" name="50" dataDxfId="5086"/>
    <tableColumn id="54" name="52" dataDxfId="5085"/>
    <tableColumn id="55" name="53" dataDxfId="5084"/>
    <tableColumn id="56" name="54" dataDxfId="5083"/>
    <tableColumn id="57" name="55" dataDxfId="5082"/>
    <tableColumn id="58" name="56" dataDxfId="5081"/>
    <tableColumn id="59" name="57" dataDxfId="5080"/>
    <tableColumn id="61" name="59" dataDxfId="5079"/>
    <tableColumn id="65" name="63" dataDxfId="5078"/>
    <tableColumn id="72" name="70" dataDxfId="5077"/>
    <tableColumn id="84" name="82" dataDxfId="5076"/>
    <tableColumn id="86" name="84" dataDxfId="5075"/>
    <tableColumn id="93" name="91" dataDxfId="5074"/>
    <tableColumn id="99" name="97" dataDxfId="5073"/>
    <tableColumn id="107" name="105" dataDxfId="5072"/>
    <tableColumn id="108" name="106" dataDxfId="5071"/>
    <tableColumn id="109" name="107" dataDxfId="5070"/>
    <tableColumn id="110" name="108" dataDxfId="5069"/>
    <tableColumn id="112" name="110" dataDxfId="5068"/>
    <tableColumn id="113" name="111" dataDxfId="5067"/>
    <tableColumn id="115" name="113" dataDxfId="5066"/>
    <tableColumn id="117" name="115" dataDxfId="5065"/>
    <tableColumn id="120" name="118" dataDxfId="5064"/>
    <tableColumn id="126" name="124" dataDxfId="5063"/>
    <tableColumn id="129" name="127" dataDxfId="5062"/>
    <tableColumn id="130" name="128" dataDxfId="5061"/>
    <tableColumn id="138" name="136" dataDxfId="5060"/>
    <tableColumn id="142" name="140" dataDxfId="5059"/>
    <tableColumn id="144" name="142" dataDxfId="5058"/>
    <tableColumn id="146" name="144" dataDxfId="5057"/>
    <tableColumn id="151" name="149" dataDxfId="5056"/>
    <tableColumn id="156" name="154" dataDxfId="5055"/>
    <tableColumn id="166" name="164" dataDxfId="5054"/>
    <tableColumn id="169" name="167" dataDxfId="5053"/>
    <tableColumn id="172" name="170" dataDxfId="5052"/>
    <tableColumn id="173" name="171" dataDxfId="5051"/>
    <tableColumn id="179" name="177" dataDxfId="5050"/>
    <tableColumn id="180" name="178" dataDxfId="5049"/>
    <tableColumn id="206" name="204" dataDxfId="5048"/>
    <tableColumn id="209" name="207" dataDxfId="5047"/>
    <tableColumn id="210" name="208" dataDxfId="5046"/>
    <tableColumn id="223" name="221" dataDxfId="5045"/>
    <tableColumn id="226" name="224" dataDxfId="5044"/>
    <tableColumn id="230" name="228" dataDxfId="5043"/>
    <tableColumn id="244" name="242" dataDxfId="5042"/>
    <tableColumn id="246" name="244" dataDxfId="5041"/>
    <tableColumn id="247" name="245" dataDxfId="5040"/>
    <tableColumn id="250" name="248" dataDxfId="5039"/>
    <tableColumn id="252" name="250" dataDxfId="5038"/>
    <tableColumn id="254" name="252" dataDxfId="5037"/>
    <tableColumn id="255" name="253" dataDxfId="5036"/>
    <tableColumn id="256" name="254" dataDxfId="5035"/>
    <tableColumn id="258" name="256" dataDxfId="5034"/>
    <tableColumn id="261" name="259" dataDxfId="5033"/>
    <tableColumn id="266" name="264" dataDxfId="5032"/>
    <tableColumn id="272" name="270" dataDxfId="5031"/>
    <tableColumn id="278" name="276" dataDxfId="5030"/>
    <tableColumn id="302" name="300" dataDxfId="5029"/>
    <tableColumn id="304" name="302" dataDxfId="5028"/>
    <tableColumn id="305" name="303" dataDxfId="5027"/>
    <tableColumn id="307" name="305" dataDxfId="5026"/>
    <tableColumn id="310" name="308" dataDxfId="5025"/>
    <tableColumn id="311" name="309" dataDxfId="5024"/>
    <tableColumn id="316" name="314" dataDxfId="5023"/>
    <tableColumn id="318" name="316" dataDxfId="5022"/>
    <tableColumn id="322" name="320" dataDxfId="5021"/>
    <tableColumn id="326" name="324" dataDxfId="5020"/>
    <tableColumn id="337" name="335" dataDxfId="5019"/>
    <tableColumn id="342" name="340" dataDxfId="5018"/>
    <tableColumn id="344" name="342" dataDxfId="5017"/>
    <tableColumn id="360" name="358" dataDxfId="5016"/>
    <tableColumn id="361" name="359" dataDxfId="5015"/>
    <tableColumn id="365" name="363" dataDxfId="5014"/>
    <tableColumn id="366" name="364" dataDxfId="5013"/>
    <tableColumn id="375" name="373" dataDxfId="5012"/>
    <tableColumn id="379" name="377" dataDxfId="5011"/>
    <tableColumn id="380" name="378" dataDxfId="5010"/>
    <tableColumn id="381" name="379" dataDxfId="5009"/>
    <tableColumn id="382" name="380" dataDxfId="5008"/>
    <tableColumn id="389" name="387" dataDxfId="5007"/>
    <tableColumn id="393" name="391" dataDxfId="5006"/>
    <tableColumn id="397" name="395" dataDxfId="5005"/>
    <tableColumn id="398" name="396" dataDxfId="5004"/>
    <tableColumn id="401" name="399" dataDxfId="5003"/>
    <tableColumn id="408" name="406" dataDxfId="5002"/>
    <tableColumn id="419" name="417" dataDxfId="5001"/>
    <tableColumn id="421" name="419" dataDxfId="5000"/>
    <tableColumn id="425" name="423" dataDxfId="4999"/>
    <tableColumn id="432" name="430" dataDxfId="4998"/>
    <tableColumn id="435" name="433" dataDxfId="4997"/>
    <tableColumn id="437" name="435" dataDxfId="4996"/>
    <tableColumn id="443" name="441" dataDxfId="4995"/>
    <tableColumn id="444" name="442" dataDxfId="4994"/>
    <tableColumn id="446" name="444" dataDxfId="4993"/>
    <tableColumn id="451" name="449" dataDxfId="4992"/>
    <tableColumn id="453" name="451" dataDxfId="4991"/>
    <tableColumn id="458" name="456" dataDxfId="4990"/>
    <tableColumn id="461" name="459" dataDxfId="4989"/>
    <tableColumn id="474" name="472" dataDxfId="4988"/>
    <tableColumn id="482" name="480" dataDxfId="4987"/>
    <tableColumn id="496" name="494" dataDxfId="4986"/>
    <tableColumn id="498" name="496" dataDxfId="4985"/>
    <tableColumn id="499" name="497" dataDxfId="4984"/>
    <tableColumn id="502" name="500" dataDxfId="4983"/>
    <tableColumn id="505" name="503" dataDxfId="4982"/>
    <tableColumn id="515" name="513" dataDxfId="4981"/>
    <tableColumn id="524" name="522" dataDxfId="4980"/>
    <tableColumn id="529" name="527" dataDxfId="4979"/>
    <tableColumn id="530" name="528" dataDxfId="4978"/>
    <tableColumn id="531" name="529" dataDxfId="4977"/>
    <tableColumn id="536" name="534" dataDxfId="4976"/>
    <tableColumn id="550" name="548" dataDxfId="4975"/>
    <tableColumn id="566" name="564" dataDxfId="4974"/>
    <tableColumn id="568" name="566" dataDxfId="4973"/>
    <tableColumn id="579" name="577" dataDxfId="4972"/>
    <tableColumn id="587" name="585" dataDxfId="4971"/>
    <tableColumn id="597" name="595" dataDxfId="4970"/>
    <tableColumn id="620" name="618" dataDxfId="4969"/>
    <tableColumn id="621" name="619" dataDxfId="4968"/>
    <tableColumn id="624" name="622" dataDxfId="4967"/>
    <tableColumn id="627" name="625" dataDxfId="4966"/>
    <tableColumn id="630" name="628" dataDxfId="4965"/>
    <tableColumn id="633" name="631" dataDxfId="4964"/>
    <tableColumn id="639" name="637" dataDxfId="4963"/>
    <tableColumn id="640" name="638" dataDxfId="4962"/>
    <tableColumn id="647" name="645" dataDxfId="4961"/>
    <tableColumn id="659" name="657" dataDxfId="4960"/>
    <tableColumn id="660" name="658" dataDxfId="4959"/>
    <tableColumn id="661" name="659" dataDxfId="4958"/>
    <tableColumn id="665" name="663" dataDxfId="4957"/>
    <tableColumn id="666" name="664" dataDxfId="4956"/>
    <tableColumn id="667" name="665" dataDxfId="4955"/>
    <tableColumn id="668" name="666" dataDxfId="4954"/>
    <tableColumn id="669" name="667" dataDxfId="4953"/>
    <tableColumn id="670" name="668" dataDxfId="4952"/>
    <tableColumn id="671" name="669" dataDxfId="4951"/>
    <tableColumn id="675" name="673" dataDxfId="4950"/>
    <tableColumn id="676" name="674" dataDxfId="4949"/>
    <tableColumn id="678" name="676" dataDxfId="4948"/>
    <tableColumn id="681" name="679" dataDxfId="4947"/>
    <tableColumn id="683" name="681" dataDxfId="4946"/>
    <tableColumn id="705" name="703" dataDxfId="4945"/>
    <tableColumn id="706" name="704" dataDxfId="4944"/>
    <tableColumn id="707" name="705" dataDxfId="4943"/>
    <tableColumn id="708" name="706" dataDxfId="4942"/>
    <tableColumn id="709" name="707" dataDxfId="4941"/>
    <tableColumn id="744" name="742" dataDxfId="4940"/>
    <tableColumn id="762" name="760" dataDxfId="4939"/>
    <tableColumn id="766" name="764" dataDxfId="4938"/>
    <tableColumn id="767" name="765" dataDxfId="4937"/>
    <tableColumn id="768" name="766" dataDxfId="4936"/>
    <tableColumn id="770" name="768" dataDxfId="4935"/>
    <tableColumn id="779" name="777" dataDxfId="4934"/>
    <tableColumn id="782" name="780" dataDxfId="4933"/>
    <tableColumn id="787" name="785" dataDxfId="4932"/>
    <tableColumn id="801" name="799" dataDxfId="4931"/>
    <tableColumn id="814" name="812" dataDxfId="4930"/>
    <tableColumn id="818" name="816" dataDxfId="4929"/>
    <tableColumn id="827" name="825" dataDxfId="4928"/>
    <tableColumn id="835" name="MÉDIA" dataDxfId="4927">
      <calculatedColumnFormula>AVERAGE(#REF!)</calculatedColumnFormula>
    </tableColumn>
    <tableColumn id="836" name="COEFICIENTE DE ASSIMETRIA (SKEWNESS)" dataDxfId="4926">
      <calculatedColumnFormula>SKEW(#REF!)</calculatedColumnFormula>
    </tableColumn>
    <tableColumn id="837" name="DESVIO PADRÃO"/>
    <tableColumn id="838" name="FIABILIDADE (Alpha Cronbach)" dataDxfId="4925"/>
  </tableColumns>
  <tableStyleInfo name="TableStyleMedium16" showFirstColumn="0" showLastColumn="0" showRowStripes="1" showColumnStripes="0"/>
</table>
</file>

<file path=xl/tables/table6.xml><?xml version="1.0" encoding="utf-8"?>
<table xmlns="http://schemas.openxmlformats.org/spreadsheetml/2006/main" id="5" name="Tabela636" displayName="Tabela636" ref="A2:YR26" totalsRowShown="0" headerRowDxfId="4924" dataDxfId="4923" tableBorderDxfId="4922">
  <autoFilter ref="A2:YR26">
    <filterColumn colId="1"/>
    <filterColumn colId="666"/>
  </autoFilter>
  <tableColumns count="668">
    <tableColumn id="1" name="Coluna1" dataDxfId="4921"/>
    <tableColumn id="841" name="Nº Perg" dataDxfId="4920"/>
    <tableColumn id="2" name="DIMENSÕES" dataDxfId="4919"/>
    <tableColumn id="3" name="1" dataDxfId="4918"/>
    <tableColumn id="4" name="2" dataDxfId="4917"/>
    <tableColumn id="5" name="3" dataDxfId="4916"/>
    <tableColumn id="6" name="4" dataDxfId="4915"/>
    <tableColumn id="8" name="6" dataDxfId="4914"/>
    <tableColumn id="10" name="8" dataDxfId="4913"/>
    <tableColumn id="11" name="9" dataDxfId="4912"/>
    <tableColumn id="12" name="10" dataDxfId="4911"/>
    <tableColumn id="16" name="14" dataDxfId="4910"/>
    <tableColumn id="17" name="15" dataDxfId="4909"/>
    <tableColumn id="18" name="16" dataDxfId="4908"/>
    <tableColumn id="20" name="18" dataDxfId="4907"/>
    <tableColumn id="21" name="19" dataDxfId="4906"/>
    <tableColumn id="22" name="20" dataDxfId="4905"/>
    <tableColumn id="23" name="21" dataDxfId="4904"/>
    <tableColumn id="24" name="22" dataDxfId="4903"/>
    <tableColumn id="27" name="25" dataDxfId="4902"/>
    <tableColumn id="29" name="27" dataDxfId="4901"/>
    <tableColumn id="30" name="28" dataDxfId="4900"/>
    <tableColumn id="31" name="29" dataDxfId="4899"/>
    <tableColumn id="33" name="31" dataDxfId="4898"/>
    <tableColumn id="34" name="32" dataDxfId="4897"/>
    <tableColumn id="35" name="33" dataDxfId="4896"/>
    <tableColumn id="36" name="34" dataDxfId="4895"/>
    <tableColumn id="37" name="35" dataDxfId="4894"/>
    <tableColumn id="38" name="36" dataDxfId="4893"/>
    <tableColumn id="39" name="37" dataDxfId="4892"/>
    <tableColumn id="40" name="38" dataDxfId="4891"/>
    <tableColumn id="41" name="39" dataDxfId="4890"/>
    <tableColumn id="43" name="41" dataDxfId="4889"/>
    <tableColumn id="44" name="42" dataDxfId="4888"/>
    <tableColumn id="45" name="43" dataDxfId="4887"/>
    <tableColumn id="50" name="48" dataDxfId="4886"/>
    <tableColumn id="51" name="49" dataDxfId="4885"/>
    <tableColumn id="53" name="51" dataDxfId="4884"/>
    <tableColumn id="60" name="58" dataDxfId="4883"/>
    <tableColumn id="62" name="60" dataDxfId="4882"/>
    <tableColumn id="63" name="61" dataDxfId="4881"/>
    <tableColumn id="64" name="62" dataDxfId="4880"/>
    <tableColumn id="66" name="64" dataDxfId="4879"/>
    <tableColumn id="67" name="65" dataDxfId="4878"/>
    <tableColumn id="68" name="66" dataDxfId="4877"/>
    <tableColumn id="69" name="67" dataDxfId="4876"/>
    <tableColumn id="70" name="68" dataDxfId="4875"/>
    <tableColumn id="71" name="69" dataDxfId="4874"/>
    <tableColumn id="73" name="71" dataDxfId="4873"/>
    <tableColumn id="74" name="72" dataDxfId="4872"/>
    <tableColumn id="75" name="73" dataDxfId="4871"/>
    <tableColumn id="76" name="74" dataDxfId="4870"/>
    <tableColumn id="77" name="75" dataDxfId="4869"/>
    <tableColumn id="78" name="76" dataDxfId="4868"/>
    <tableColumn id="79" name="77" dataDxfId="4867"/>
    <tableColumn id="80" name="78" dataDxfId="4866"/>
    <tableColumn id="81" name="79" dataDxfId="4865"/>
    <tableColumn id="82" name="80" dataDxfId="4864"/>
    <tableColumn id="83" name="81" dataDxfId="4863"/>
    <tableColumn id="85" name="83" dataDxfId="4862"/>
    <tableColumn id="87" name="85" dataDxfId="4861"/>
    <tableColumn id="88" name="86" dataDxfId="4860"/>
    <tableColumn id="89" name="87" dataDxfId="4859"/>
    <tableColumn id="90" name="88" dataDxfId="4858"/>
    <tableColumn id="91" name="89" dataDxfId="4857"/>
    <tableColumn id="92" name="90" dataDxfId="4856"/>
    <tableColumn id="94" name="92" dataDxfId="4855"/>
    <tableColumn id="95" name="93" dataDxfId="4854"/>
    <tableColumn id="96" name="94" dataDxfId="4853"/>
    <tableColumn id="97" name="95" dataDxfId="4852"/>
    <tableColumn id="98" name="96" dataDxfId="4851"/>
    <tableColumn id="100" name="98" dataDxfId="4850"/>
    <tableColumn id="101" name="99" dataDxfId="4849"/>
    <tableColumn id="102" name="100" dataDxfId="4848"/>
    <tableColumn id="103" name="101" dataDxfId="4847"/>
    <tableColumn id="104" name="102" dataDxfId="4846"/>
    <tableColumn id="105" name="103" dataDxfId="4845"/>
    <tableColumn id="106" name="104" dataDxfId="4844"/>
    <tableColumn id="111" name="109" dataDxfId="4843"/>
    <tableColumn id="114" name="112" dataDxfId="4842"/>
    <tableColumn id="116" name="114" dataDxfId="4841"/>
    <tableColumn id="118" name="116" dataDxfId="4840"/>
    <tableColumn id="119" name="117" dataDxfId="4839"/>
    <tableColumn id="121" name="119" dataDxfId="4838"/>
    <tableColumn id="122" name="120" dataDxfId="4837"/>
    <tableColumn id="123" name="121" dataDxfId="4836"/>
    <tableColumn id="124" name="122" dataDxfId="4835"/>
    <tableColumn id="125" name="123" dataDxfId="4834"/>
    <tableColumn id="127" name="125" dataDxfId="4833"/>
    <tableColumn id="128" name="126" dataDxfId="4832"/>
    <tableColumn id="131" name="129" dataDxfId="4831"/>
    <tableColumn id="132" name="130" dataDxfId="4830"/>
    <tableColumn id="133" name="131" dataDxfId="4829"/>
    <tableColumn id="134" name="132" dataDxfId="4828"/>
    <tableColumn id="135" name="133" dataDxfId="4827"/>
    <tableColumn id="136" name="134" dataDxfId="4826"/>
    <tableColumn id="137" name="135" dataDxfId="4825"/>
    <tableColumn id="139" name="137" dataDxfId="4824"/>
    <tableColumn id="140" name="138" dataDxfId="4823"/>
    <tableColumn id="141" name="139" dataDxfId="4822"/>
    <tableColumn id="143" name="141" dataDxfId="4821"/>
    <tableColumn id="145" name="143" dataDxfId="4820"/>
    <tableColumn id="147" name="145" dataDxfId="4819"/>
    <tableColumn id="148" name="146" dataDxfId="4818"/>
    <tableColumn id="149" name="147" dataDxfId="4817"/>
    <tableColumn id="150" name="148" dataDxfId="4816"/>
    <tableColumn id="152" name="150" dataDxfId="4815"/>
    <tableColumn id="153" name="151" dataDxfId="4814"/>
    <tableColumn id="154" name="152" dataDxfId="4813"/>
    <tableColumn id="155" name="153" dataDxfId="4812"/>
    <tableColumn id="157" name="155" dataDxfId="4811"/>
    <tableColumn id="158" name="156" dataDxfId="4810"/>
    <tableColumn id="159" name="157" dataDxfId="4809"/>
    <tableColumn id="160" name="158" dataDxfId="4808"/>
    <tableColumn id="161" name="159" dataDxfId="4807"/>
    <tableColumn id="162" name="160" dataDxfId="4806"/>
    <tableColumn id="163" name="161" dataDxfId="4805"/>
    <tableColumn id="164" name="162" dataDxfId="4804"/>
    <tableColumn id="165" name="163" dataDxfId="4803"/>
    <tableColumn id="167" name="165" dataDxfId="4802"/>
    <tableColumn id="168" name="166" dataDxfId="4801"/>
    <tableColumn id="170" name="168" dataDxfId="4800"/>
    <tableColumn id="171" name="169" dataDxfId="4799"/>
    <tableColumn id="174" name="172" dataDxfId="4798"/>
    <tableColumn id="175" name="173" dataDxfId="4797"/>
    <tableColumn id="176" name="174" dataDxfId="4796"/>
    <tableColumn id="177" name="175" dataDxfId="4795"/>
    <tableColumn id="178" name="176" dataDxfId="4794"/>
    <tableColumn id="181" name="179" dataDxfId="4793"/>
    <tableColumn id="182" name="180" dataDxfId="4792"/>
    <tableColumn id="183" name="181" dataDxfId="4791"/>
    <tableColumn id="184" name="182" dataDxfId="4790"/>
    <tableColumn id="185" name="183" dataDxfId="4789"/>
    <tableColumn id="186" name="184" dataDxfId="4788"/>
    <tableColumn id="187" name="185" dataDxfId="4787"/>
    <tableColumn id="188" name="186" dataDxfId="4786"/>
    <tableColumn id="189" name="187" dataDxfId="4785"/>
    <tableColumn id="190" name="188" dataDxfId="4784"/>
    <tableColumn id="191" name="189" dataDxfId="4783"/>
    <tableColumn id="192" name="190" dataDxfId="4782"/>
    <tableColumn id="193" name="191" dataDxfId="4781"/>
    <tableColumn id="194" name="192" dataDxfId="4780"/>
    <tableColumn id="195" name="193" dataDxfId="4779"/>
    <tableColumn id="196" name="194" dataDxfId="4778"/>
    <tableColumn id="197" name="195" dataDxfId="4777"/>
    <tableColumn id="198" name="196" dataDxfId="4776"/>
    <tableColumn id="199" name="197" dataDxfId="4775"/>
    <tableColumn id="200" name="198" dataDxfId="4774"/>
    <tableColumn id="201" name="199" dataDxfId="4773"/>
    <tableColumn id="202" name="200" dataDxfId="4772"/>
    <tableColumn id="203" name="201" dataDxfId="4771"/>
    <tableColumn id="204" name="202" dataDxfId="4770"/>
    <tableColumn id="205" name="203" dataDxfId="4769"/>
    <tableColumn id="206" name="204" dataDxfId="4768"/>
    <tableColumn id="207" name="205" dataDxfId="4767"/>
    <tableColumn id="208" name="206" dataDxfId="4766"/>
    <tableColumn id="211" name="209" dataDxfId="4765"/>
    <tableColumn id="212" name="210" dataDxfId="4764"/>
    <tableColumn id="213" name="211" dataDxfId="4763"/>
    <tableColumn id="214" name="212" dataDxfId="4762"/>
    <tableColumn id="215" name="213" dataDxfId="4761"/>
    <tableColumn id="216" name="214" dataDxfId="4760"/>
    <tableColumn id="217" name="215" dataDxfId="4759"/>
    <tableColumn id="218" name="216" dataDxfId="4758"/>
    <tableColumn id="219" name="217" dataDxfId="4757"/>
    <tableColumn id="220" name="218" dataDxfId="4756"/>
    <tableColumn id="221" name="219" dataDxfId="4755"/>
    <tableColumn id="222" name="220" dataDxfId="4754"/>
    <tableColumn id="224" name="222" dataDxfId="4753"/>
    <tableColumn id="225" name="223" dataDxfId="4752"/>
    <tableColumn id="227" name="225" dataDxfId="4751"/>
    <tableColumn id="228" name="226" dataDxfId="4750"/>
    <tableColumn id="229" name="227" dataDxfId="4749"/>
    <tableColumn id="231" name="229" dataDxfId="4748"/>
    <tableColumn id="232" name="230" dataDxfId="4747"/>
    <tableColumn id="233" name="231" dataDxfId="4746"/>
    <tableColumn id="234" name="232" dataDxfId="4745"/>
    <tableColumn id="235" name="233" dataDxfId="4744"/>
    <tableColumn id="236" name="234" dataDxfId="4743"/>
    <tableColumn id="237" name="235" dataDxfId="4742"/>
    <tableColumn id="238" name="236" dataDxfId="4741"/>
    <tableColumn id="239" name="237" dataDxfId="4740"/>
    <tableColumn id="240" name="238" dataDxfId="4739"/>
    <tableColumn id="241" name="239" dataDxfId="4738"/>
    <tableColumn id="242" name="240" dataDxfId="4737"/>
    <tableColumn id="243" name="241" dataDxfId="4736"/>
    <tableColumn id="245" name="243" dataDxfId="4735"/>
    <tableColumn id="248" name="246" dataDxfId="4734"/>
    <tableColumn id="249" name="247" dataDxfId="4733"/>
    <tableColumn id="251" name="249" dataDxfId="4732"/>
    <tableColumn id="253" name="251" dataDxfId="4731"/>
    <tableColumn id="257" name="255" dataDxfId="4730"/>
    <tableColumn id="259" name="257" dataDxfId="4729"/>
    <tableColumn id="260" name="258" dataDxfId="4728"/>
    <tableColumn id="262" name="260" dataDxfId="4727"/>
    <tableColumn id="263" name="261" dataDxfId="4726"/>
    <tableColumn id="264" name="262" dataDxfId="4725"/>
    <tableColumn id="265" name="263" dataDxfId="4724"/>
    <tableColumn id="267" name="265" dataDxfId="4723"/>
    <tableColumn id="268" name="266" dataDxfId="4722"/>
    <tableColumn id="269" name="267" dataDxfId="4721"/>
    <tableColumn id="270" name="268" dataDxfId="4720"/>
    <tableColumn id="271" name="269" dataDxfId="4719"/>
    <tableColumn id="273" name="271" dataDxfId="4718"/>
    <tableColumn id="274" name="272" dataDxfId="4717"/>
    <tableColumn id="275" name="273" dataDxfId="4716"/>
    <tableColumn id="276" name="274" dataDxfId="4715"/>
    <tableColumn id="277" name="275" dataDxfId="4714"/>
    <tableColumn id="279" name="277" dataDxfId="4713"/>
    <tableColumn id="280" name="278" dataDxfId="4712"/>
    <tableColumn id="281" name="279" dataDxfId="4711"/>
    <tableColumn id="282" name="280" dataDxfId="4710"/>
    <tableColumn id="283" name="281" dataDxfId="4709"/>
    <tableColumn id="284" name="282" dataDxfId="4708"/>
    <tableColumn id="285" name="283" dataDxfId="4707"/>
    <tableColumn id="286" name="284" dataDxfId="4706"/>
    <tableColumn id="287" name="285" dataDxfId="4705"/>
    <tableColumn id="288" name="286" dataDxfId="4704"/>
    <tableColumn id="289" name="287" dataDxfId="4703"/>
    <tableColumn id="290" name="288" dataDxfId="4702"/>
    <tableColumn id="291" name="289" dataDxfId="4701"/>
    <tableColumn id="292" name="290" dataDxfId="4700"/>
    <tableColumn id="293" name="291" dataDxfId="4699"/>
    <tableColumn id="294" name="292" dataDxfId="4698"/>
    <tableColumn id="295" name="293" dataDxfId="4697"/>
    <tableColumn id="296" name="294" dataDxfId="4696"/>
    <tableColumn id="297" name="295" dataDxfId="4695"/>
    <tableColumn id="298" name="296" dataDxfId="4694"/>
    <tableColumn id="299" name="297" dataDxfId="4693"/>
    <tableColumn id="300" name="298" dataDxfId="4692"/>
    <tableColumn id="301" name="299" dataDxfId="4691"/>
    <tableColumn id="303" name="301" dataDxfId="4690"/>
    <tableColumn id="306" name="304" dataDxfId="4689"/>
    <tableColumn id="308" name="306" dataDxfId="4688"/>
    <tableColumn id="309" name="307" dataDxfId="4687"/>
    <tableColumn id="312" name="310" dataDxfId="4686"/>
    <tableColumn id="313" name="311" dataDxfId="4685"/>
    <tableColumn id="314" name="312" dataDxfId="4684"/>
    <tableColumn id="315" name="313" dataDxfId="4683"/>
    <tableColumn id="317" name="315" dataDxfId="4682"/>
    <tableColumn id="319" name="317" dataDxfId="4681"/>
    <tableColumn id="320" name="318" dataDxfId="4680"/>
    <tableColumn id="321" name="319" dataDxfId="4679"/>
    <tableColumn id="323" name="321" dataDxfId="4678"/>
    <tableColumn id="324" name="322" dataDxfId="4677"/>
    <tableColumn id="325" name="323" dataDxfId="4676"/>
    <tableColumn id="327" name="325" dataDxfId="4675"/>
    <tableColumn id="328" name="326" dataDxfId="4674"/>
    <tableColumn id="329" name="327" dataDxfId="4673"/>
    <tableColumn id="330" name="328" dataDxfId="4672"/>
    <tableColumn id="331" name="329" dataDxfId="4671"/>
    <tableColumn id="332" name="330" dataDxfId="4670"/>
    <tableColumn id="333" name="331" dataDxfId="4669"/>
    <tableColumn id="334" name="332" dataDxfId="4668"/>
    <tableColumn id="335" name="333" dataDxfId="4667"/>
    <tableColumn id="336" name="334" dataDxfId="4666"/>
    <tableColumn id="338" name="336" dataDxfId="4665"/>
    <tableColumn id="339" name="337" dataDxfId="4664"/>
    <tableColumn id="340" name="338" dataDxfId="4663"/>
    <tableColumn id="341" name="339" dataDxfId="4662"/>
    <tableColumn id="343" name="341" dataDxfId="4661"/>
    <tableColumn id="345" name="343" dataDxfId="4660"/>
    <tableColumn id="346" name="344" dataDxfId="4659"/>
    <tableColumn id="347" name="345" dataDxfId="4658"/>
    <tableColumn id="348" name="346" dataDxfId="4657"/>
    <tableColumn id="349" name="347" dataDxfId="4656"/>
    <tableColumn id="350" name="348" dataDxfId="4655"/>
    <tableColumn id="351" name="349" dataDxfId="4654"/>
    <tableColumn id="352" name="350" dataDxfId="4653"/>
    <tableColumn id="353" name="351" dataDxfId="4652"/>
    <tableColumn id="354" name="352" dataDxfId="4651"/>
    <tableColumn id="355" name="353" dataDxfId="4650"/>
    <tableColumn id="356" name="354" dataDxfId="4649"/>
    <tableColumn id="357" name="355" dataDxfId="4648"/>
    <tableColumn id="358" name="356" dataDxfId="4647"/>
    <tableColumn id="359" name="357" dataDxfId="4646"/>
    <tableColumn id="362" name="360" dataDxfId="4645"/>
    <tableColumn id="363" name="361" dataDxfId="4644"/>
    <tableColumn id="364" name="362" dataDxfId="4643"/>
    <tableColumn id="367" name="365" dataDxfId="4642"/>
    <tableColumn id="368" name="366" dataDxfId="4641"/>
    <tableColumn id="369" name="367" dataDxfId="4640"/>
    <tableColumn id="370" name="368" dataDxfId="4639"/>
    <tableColumn id="371" name="369" dataDxfId="4638"/>
    <tableColumn id="372" name="370" dataDxfId="4637"/>
    <tableColumn id="373" name="371" dataDxfId="4636"/>
    <tableColumn id="374" name="372" dataDxfId="4635"/>
    <tableColumn id="376" name="374" dataDxfId="4634"/>
    <tableColumn id="377" name="375" dataDxfId="4633"/>
    <tableColumn id="378" name="376" dataDxfId="4632"/>
    <tableColumn id="383" name="381" dataDxfId="4631"/>
    <tableColumn id="384" name="382" dataDxfId="4630"/>
    <tableColumn id="385" name="383" dataDxfId="4629"/>
    <tableColumn id="386" name="384" dataDxfId="4628"/>
    <tableColumn id="387" name="385" dataDxfId="4627"/>
    <tableColumn id="388" name="386" dataDxfId="4626"/>
    <tableColumn id="390" name="388" dataDxfId="4625"/>
    <tableColumn id="391" name="389" dataDxfId="4624"/>
    <tableColumn id="392" name="390" dataDxfId="4623"/>
    <tableColumn id="394" name="392" dataDxfId="4622"/>
    <tableColumn id="395" name="393" dataDxfId="4621"/>
    <tableColumn id="396" name="394" dataDxfId="4620"/>
    <tableColumn id="399" name="397" dataDxfId="4619"/>
    <tableColumn id="400" name="398" dataDxfId="4618"/>
    <tableColumn id="402" name="400" dataDxfId="4617"/>
    <tableColumn id="403" name="401" dataDxfId="4616"/>
    <tableColumn id="404" name="402" dataDxfId="4615"/>
    <tableColumn id="405" name="403" dataDxfId="4614"/>
    <tableColumn id="406" name="404" dataDxfId="4613"/>
    <tableColumn id="407" name="405" dataDxfId="4612"/>
    <tableColumn id="409" name="407" dataDxfId="4611"/>
    <tableColumn id="410" name="408" dataDxfId="4610"/>
    <tableColumn id="411" name="409" dataDxfId="4609"/>
    <tableColumn id="412" name="410" dataDxfId="4608"/>
    <tableColumn id="413" name="411" dataDxfId="4607"/>
    <tableColumn id="414" name="412" dataDxfId="4606"/>
    <tableColumn id="415" name="413" dataDxfId="4605"/>
    <tableColumn id="416" name="414" dataDxfId="4604"/>
    <tableColumn id="417" name="415" dataDxfId="4603"/>
    <tableColumn id="418" name="416" dataDxfId="4602"/>
    <tableColumn id="420" name="418" dataDxfId="4601"/>
    <tableColumn id="422" name="420" dataDxfId="4600"/>
    <tableColumn id="423" name="421" dataDxfId="4599"/>
    <tableColumn id="424" name="422" dataDxfId="4598"/>
    <tableColumn id="426" name="424" dataDxfId="4597"/>
    <tableColumn id="427" name="425" dataDxfId="4596"/>
    <tableColumn id="428" name="426" dataDxfId="4595"/>
    <tableColumn id="429" name="427" dataDxfId="4594"/>
    <tableColumn id="430" name="428" dataDxfId="4593"/>
    <tableColumn id="431" name="429" dataDxfId="4592"/>
    <tableColumn id="433" name="431" dataDxfId="4591"/>
    <tableColumn id="434" name="432" dataDxfId="4590"/>
    <tableColumn id="436" name="434" dataDxfId="4589"/>
    <tableColumn id="438" name="436" dataDxfId="4588"/>
    <tableColumn id="439" name="437" dataDxfId="4587"/>
    <tableColumn id="440" name="438" dataDxfId="4586"/>
    <tableColumn id="441" name="439" dataDxfId="4585"/>
    <tableColumn id="442" name="440" dataDxfId="4584"/>
    <tableColumn id="445" name="443" dataDxfId="4583"/>
    <tableColumn id="447" name="445" dataDxfId="4582"/>
    <tableColumn id="448" name="446" dataDxfId="4581"/>
    <tableColumn id="449" name="447" dataDxfId="4580"/>
    <tableColumn id="450" name="448" dataDxfId="4579"/>
    <tableColumn id="452" name="450" dataDxfId="4578"/>
    <tableColumn id="454" name="452" dataDxfId="4577"/>
    <tableColumn id="455" name="453" dataDxfId="4576"/>
    <tableColumn id="456" name="454" dataDxfId="4575"/>
    <tableColumn id="457" name="455" dataDxfId="4574"/>
    <tableColumn id="459" name="457" dataDxfId="4573"/>
    <tableColumn id="460" name="458" dataDxfId="4572"/>
    <tableColumn id="462" name="460" dataDxfId="4571"/>
    <tableColumn id="463" name="461" dataDxfId="4570"/>
    <tableColumn id="464" name="462" dataDxfId="4569"/>
    <tableColumn id="465" name="463" dataDxfId="4568"/>
    <tableColumn id="466" name="464" dataDxfId="4567"/>
    <tableColumn id="467" name="465" dataDxfId="4566"/>
    <tableColumn id="468" name="466" dataDxfId="4565"/>
    <tableColumn id="469" name="467" dataDxfId="4564"/>
    <tableColumn id="470" name="468" dataDxfId="4563"/>
    <tableColumn id="471" name="469" dataDxfId="4562"/>
    <tableColumn id="472" name="470" dataDxfId="4561"/>
    <tableColumn id="473" name="471" dataDxfId="4560"/>
    <tableColumn id="475" name="473" dataDxfId="4559"/>
    <tableColumn id="476" name="474" dataDxfId="4558"/>
    <tableColumn id="477" name="475" dataDxfId="4557"/>
    <tableColumn id="478" name="476" dataDxfId="4556"/>
    <tableColumn id="479" name="477" dataDxfId="4555"/>
    <tableColumn id="480" name="478" dataDxfId="4554"/>
    <tableColumn id="481" name="479" dataDxfId="4553"/>
    <tableColumn id="483" name="481" dataDxfId="4552"/>
    <tableColumn id="484" name="482" dataDxfId="4551"/>
    <tableColumn id="485" name="483" dataDxfId="4550"/>
    <tableColumn id="486" name="484" dataDxfId="4549"/>
    <tableColumn id="487" name="485" dataDxfId="4548"/>
    <tableColumn id="488" name="486" dataDxfId="4547"/>
    <tableColumn id="489" name="487" dataDxfId="4546"/>
    <tableColumn id="490" name="488" dataDxfId="4545"/>
    <tableColumn id="491" name="489" dataDxfId="4544"/>
    <tableColumn id="492" name="490" dataDxfId="4543"/>
    <tableColumn id="493" name="491" dataDxfId="4542"/>
    <tableColumn id="494" name="492" dataDxfId="4541"/>
    <tableColumn id="495" name="493" dataDxfId="4540"/>
    <tableColumn id="497" name="495" dataDxfId="4539"/>
    <tableColumn id="500" name="498" dataDxfId="4538"/>
    <tableColumn id="501" name="499" dataDxfId="4537"/>
    <tableColumn id="503" name="501" dataDxfId="4536"/>
    <tableColumn id="504" name="502" dataDxfId="4535"/>
    <tableColumn id="506" name="504" dataDxfId="4534"/>
    <tableColumn id="507" name="505" dataDxfId="4533"/>
    <tableColumn id="508" name="506" dataDxfId="4532"/>
    <tableColumn id="509" name="507" dataDxfId="4531"/>
    <tableColumn id="510" name="508" dataDxfId="4530"/>
    <tableColumn id="511" name="509" dataDxfId="4529"/>
    <tableColumn id="512" name="510" dataDxfId="4528"/>
    <tableColumn id="513" name="511" dataDxfId="4527"/>
    <tableColumn id="514" name="512" dataDxfId="4526"/>
    <tableColumn id="516" name="514" dataDxfId="4525"/>
    <tableColumn id="517" name="515" dataDxfId="4524"/>
    <tableColumn id="518" name="516" dataDxfId="4523"/>
    <tableColumn id="519" name="517" dataDxfId="4522"/>
    <tableColumn id="520" name="518" dataDxfId="4521"/>
    <tableColumn id="521" name="519" dataDxfId="4520"/>
    <tableColumn id="522" name="520" dataDxfId="4519"/>
    <tableColumn id="523" name="521" dataDxfId="4518"/>
    <tableColumn id="525" name="523" dataDxfId="4517"/>
    <tableColumn id="526" name="524" dataDxfId="4516"/>
    <tableColumn id="527" name="525" dataDxfId="4515"/>
    <tableColumn id="528" name="526" dataDxfId="4514"/>
    <tableColumn id="532" name="530" dataDxfId="4513"/>
    <tableColumn id="533" name="531" dataDxfId="4512"/>
    <tableColumn id="534" name="532" dataDxfId="4511"/>
    <tableColumn id="535" name="533" dataDxfId="4510"/>
    <tableColumn id="536" name="534" dataDxfId="4509"/>
    <tableColumn id="537" name="535" dataDxfId="4508"/>
    <tableColumn id="538" name="536" dataDxfId="4507"/>
    <tableColumn id="539" name="537" dataDxfId="4506"/>
    <tableColumn id="540" name="538" dataDxfId="4505"/>
    <tableColumn id="541" name="539" dataDxfId="4504"/>
    <tableColumn id="542" name="540" dataDxfId="4503"/>
    <tableColumn id="543" name="541" dataDxfId="4502"/>
    <tableColumn id="544" name="542" dataDxfId="4501"/>
    <tableColumn id="545" name="543" dataDxfId="4500"/>
    <tableColumn id="546" name="544" dataDxfId="4499"/>
    <tableColumn id="547" name="545" dataDxfId="4498"/>
    <tableColumn id="548" name="546" dataDxfId="4497"/>
    <tableColumn id="549" name="547" dataDxfId="4496"/>
    <tableColumn id="550" name="548" dataDxfId="4495"/>
    <tableColumn id="551" name="549" dataDxfId="4494"/>
    <tableColumn id="552" name="550" dataDxfId="4493"/>
    <tableColumn id="553" name="551" dataDxfId="4492"/>
    <tableColumn id="554" name="552" dataDxfId="4491"/>
    <tableColumn id="555" name="553" dataDxfId="4490"/>
    <tableColumn id="556" name="554" dataDxfId="4489"/>
    <tableColumn id="557" name="555" dataDxfId="4488"/>
    <tableColumn id="558" name="556" dataDxfId="4487"/>
    <tableColumn id="559" name="557" dataDxfId="4486"/>
    <tableColumn id="560" name="558" dataDxfId="4485"/>
    <tableColumn id="561" name="559" dataDxfId="4484"/>
    <tableColumn id="562" name="560" dataDxfId="4483"/>
    <tableColumn id="563" name="561" dataDxfId="4482"/>
    <tableColumn id="564" name="562" dataDxfId="4481"/>
    <tableColumn id="565" name="563" dataDxfId="4480"/>
    <tableColumn id="567" name="565" dataDxfId="4479"/>
    <tableColumn id="569" name="567" dataDxfId="4478"/>
    <tableColumn id="570" name="568" dataDxfId="4477"/>
    <tableColumn id="571" name="569" dataDxfId="4476"/>
    <tableColumn id="572" name="570" dataDxfId="4475"/>
    <tableColumn id="573" name="571" dataDxfId="4474"/>
    <tableColumn id="574" name="572" dataDxfId="4473"/>
    <tableColumn id="575" name="573" dataDxfId="4472"/>
    <tableColumn id="576" name="574" dataDxfId="4471"/>
    <tableColumn id="577" name="575" dataDxfId="4470"/>
    <tableColumn id="578" name="576" dataDxfId="4469"/>
    <tableColumn id="580" name="578" dataDxfId="4468"/>
    <tableColumn id="581" name="579" dataDxfId="4467"/>
    <tableColumn id="582" name="580" dataDxfId="4466"/>
    <tableColumn id="583" name="581" dataDxfId="4465"/>
    <tableColumn id="584" name="582" dataDxfId="4464"/>
    <tableColumn id="585" name="583" dataDxfId="4463"/>
    <tableColumn id="586" name="584" dataDxfId="4462"/>
    <tableColumn id="588" name="586" dataDxfId="4461"/>
    <tableColumn id="589" name="587" dataDxfId="4460"/>
    <tableColumn id="590" name="588" dataDxfId="4459"/>
    <tableColumn id="591" name="589" dataDxfId="4458"/>
    <tableColumn id="592" name="590" dataDxfId="4457"/>
    <tableColumn id="593" name="591" dataDxfId="4456"/>
    <tableColumn id="594" name="592" dataDxfId="4455"/>
    <tableColumn id="595" name="593" dataDxfId="4454"/>
    <tableColumn id="596" name="594" dataDxfId="4453"/>
    <tableColumn id="598" name="596" dataDxfId="4452"/>
    <tableColumn id="599" name="597" dataDxfId="4451"/>
    <tableColumn id="600" name="598" dataDxfId="4450"/>
    <tableColumn id="601" name="599" dataDxfId="4449"/>
    <tableColumn id="602" name="600" dataDxfId="4448"/>
    <tableColumn id="603" name="601" dataDxfId="4447"/>
    <tableColumn id="604" name="602" dataDxfId="4446"/>
    <tableColumn id="605" name="603" dataDxfId="4445"/>
    <tableColumn id="606" name="604" dataDxfId="4444"/>
    <tableColumn id="607" name="605" dataDxfId="4443"/>
    <tableColumn id="608" name="606" dataDxfId="4442"/>
    <tableColumn id="609" name="607" dataDxfId="4441"/>
    <tableColumn id="610" name="608" dataDxfId="4440"/>
    <tableColumn id="611" name="609" dataDxfId="4439"/>
    <tableColumn id="612" name="610" dataDxfId="4438"/>
    <tableColumn id="613" name="611" dataDxfId="4437"/>
    <tableColumn id="614" name="612" dataDxfId="4436"/>
    <tableColumn id="615" name="613" dataDxfId="4435"/>
    <tableColumn id="616" name="614" dataDxfId="4434"/>
    <tableColumn id="617" name="615" dataDxfId="4433"/>
    <tableColumn id="618" name="616" dataDxfId="4432"/>
    <tableColumn id="619" name="617" dataDxfId="4431"/>
    <tableColumn id="622" name="620" dataDxfId="4430"/>
    <tableColumn id="623" name="621" dataDxfId="4429"/>
    <tableColumn id="625" name="623" dataDxfId="4428"/>
    <tableColumn id="626" name="624" dataDxfId="4427"/>
    <tableColumn id="628" name="626" dataDxfId="4426"/>
    <tableColumn id="629" name="627" dataDxfId="4425"/>
    <tableColumn id="631" name="629" dataDxfId="4424"/>
    <tableColumn id="632" name="630" dataDxfId="4423"/>
    <tableColumn id="634" name="632" dataDxfId="4422"/>
    <tableColumn id="635" name="633" dataDxfId="4421"/>
    <tableColumn id="636" name="634" dataDxfId="4420"/>
    <tableColumn id="637" name="635" dataDxfId="4419"/>
    <tableColumn id="638" name="636" dataDxfId="4418"/>
    <tableColumn id="641" name="639" dataDxfId="4417"/>
    <tableColumn id="642" name="640" dataDxfId="4416"/>
    <tableColumn id="643" name="641" dataDxfId="4415"/>
    <tableColumn id="644" name="642" dataDxfId="4414"/>
    <tableColumn id="645" name="643" dataDxfId="4413"/>
    <tableColumn id="646" name="644" dataDxfId="4412"/>
    <tableColumn id="648" name="646" dataDxfId="4411"/>
    <tableColumn id="649" name="647" dataDxfId="4410"/>
    <tableColumn id="650" name="648" dataDxfId="4409"/>
    <tableColumn id="651" name="649" dataDxfId="4408"/>
    <tableColumn id="652" name="650" dataDxfId="4407"/>
    <tableColumn id="653" name="651" dataDxfId="4406"/>
    <tableColumn id="654" name="652" dataDxfId="4405"/>
    <tableColumn id="655" name="653" dataDxfId="4404"/>
    <tableColumn id="656" name="654" dataDxfId="4403"/>
    <tableColumn id="657" name="655" dataDxfId="4402"/>
    <tableColumn id="658" name="656" dataDxfId="4401"/>
    <tableColumn id="662" name="660" dataDxfId="4400"/>
    <tableColumn id="663" name="661" dataDxfId="4399"/>
    <tableColumn id="664" name="662" dataDxfId="4398"/>
    <tableColumn id="672" name="670" dataDxfId="4397"/>
    <tableColumn id="673" name="671" dataDxfId="4396"/>
    <tableColumn id="674" name="672" dataDxfId="4395"/>
    <tableColumn id="677" name="675" dataDxfId="4394"/>
    <tableColumn id="679" name="677" dataDxfId="4393"/>
    <tableColumn id="680" name="678" dataDxfId="4392"/>
    <tableColumn id="682" name="680" dataDxfId="4391"/>
    <tableColumn id="684" name="682" dataDxfId="4390"/>
    <tableColumn id="685" name="683" dataDxfId="4389"/>
    <tableColumn id="686" name="684" dataDxfId="4388"/>
    <tableColumn id="687" name="685" dataDxfId="4387"/>
    <tableColumn id="688" name="686" dataDxfId="4386"/>
    <tableColumn id="689" name="687" dataDxfId="4385"/>
    <tableColumn id="690" name="688" dataDxfId="4384"/>
    <tableColumn id="691" name="689" dataDxfId="4383"/>
    <tableColumn id="692" name="690" dataDxfId="4382"/>
    <tableColumn id="693" name="691" dataDxfId="4381"/>
    <tableColumn id="694" name="692" dataDxfId="4380"/>
    <tableColumn id="695" name="693" dataDxfId="4379"/>
    <tableColumn id="696" name="694" dataDxfId="4378"/>
    <tableColumn id="697" name="695" dataDxfId="4377"/>
    <tableColumn id="698" name="696" dataDxfId="4376"/>
    <tableColumn id="699" name="697" dataDxfId="4375"/>
    <tableColumn id="700" name="698" dataDxfId="4374"/>
    <tableColumn id="701" name="699" dataDxfId="4373"/>
    <tableColumn id="702" name="700" dataDxfId="4372"/>
    <tableColumn id="703" name="701" dataDxfId="4371"/>
    <tableColumn id="704" name="702" dataDxfId="4370"/>
    <tableColumn id="710" name="708" dataDxfId="4369"/>
    <tableColumn id="711" name="709" dataDxfId="4368"/>
    <tableColumn id="712" name="710" dataDxfId="4367"/>
    <tableColumn id="713" name="711" dataDxfId="4366"/>
    <tableColumn id="714" name="712" dataDxfId="4365"/>
    <tableColumn id="715" name="713" dataDxfId="4364"/>
    <tableColumn id="716" name="714" dataDxfId="4363"/>
    <tableColumn id="717" name="715" dataDxfId="4362"/>
    <tableColumn id="718" name="716" dataDxfId="4361"/>
    <tableColumn id="719" name="717" dataDxfId="4360"/>
    <tableColumn id="720" name="718" dataDxfId="4359"/>
    <tableColumn id="721" name="719" dataDxfId="4358"/>
    <tableColumn id="722" name="720" dataDxfId="4357"/>
    <tableColumn id="723" name="721" dataDxfId="4356"/>
    <tableColumn id="724" name="722" dataDxfId="4355"/>
    <tableColumn id="725" name="723" dataDxfId="4354"/>
    <tableColumn id="726" name="724" dataDxfId="4353"/>
    <tableColumn id="727" name="725" dataDxfId="4352"/>
    <tableColumn id="728" name="726" dataDxfId="4351"/>
    <tableColumn id="729" name="727" dataDxfId="4350"/>
    <tableColumn id="730" name="728" dataDxfId="4349"/>
    <tableColumn id="731" name="729" dataDxfId="4348"/>
    <tableColumn id="732" name="730" dataDxfId="4347"/>
    <tableColumn id="733" name="731" dataDxfId="4346"/>
    <tableColumn id="734" name="732" dataDxfId="4345"/>
    <tableColumn id="735" name="733" dataDxfId="4344"/>
    <tableColumn id="736" name="734" dataDxfId="4343"/>
    <tableColumn id="737" name="735" dataDxfId="4342"/>
    <tableColumn id="738" name="736" dataDxfId="4341"/>
    <tableColumn id="739" name="737" dataDxfId="4340"/>
    <tableColumn id="740" name="738" dataDxfId="4339"/>
    <tableColumn id="741" name="739" dataDxfId="4338"/>
    <tableColumn id="742" name="740" dataDxfId="4337"/>
    <tableColumn id="743" name="741" dataDxfId="4336"/>
    <tableColumn id="745" name="743" dataDxfId="4335"/>
    <tableColumn id="746" name="744" dataDxfId="4334"/>
    <tableColumn id="747" name="745" dataDxfId="4333"/>
    <tableColumn id="748" name="746" dataDxfId="4332"/>
    <tableColumn id="749" name="747" dataDxfId="4331"/>
    <tableColumn id="750" name="748" dataDxfId="4330"/>
    <tableColumn id="751" name="749" dataDxfId="4329"/>
    <tableColumn id="752" name="750" dataDxfId="4328"/>
    <tableColumn id="753" name="751" dataDxfId="4327"/>
    <tableColumn id="754" name="752" dataDxfId="4326"/>
    <tableColumn id="755" name="753" dataDxfId="4325"/>
    <tableColumn id="756" name="754" dataDxfId="4324"/>
    <tableColumn id="757" name="755" dataDxfId="4323"/>
    <tableColumn id="758" name="756" dataDxfId="4322"/>
    <tableColumn id="759" name="757" dataDxfId="4321"/>
    <tableColumn id="760" name="758" dataDxfId="4320"/>
    <tableColumn id="761" name="759" dataDxfId="4319"/>
    <tableColumn id="763" name="761" dataDxfId="4318"/>
    <tableColumn id="764" name="762" dataDxfId="4317"/>
    <tableColumn id="765" name="763" dataDxfId="4316"/>
    <tableColumn id="769" name="767" dataDxfId="4315"/>
    <tableColumn id="771" name="769" dataDxfId="4314"/>
    <tableColumn id="772" name="770" dataDxfId="4313"/>
    <tableColumn id="773" name="771" dataDxfId="4312"/>
    <tableColumn id="774" name="772" dataDxfId="4311"/>
    <tableColumn id="775" name="773" dataDxfId="4310"/>
    <tableColumn id="776" name="774" dataDxfId="4309"/>
    <tableColumn id="777" name="775" dataDxfId="4308"/>
    <tableColumn id="778" name="776" dataDxfId="4307"/>
    <tableColumn id="780" name="778" dataDxfId="4306"/>
    <tableColumn id="781" name="779" dataDxfId="4305"/>
    <tableColumn id="783" name="781" dataDxfId="4304"/>
    <tableColumn id="784" name="782" dataDxfId="4303"/>
    <tableColumn id="785" name="783" dataDxfId="4302"/>
    <tableColumn id="786" name="784" dataDxfId="4301"/>
    <tableColumn id="788" name="786" dataDxfId="4300"/>
    <tableColumn id="789" name="787" dataDxfId="4299"/>
    <tableColumn id="790" name="788" dataDxfId="4298"/>
    <tableColumn id="791" name="789" dataDxfId="4297"/>
    <tableColumn id="792" name="790" dataDxfId="4296"/>
    <tableColumn id="793" name="791" dataDxfId="4295"/>
    <tableColumn id="794" name="792" dataDxfId="4294"/>
    <tableColumn id="795" name="793" dataDxfId="4293"/>
    <tableColumn id="796" name="794" dataDxfId="4292"/>
    <tableColumn id="797" name="795" dataDxfId="4291"/>
    <tableColumn id="798" name="796" dataDxfId="4290"/>
    <tableColumn id="799" name="797" dataDxfId="4289"/>
    <tableColumn id="800" name="798" dataDxfId="4288"/>
    <tableColumn id="802" name="800" dataDxfId="4287"/>
    <tableColumn id="803" name="801" dataDxfId="4286"/>
    <tableColumn id="804" name="802" dataDxfId="4285"/>
    <tableColumn id="805" name="803" dataDxfId="4284"/>
    <tableColumn id="806" name="804" dataDxfId="4283"/>
    <tableColumn id="807" name="805" dataDxfId="4282"/>
    <tableColumn id="808" name="806" dataDxfId="4281"/>
    <tableColumn id="809" name="807" dataDxfId="4280"/>
    <tableColumn id="810" name="808" dataDxfId="4279"/>
    <tableColumn id="811" name="809" dataDxfId="4278"/>
    <tableColumn id="812" name="810" dataDxfId="4277"/>
    <tableColumn id="813" name="811" dataDxfId="4276"/>
    <tableColumn id="815" name="813" dataDxfId="4275"/>
    <tableColumn id="816" name="814" dataDxfId="4274"/>
    <tableColumn id="817" name="815" dataDxfId="4273"/>
    <tableColumn id="819" name="817" dataDxfId="4272"/>
    <tableColumn id="820" name="818" dataDxfId="4271"/>
    <tableColumn id="821" name="819" dataDxfId="4270"/>
    <tableColumn id="822" name="820" dataDxfId="4269"/>
    <tableColumn id="823" name="821" dataDxfId="4268"/>
    <tableColumn id="824" name="822" dataDxfId="4267"/>
    <tableColumn id="825" name="823" dataDxfId="4266"/>
    <tableColumn id="826" name="824" dataDxfId="4265"/>
    <tableColumn id="828" name="826" dataDxfId="4264"/>
    <tableColumn id="829" name="827" dataDxfId="4263"/>
    <tableColumn id="830" name="828" dataDxfId="4262"/>
    <tableColumn id="831" name="829" dataDxfId="4261"/>
    <tableColumn id="832" name="830" dataDxfId="4260"/>
    <tableColumn id="833" name="831" dataDxfId="4259"/>
    <tableColumn id="834" name="832" dataDxfId="4258"/>
    <tableColumn id="835" name="MÉDIA" dataDxfId="4257">
      <calculatedColumnFormula>AVERAGE(Tabela636[[#This Row],[1]:[832]])</calculatedColumnFormula>
    </tableColumn>
    <tableColumn id="836" name="COEFICIENTE DE ASSIMETRIA (SKEWNESS)" dataDxfId="4256">
      <calculatedColumnFormula>SKEW(Tabela636[[#This Row],[1]:[832]])</calculatedColumnFormula>
    </tableColumn>
    <tableColumn id="837" name="DESVIO PADRÃO"/>
    <tableColumn id="838" name="FIABILIDADE (Alpha Cronbach)" dataDxfId="4255"/>
  </tableColumns>
  <tableStyleInfo name="TableStyleMedium16" showFirstColumn="0" showLastColumn="0" showRowStripes="1" showColumnStripes="0"/>
</table>
</file>

<file path=xl/tables/table7.xml><?xml version="1.0" encoding="utf-8"?>
<table xmlns="http://schemas.openxmlformats.org/spreadsheetml/2006/main" id="6" name="Tabela637" displayName="Tabela637" ref="A2:SB19" totalsRowShown="0" headerRowDxfId="4254" dataDxfId="4253" tableBorderDxfId="4252">
  <autoFilter ref="A2:SB19">
    <filterColumn colId="1"/>
    <filterColumn colId="494"/>
  </autoFilter>
  <tableColumns count="496">
    <tableColumn id="1" name="Coluna1" dataDxfId="4251"/>
    <tableColumn id="841" name="Nº Perg" dataDxfId="4250"/>
    <tableColumn id="2" name="DIMENSÕES" dataDxfId="4249"/>
    <tableColumn id="3" name="1" dataDxfId="4248"/>
    <tableColumn id="5" name="3" dataDxfId="4247"/>
    <tableColumn id="6" name="4" dataDxfId="4246"/>
    <tableColumn id="9" name="7" dataDxfId="4245"/>
    <tableColumn id="10" name="8" dataDxfId="4244"/>
    <tableColumn id="11" name="9" dataDxfId="4243"/>
    <tableColumn id="12" name="10" dataDxfId="4242"/>
    <tableColumn id="13" name="11" dataDxfId="4241"/>
    <tableColumn id="14" name="12" dataDxfId="4240"/>
    <tableColumn id="15" name="13" dataDxfId="4239"/>
    <tableColumn id="18" name="16" dataDxfId="4238"/>
    <tableColumn id="20" name="18" dataDxfId="4237"/>
    <tableColumn id="21" name="19" dataDxfId="4236"/>
    <tableColumn id="23" name="21" dataDxfId="4235"/>
    <tableColumn id="24" name="22" dataDxfId="4234"/>
    <tableColumn id="25" name="23" dataDxfId="4233"/>
    <tableColumn id="26" name="24" dataDxfId="4232"/>
    <tableColumn id="27" name="25" dataDxfId="4231"/>
    <tableColumn id="28" name="26" dataDxfId="4230"/>
    <tableColumn id="29" name="27" dataDxfId="4229"/>
    <tableColumn id="32" name="30" dataDxfId="4228"/>
    <tableColumn id="33" name="31" dataDxfId="4227"/>
    <tableColumn id="34" name="32" dataDxfId="4226"/>
    <tableColumn id="36" name="34" dataDxfId="4225"/>
    <tableColumn id="37" name="35" dataDxfId="4224"/>
    <tableColumn id="38" name="36" dataDxfId="4223"/>
    <tableColumn id="39" name="37" dataDxfId="4222"/>
    <tableColumn id="40" name="38" dataDxfId="4221"/>
    <tableColumn id="45" name="43" dataDxfId="4220"/>
    <tableColumn id="47" name="45" dataDxfId="4219"/>
    <tableColumn id="49" name="47" dataDxfId="4218"/>
    <tableColumn id="52" name="50" dataDxfId="4217"/>
    <tableColumn id="53" name="51" dataDxfId="4216"/>
    <tableColumn id="55" name="53" dataDxfId="4215"/>
    <tableColumn id="57" name="55" dataDxfId="4214"/>
    <tableColumn id="58" name="56" dataDxfId="4213"/>
    <tableColumn id="60" name="58" dataDxfId="4212"/>
    <tableColumn id="61" name="59" dataDxfId="4211"/>
    <tableColumn id="62" name="60" dataDxfId="4210"/>
    <tableColumn id="63" name="61" dataDxfId="4209"/>
    <tableColumn id="64" name="62" dataDxfId="4208"/>
    <tableColumn id="65" name="63" dataDxfId="4207"/>
    <tableColumn id="66" name="64" dataDxfId="4206"/>
    <tableColumn id="67" name="65" dataDxfId="4205"/>
    <tableColumn id="71" name="69" dataDxfId="4204"/>
    <tableColumn id="74" name="72" dataDxfId="4203"/>
    <tableColumn id="75" name="73" dataDxfId="4202"/>
    <tableColumn id="76" name="74" dataDxfId="4201"/>
    <tableColumn id="77" name="75" dataDxfId="4200"/>
    <tableColumn id="78" name="76" dataDxfId="4199"/>
    <tableColumn id="80" name="78" dataDxfId="4198"/>
    <tableColumn id="82" name="80" dataDxfId="4197"/>
    <tableColumn id="83" name="81" dataDxfId="4196"/>
    <tableColumn id="84" name="82" dataDxfId="4195"/>
    <tableColumn id="85" name="83" dataDxfId="4194"/>
    <tableColumn id="86" name="84" dataDxfId="4193"/>
    <tableColumn id="89" name="87" dataDxfId="4192"/>
    <tableColumn id="91" name="89" dataDxfId="4191"/>
    <tableColumn id="94" name="92" dataDxfId="4190"/>
    <tableColumn id="95" name="93" dataDxfId="4189"/>
    <tableColumn id="96" name="94" dataDxfId="4188"/>
    <tableColumn id="98" name="96" dataDxfId="4187"/>
    <tableColumn id="99" name="97" dataDxfId="4186"/>
    <tableColumn id="100" name="98" dataDxfId="4185"/>
    <tableColumn id="105" name="103" dataDxfId="4184"/>
    <tableColumn id="106" name="104" dataDxfId="4183"/>
    <tableColumn id="107" name="105" dataDxfId="4182"/>
    <tableColumn id="108" name="106" dataDxfId="4181"/>
    <tableColumn id="113" name="111" dataDxfId="4180"/>
    <tableColumn id="114" name="112" dataDxfId="4179"/>
    <tableColumn id="115" name="113" dataDxfId="4178"/>
    <tableColumn id="119" name="117" dataDxfId="4177"/>
    <tableColumn id="121" name="119" dataDxfId="4176"/>
    <tableColumn id="123" name="121" dataDxfId="4175"/>
    <tableColumn id="126" name="124" dataDxfId="4174"/>
    <tableColumn id="127" name="125" dataDxfId="4173"/>
    <tableColumn id="128" name="126" dataDxfId="4172"/>
    <tableColumn id="129" name="127" dataDxfId="4171"/>
    <tableColumn id="130" name="128" dataDxfId="4170"/>
    <tableColumn id="132" name="130" dataDxfId="4169"/>
    <tableColumn id="133" name="131" dataDxfId="4168"/>
    <tableColumn id="134" name="132" dataDxfId="4167"/>
    <tableColumn id="135" name="133" dataDxfId="4166"/>
    <tableColumn id="136" name="134" dataDxfId="4165"/>
    <tableColumn id="137" name="135" dataDxfId="4164"/>
    <tableColumn id="138" name="136" dataDxfId="4163"/>
    <tableColumn id="139" name="137" dataDxfId="4162"/>
    <tableColumn id="140" name="138" dataDxfId="4161"/>
    <tableColumn id="141" name="139" dataDxfId="4160"/>
    <tableColumn id="142" name="140" dataDxfId="4159"/>
    <tableColumn id="143" name="141" dataDxfId="4158"/>
    <tableColumn id="144" name="142" dataDxfId="4157"/>
    <tableColumn id="145" name="143" dataDxfId="4156"/>
    <tableColumn id="147" name="145" dataDxfId="4155"/>
    <tableColumn id="148" name="146" dataDxfId="4154"/>
    <tableColumn id="149" name="147" dataDxfId="4153"/>
    <tableColumn id="150" name="148" dataDxfId="4152"/>
    <tableColumn id="151" name="149" dataDxfId="4151"/>
    <tableColumn id="152" name="150" dataDxfId="4150"/>
    <tableColumn id="154" name="152" dataDxfId="4149"/>
    <tableColumn id="155" name="153" dataDxfId="4148"/>
    <tableColumn id="157" name="155" dataDxfId="4147"/>
    <tableColumn id="159" name="157" dataDxfId="4146"/>
    <tableColumn id="160" name="158" dataDxfId="4145"/>
    <tableColumn id="162" name="160" dataDxfId="4144"/>
    <tableColumn id="164" name="162" dataDxfId="4143"/>
    <tableColumn id="166" name="164" dataDxfId="4142"/>
    <tableColumn id="167" name="165" dataDxfId="4141"/>
    <tableColumn id="168" name="166" dataDxfId="4140"/>
    <tableColumn id="169" name="167" dataDxfId="4139"/>
    <tableColumn id="170" name="168" dataDxfId="4138"/>
    <tableColumn id="172" name="170" dataDxfId="4137"/>
    <tableColumn id="173" name="171" dataDxfId="4136"/>
    <tableColumn id="174" name="172" dataDxfId="4135"/>
    <tableColumn id="175" name="173" dataDxfId="4134"/>
    <tableColumn id="177" name="175" dataDxfId="4133"/>
    <tableColumn id="178" name="176" dataDxfId="4132"/>
    <tableColumn id="181" name="179" dataDxfId="4131"/>
    <tableColumn id="182" name="180" dataDxfId="4130"/>
    <tableColumn id="184" name="182" dataDxfId="4129"/>
    <tableColumn id="185" name="183" dataDxfId="4128"/>
    <tableColumn id="186" name="184" dataDxfId="4127"/>
    <tableColumn id="188" name="186" dataDxfId="4126"/>
    <tableColumn id="189" name="187" dataDxfId="4125"/>
    <tableColumn id="190" name="188" dataDxfId="4124"/>
    <tableColumn id="191" name="189" dataDxfId="4123"/>
    <tableColumn id="192" name="190" dataDxfId="4122"/>
    <tableColumn id="193" name="191" dataDxfId="4121"/>
    <tableColumn id="194" name="192" dataDxfId="4120"/>
    <tableColumn id="195" name="193" dataDxfId="4119"/>
    <tableColumn id="198" name="196" dataDxfId="4118"/>
    <tableColumn id="200" name="198" dataDxfId="4117"/>
    <tableColumn id="201" name="199" dataDxfId="4116"/>
    <tableColumn id="202" name="200" dataDxfId="4115"/>
    <tableColumn id="203" name="201" dataDxfId="4114"/>
    <tableColumn id="204" name="202" dataDxfId="4113"/>
    <tableColumn id="205" name="203" dataDxfId="4112"/>
    <tableColumn id="206" name="204" dataDxfId="4111"/>
    <tableColumn id="207" name="205" dataDxfId="4110"/>
    <tableColumn id="208" name="206" dataDxfId="4109"/>
    <tableColumn id="210" name="208" dataDxfId="4108"/>
    <tableColumn id="212" name="210" dataDxfId="4107"/>
    <tableColumn id="213" name="211" dataDxfId="4106"/>
    <tableColumn id="214" name="212" dataDxfId="4105"/>
    <tableColumn id="215" name="213" dataDxfId="4104"/>
    <tableColumn id="216" name="214" dataDxfId="4103"/>
    <tableColumn id="218" name="216" dataDxfId="4102"/>
    <tableColumn id="220" name="218" dataDxfId="4101"/>
    <tableColumn id="221" name="219" dataDxfId="4100"/>
    <tableColumn id="222" name="220" dataDxfId="4099"/>
    <tableColumn id="224" name="222" dataDxfId="4098"/>
    <tableColumn id="229" name="227" dataDxfId="4097"/>
    <tableColumn id="230" name="228" dataDxfId="4096"/>
    <tableColumn id="232" name="230" dataDxfId="4095"/>
    <tableColumn id="233" name="231" dataDxfId="4094"/>
    <tableColumn id="235" name="233" dataDxfId="4093"/>
    <tableColumn id="237" name="235" dataDxfId="4092"/>
    <tableColumn id="240" name="238" dataDxfId="4091"/>
    <tableColumn id="242" name="240" dataDxfId="4090"/>
    <tableColumn id="245" name="243" dataDxfId="4089"/>
    <tableColumn id="249" name="247" dataDxfId="4088"/>
    <tableColumn id="250" name="248" dataDxfId="4087"/>
    <tableColumn id="253" name="251" dataDxfId="4086"/>
    <tableColumn id="254" name="252" dataDxfId="4085"/>
    <tableColumn id="256" name="254" dataDxfId="4084"/>
    <tableColumn id="257" name="255" dataDxfId="4083"/>
    <tableColumn id="258" name="256" dataDxfId="4082"/>
    <tableColumn id="260" name="258" dataDxfId="4081"/>
    <tableColumn id="261" name="259" dataDxfId="4080"/>
    <tableColumn id="262" name="260" dataDxfId="4079"/>
    <tableColumn id="263" name="261" dataDxfId="4078"/>
    <tableColumn id="267" name="265" dataDxfId="4077"/>
    <tableColumn id="268" name="266" dataDxfId="4076"/>
    <tableColumn id="269" name="267" dataDxfId="4075"/>
    <tableColumn id="273" name="271" dataDxfId="4074"/>
    <tableColumn id="275" name="273" dataDxfId="4073"/>
    <tableColumn id="277" name="275" dataDxfId="4072"/>
    <tableColumn id="278" name="276" dataDxfId="4071"/>
    <tableColumn id="279" name="277" dataDxfId="4070"/>
    <tableColumn id="285" name="283" dataDxfId="4069"/>
    <tableColumn id="287" name="285" dataDxfId="4068"/>
    <tableColumn id="289" name="287" dataDxfId="4067"/>
    <tableColumn id="290" name="288" dataDxfId="4066"/>
    <tableColumn id="291" name="289" dataDxfId="4065"/>
    <tableColumn id="292" name="290" dataDxfId="4064"/>
    <tableColumn id="295" name="293" dataDxfId="4063"/>
    <tableColumn id="298" name="296" dataDxfId="4062"/>
    <tableColumn id="299" name="297" dataDxfId="4061"/>
    <tableColumn id="300" name="298" dataDxfId="4060"/>
    <tableColumn id="301" name="299" dataDxfId="4059"/>
    <tableColumn id="303" name="301" dataDxfId="4058"/>
    <tableColumn id="304" name="302" dataDxfId="4057"/>
    <tableColumn id="305" name="303" dataDxfId="4056"/>
    <tableColumn id="308" name="306" dataDxfId="4055"/>
    <tableColumn id="309" name="307" dataDxfId="4054"/>
    <tableColumn id="310" name="308" dataDxfId="4053"/>
    <tableColumn id="311" name="309" dataDxfId="4052"/>
    <tableColumn id="312" name="310" dataDxfId="4051"/>
    <tableColumn id="313" name="311" dataDxfId="4050"/>
    <tableColumn id="316" name="314" dataDxfId="4049"/>
    <tableColumn id="317" name="315" dataDxfId="4048"/>
    <tableColumn id="318" name="316" dataDxfId="4047"/>
    <tableColumn id="321" name="319" dataDxfId="4046"/>
    <tableColumn id="324" name="322" dataDxfId="4045"/>
    <tableColumn id="325" name="323" dataDxfId="4044"/>
    <tableColumn id="327" name="325" dataDxfId="4043"/>
    <tableColumn id="329" name="327" dataDxfId="4042"/>
    <tableColumn id="331" name="329" dataDxfId="4041"/>
    <tableColumn id="334" name="332" dataDxfId="4040"/>
    <tableColumn id="336" name="334" dataDxfId="4039"/>
    <tableColumn id="337" name="335" dataDxfId="4038"/>
    <tableColumn id="338" name="336" dataDxfId="4037"/>
    <tableColumn id="339" name="337" dataDxfId="4036"/>
    <tableColumn id="340" name="338" dataDxfId="4035"/>
    <tableColumn id="341" name="339" dataDxfId="4034"/>
    <tableColumn id="345" name="343" dataDxfId="4033"/>
    <tableColumn id="346" name="344" dataDxfId="4032"/>
    <tableColumn id="347" name="345" dataDxfId="4031"/>
    <tableColumn id="351" name="349" dataDxfId="4030"/>
    <tableColumn id="352" name="350" dataDxfId="4029"/>
    <tableColumn id="353" name="351" dataDxfId="4028"/>
    <tableColumn id="354" name="352" dataDxfId="4027"/>
    <tableColumn id="356" name="354" dataDxfId="4026"/>
    <tableColumn id="357" name="355" dataDxfId="4025"/>
    <tableColumn id="360" name="358" dataDxfId="4024"/>
    <tableColumn id="364" name="362" dataDxfId="4023"/>
    <tableColumn id="365" name="363" dataDxfId="4022"/>
    <tableColumn id="366" name="364" dataDxfId="4021"/>
    <tableColumn id="367" name="365" dataDxfId="4020"/>
    <tableColumn id="369" name="367" dataDxfId="4019"/>
    <tableColumn id="371" name="369" dataDxfId="4018"/>
    <tableColumn id="372" name="370" dataDxfId="4017"/>
    <tableColumn id="373" name="371" dataDxfId="4016"/>
    <tableColumn id="377" name="375" dataDxfId="4015"/>
    <tableColumn id="378" name="376" dataDxfId="4014"/>
    <tableColumn id="379" name="377" dataDxfId="4013"/>
    <tableColumn id="380" name="378" dataDxfId="4012"/>
    <tableColumn id="381" name="379" dataDxfId="4011"/>
    <tableColumn id="382" name="380" dataDxfId="4010"/>
    <tableColumn id="384" name="382" dataDxfId="4009"/>
    <tableColumn id="386" name="384" dataDxfId="4008"/>
    <tableColumn id="388" name="386" dataDxfId="4007"/>
    <tableColumn id="390" name="388" dataDxfId="4006"/>
    <tableColumn id="395" name="393" dataDxfId="4005"/>
    <tableColumn id="397" name="395" dataDxfId="4004"/>
    <tableColumn id="398" name="396" dataDxfId="4003"/>
    <tableColumn id="400" name="398" dataDxfId="4002"/>
    <tableColumn id="405" name="403" dataDxfId="4001"/>
    <tableColumn id="406" name="404" dataDxfId="4000"/>
    <tableColumn id="408" name="406" dataDxfId="3999"/>
    <tableColumn id="409" name="407" dataDxfId="3998"/>
    <tableColumn id="410" name="408" dataDxfId="3997"/>
    <tableColumn id="413" name="411" dataDxfId="3996"/>
    <tableColumn id="414" name="412" dataDxfId="3995"/>
    <tableColumn id="415" name="413" dataDxfId="3994"/>
    <tableColumn id="416" name="414" dataDxfId="3993"/>
    <tableColumn id="417" name="415" dataDxfId="3992"/>
    <tableColumn id="422" name="420" dataDxfId="3991"/>
    <tableColumn id="424" name="422" dataDxfId="3990"/>
    <tableColumn id="426" name="424" dataDxfId="3989"/>
    <tableColumn id="427" name="425" dataDxfId="3988"/>
    <tableColumn id="431" name="429" dataDxfId="3987"/>
    <tableColumn id="432" name="430" dataDxfId="3986"/>
    <tableColumn id="434" name="432" dataDxfId="3985"/>
    <tableColumn id="435" name="433" dataDxfId="3984"/>
    <tableColumn id="437" name="435" dataDxfId="3983"/>
    <tableColumn id="440" name="438" dataDxfId="3982"/>
    <tableColumn id="441" name="439" dataDxfId="3981"/>
    <tableColumn id="442" name="440" dataDxfId="3980"/>
    <tableColumn id="444" name="442" dataDxfId="3979"/>
    <tableColumn id="445" name="443" dataDxfId="3978"/>
    <tableColumn id="448" name="446" dataDxfId="3977"/>
    <tableColumn id="449" name="447" dataDxfId="3976"/>
    <tableColumn id="452" name="450" dataDxfId="3975"/>
    <tableColumn id="453" name="451" dataDxfId="3974"/>
    <tableColumn id="454" name="452" dataDxfId="3973"/>
    <tableColumn id="456" name="454" dataDxfId="3972"/>
    <tableColumn id="457" name="455" dataDxfId="3971"/>
    <tableColumn id="458" name="456" dataDxfId="3970"/>
    <tableColumn id="459" name="457" dataDxfId="3969"/>
    <tableColumn id="460" name="458" dataDxfId="3968"/>
    <tableColumn id="463" name="461" dataDxfId="3967"/>
    <tableColumn id="465" name="463" dataDxfId="3966"/>
    <tableColumn id="471" name="469" dataDxfId="3965"/>
    <tableColumn id="472" name="470" dataDxfId="3964"/>
    <tableColumn id="473" name="471" dataDxfId="3963"/>
    <tableColumn id="477" name="475" dataDxfId="3962"/>
    <tableColumn id="480" name="478" dataDxfId="3961"/>
    <tableColumn id="481" name="479" dataDxfId="3960"/>
    <tableColumn id="485" name="483" dataDxfId="3959"/>
    <tableColumn id="487" name="485" dataDxfId="3958"/>
    <tableColumn id="488" name="486" dataDxfId="3957"/>
    <tableColumn id="489" name="487" dataDxfId="3956"/>
    <tableColumn id="490" name="488" dataDxfId="3955"/>
    <tableColumn id="491" name="489" dataDxfId="3954"/>
    <tableColumn id="495" name="493" dataDxfId="3953"/>
    <tableColumn id="497" name="495" dataDxfId="3952"/>
    <tableColumn id="498" name="496" dataDxfId="3951"/>
    <tableColumn id="499" name="497" dataDxfId="3950"/>
    <tableColumn id="500" name="498" dataDxfId="3949"/>
    <tableColumn id="503" name="501" dataDxfId="3948"/>
    <tableColumn id="504" name="502" dataDxfId="3947"/>
    <tableColumn id="505" name="503" dataDxfId="3946"/>
    <tableColumn id="506" name="504" dataDxfId="3945"/>
    <tableColumn id="507" name="505" dataDxfId="3944"/>
    <tableColumn id="508" name="506" dataDxfId="3943"/>
    <tableColumn id="509" name="507" dataDxfId="3942"/>
    <tableColumn id="513" name="511" dataDxfId="3941"/>
    <tableColumn id="515" name="513" dataDxfId="3940"/>
    <tableColumn id="516" name="514" dataDxfId="3939"/>
    <tableColumn id="518" name="516" dataDxfId="3938"/>
    <tableColumn id="519" name="517" dataDxfId="3937"/>
    <tableColumn id="522" name="520" dataDxfId="3936"/>
    <tableColumn id="524" name="522" dataDxfId="3935"/>
    <tableColumn id="525" name="523" dataDxfId="3934"/>
    <tableColumn id="526" name="524" dataDxfId="3933"/>
    <tableColumn id="527" name="525" dataDxfId="3932"/>
    <tableColumn id="529" name="527" dataDxfId="3931"/>
    <tableColumn id="530" name="528" dataDxfId="3930"/>
    <tableColumn id="531" name="529" dataDxfId="3929"/>
    <tableColumn id="532" name="530" dataDxfId="3928"/>
    <tableColumn id="533" name="531" dataDxfId="3927"/>
    <tableColumn id="534" name="532" dataDxfId="3926"/>
    <tableColumn id="536" name="534" dataDxfId="3925"/>
    <tableColumn id="538" name="536" dataDxfId="3924"/>
    <tableColumn id="540" name="538" dataDxfId="3923"/>
    <tableColumn id="541" name="539" dataDxfId="3922"/>
    <tableColumn id="544" name="542" dataDxfId="3921"/>
    <tableColumn id="546" name="544" dataDxfId="3920"/>
    <tableColumn id="548" name="546" dataDxfId="3919"/>
    <tableColumn id="549" name="547" dataDxfId="3918"/>
    <tableColumn id="551" name="549" dataDxfId="3917"/>
    <tableColumn id="553" name="551" dataDxfId="3916"/>
    <tableColumn id="554" name="552" dataDxfId="3915"/>
    <tableColumn id="555" name="553" dataDxfId="3914"/>
    <tableColumn id="556" name="554" dataDxfId="3913"/>
    <tableColumn id="562" name="560" dataDxfId="3912"/>
    <tableColumn id="563" name="561" dataDxfId="3911"/>
    <tableColumn id="565" name="563" dataDxfId="3910"/>
    <tableColumn id="566" name="564" dataDxfId="3909"/>
    <tableColumn id="567" name="565" dataDxfId="3908"/>
    <tableColumn id="569" name="567" dataDxfId="3907"/>
    <tableColumn id="570" name="568" dataDxfId="3906"/>
    <tableColumn id="574" name="572" dataDxfId="3905"/>
    <tableColumn id="576" name="574" dataDxfId="3904"/>
    <tableColumn id="577" name="575" dataDxfId="3903"/>
    <tableColumn id="578" name="576" dataDxfId="3902"/>
    <tableColumn id="579" name="577" dataDxfId="3901"/>
    <tableColumn id="585" name="583" dataDxfId="3900"/>
    <tableColumn id="586" name="584" dataDxfId="3899"/>
    <tableColumn id="587" name="585" dataDxfId="3898"/>
    <tableColumn id="590" name="588" dataDxfId="3897"/>
    <tableColumn id="591" name="589" dataDxfId="3896"/>
    <tableColumn id="593" name="591" dataDxfId="3895"/>
    <tableColumn id="594" name="592" dataDxfId="3894"/>
    <tableColumn id="596" name="594" dataDxfId="3893"/>
    <tableColumn id="597" name="595" dataDxfId="3892"/>
    <tableColumn id="598" name="596" dataDxfId="3891"/>
    <tableColumn id="599" name="597" dataDxfId="3890"/>
    <tableColumn id="600" name="598" dataDxfId="3889"/>
    <tableColumn id="602" name="600" dataDxfId="3888"/>
    <tableColumn id="606" name="604" dataDxfId="3887"/>
    <tableColumn id="607" name="605" dataDxfId="3886"/>
    <tableColumn id="609" name="607" dataDxfId="3885"/>
    <tableColumn id="612" name="610" dataDxfId="3884"/>
    <tableColumn id="613" name="611" dataDxfId="3883"/>
    <tableColumn id="615" name="613" dataDxfId="3882"/>
    <tableColumn id="624" name="622" dataDxfId="3881"/>
    <tableColumn id="628" name="626" dataDxfId="3880"/>
    <tableColumn id="629" name="627" dataDxfId="3879"/>
    <tableColumn id="630" name="628" dataDxfId="3878"/>
    <tableColumn id="631" name="629" dataDxfId="3877"/>
    <tableColumn id="635" name="633" dataDxfId="3876"/>
    <tableColumn id="637" name="635" dataDxfId="3875"/>
    <tableColumn id="638" name="636" dataDxfId="3874"/>
    <tableColumn id="639" name="637" dataDxfId="3873"/>
    <tableColumn id="643" name="641" dataDxfId="3872"/>
    <tableColumn id="644" name="642" dataDxfId="3871"/>
    <tableColumn id="645" name="643" dataDxfId="3870"/>
    <tableColumn id="646" name="644" dataDxfId="3869"/>
    <tableColumn id="647" name="645" dataDxfId="3868"/>
    <tableColumn id="648" name="646" dataDxfId="3867"/>
    <tableColumn id="649" name="647" dataDxfId="3866"/>
    <tableColumn id="650" name="648" dataDxfId="3865"/>
    <tableColumn id="653" name="651" dataDxfId="3864"/>
    <tableColumn id="656" name="654" dataDxfId="3863"/>
    <tableColumn id="657" name="655" dataDxfId="3862"/>
    <tableColumn id="658" name="656" dataDxfId="3861"/>
    <tableColumn id="659" name="657" dataDxfId="3860"/>
    <tableColumn id="660" name="658" dataDxfId="3859"/>
    <tableColumn id="661" name="659" dataDxfId="3858"/>
    <tableColumn id="662" name="660" dataDxfId="3857"/>
    <tableColumn id="663" name="661" dataDxfId="3856"/>
    <tableColumn id="664" name="662" dataDxfId="3855"/>
    <tableColumn id="666" name="664" dataDxfId="3854"/>
    <tableColumn id="668" name="666" dataDxfId="3853"/>
    <tableColumn id="669" name="667" dataDxfId="3852"/>
    <tableColumn id="670" name="668" dataDxfId="3851"/>
    <tableColumn id="671" name="669" dataDxfId="3850"/>
    <tableColumn id="673" name="671" dataDxfId="3849"/>
    <tableColumn id="675" name="673" dataDxfId="3848"/>
    <tableColumn id="676" name="674" dataDxfId="3847"/>
    <tableColumn id="678" name="676" dataDxfId="3846"/>
    <tableColumn id="679" name="677" dataDxfId="3845"/>
    <tableColumn id="683" name="681" dataDxfId="3844"/>
    <tableColumn id="686" name="684" dataDxfId="3843"/>
    <tableColumn id="687" name="685" dataDxfId="3842"/>
    <tableColumn id="688" name="686" dataDxfId="3841"/>
    <tableColumn id="691" name="689" dataDxfId="3840"/>
    <tableColumn id="694" name="692" dataDxfId="3839"/>
    <tableColumn id="695" name="693" dataDxfId="3838"/>
    <tableColumn id="697" name="695" dataDxfId="3837"/>
    <tableColumn id="699" name="697" dataDxfId="3836"/>
    <tableColumn id="700" name="698" dataDxfId="3835"/>
    <tableColumn id="701" name="699" dataDxfId="3834"/>
    <tableColumn id="703" name="701" dataDxfId="3833"/>
    <tableColumn id="704" name="702" dataDxfId="3832"/>
    <tableColumn id="713" name="711" dataDxfId="3831"/>
    <tableColumn id="714" name="712" dataDxfId="3830"/>
    <tableColumn id="715" name="713" dataDxfId="3829"/>
    <tableColumn id="719" name="717" dataDxfId="3828"/>
    <tableColumn id="720" name="718" dataDxfId="3827"/>
    <tableColumn id="721" name="719" dataDxfId="3826"/>
    <tableColumn id="722" name="720" dataDxfId="3825"/>
    <tableColumn id="723" name="721" dataDxfId="3824"/>
    <tableColumn id="725" name="723" dataDxfId="3823"/>
    <tableColumn id="728" name="726" dataDxfId="3822"/>
    <tableColumn id="729" name="727" dataDxfId="3821"/>
    <tableColumn id="731" name="729" dataDxfId="3820"/>
    <tableColumn id="732" name="730" dataDxfId="3819"/>
    <tableColumn id="734" name="732" dataDxfId="3818"/>
    <tableColumn id="735" name="733" dataDxfId="3817"/>
    <tableColumn id="736" name="734" dataDxfId="3816"/>
    <tableColumn id="737" name="735" dataDxfId="3815"/>
    <tableColumn id="738" name="736" dataDxfId="3814"/>
    <tableColumn id="739" name="737" dataDxfId="3813"/>
    <tableColumn id="742" name="740" dataDxfId="3812"/>
    <tableColumn id="743" name="741" dataDxfId="3811"/>
    <tableColumn id="746" name="744" dataDxfId="3810"/>
    <tableColumn id="747" name="745" dataDxfId="3809"/>
    <tableColumn id="748" name="746" dataDxfId="3808"/>
    <tableColumn id="749" name="747" dataDxfId="3807"/>
    <tableColumn id="751" name="749" dataDxfId="3806"/>
    <tableColumn id="752" name="750" dataDxfId="3805"/>
    <tableColumn id="753" name="751" dataDxfId="3804"/>
    <tableColumn id="754" name="752" dataDxfId="3803"/>
    <tableColumn id="759" name="757" dataDxfId="3802"/>
    <tableColumn id="760" name="758" dataDxfId="3801"/>
    <tableColumn id="761" name="759" dataDxfId="3800"/>
    <tableColumn id="763" name="761" dataDxfId="3799"/>
    <tableColumn id="764" name="762" dataDxfId="3798"/>
    <tableColumn id="765" name="763" dataDxfId="3797"/>
    <tableColumn id="766" name="764" dataDxfId="3796"/>
    <tableColumn id="771" name="769" dataDxfId="3795"/>
    <tableColumn id="774" name="772" dataDxfId="3794"/>
    <tableColumn id="775" name="773" dataDxfId="3793"/>
    <tableColumn id="776" name="774" dataDxfId="3792"/>
    <tableColumn id="779" name="777" dataDxfId="3791"/>
    <tableColumn id="780" name="778" dataDxfId="3790"/>
    <tableColumn id="781" name="779" dataDxfId="3789"/>
    <tableColumn id="783" name="781" dataDxfId="3788"/>
    <tableColumn id="784" name="782" dataDxfId="3787"/>
    <tableColumn id="785" name="783" dataDxfId="3786"/>
    <tableColumn id="786" name="784" dataDxfId="3785"/>
    <tableColumn id="787" name="785" dataDxfId="3784"/>
    <tableColumn id="790" name="788" dataDxfId="3783"/>
    <tableColumn id="791" name="789" dataDxfId="3782"/>
    <tableColumn id="792" name="790" dataDxfId="3781"/>
    <tableColumn id="798" name="796" dataDxfId="3780"/>
    <tableColumn id="799" name="797" dataDxfId="3779"/>
    <tableColumn id="800" name="798" dataDxfId="3778"/>
    <tableColumn id="801" name="799" dataDxfId="3777"/>
    <tableColumn id="802" name="800" dataDxfId="3776"/>
    <tableColumn id="805" name="803" dataDxfId="3775"/>
    <tableColumn id="808" name="806" dataDxfId="3774"/>
    <tableColumn id="809" name="807" dataDxfId="3773"/>
    <tableColumn id="811" name="809" dataDxfId="3772"/>
    <tableColumn id="814" name="812" dataDxfId="3771"/>
    <tableColumn id="815" name="813" dataDxfId="3770"/>
    <tableColumn id="817" name="815" dataDxfId="3769"/>
    <tableColumn id="818" name="816" dataDxfId="3768"/>
    <tableColumn id="819" name="817" dataDxfId="3767"/>
    <tableColumn id="820" name="818" dataDxfId="3766"/>
    <tableColumn id="822" name="820" dataDxfId="3765"/>
    <tableColumn id="825" name="823" dataDxfId="3764"/>
    <tableColumn id="828" name="826" dataDxfId="3763"/>
    <tableColumn id="830" name="828" dataDxfId="3762"/>
    <tableColumn id="832" name="830" dataDxfId="3761"/>
    <tableColumn id="834" name="832" dataDxfId="3760"/>
    <tableColumn id="835" name="MÉDIA" dataDxfId="3759">
      <calculatedColumnFormula>AVERAGE(Tabela637[[#This Row],[1]:[832]])</calculatedColumnFormula>
    </tableColumn>
    <tableColumn id="836" name="COEFICIENTE DE ASSIMETRIA (SKEWNESS)" dataDxfId="3758">
      <calculatedColumnFormula>SKEW(Tabela637[[#This Row],[1]:[832]])</calculatedColumnFormula>
    </tableColumn>
    <tableColumn id="837" name="DESVIO PADRÃO"/>
    <tableColumn id="838" name="FIABILIDADE (Alpha Cronbach)" dataDxfId="3757"/>
  </tableColumns>
  <tableStyleInfo name="TableStyleMedium16" showFirstColumn="0" showLastColumn="0" showRowStripes="1" showColumnStripes="0"/>
</table>
</file>

<file path=xl/tables/table8.xml><?xml version="1.0" encoding="utf-8"?>
<table xmlns="http://schemas.openxmlformats.org/spreadsheetml/2006/main" id="7" name="Tabela6378" displayName="Tabela6378" ref="A2:NG20" totalsRowShown="0" headerRowDxfId="3756" dataDxfId="3755" tableBorderDxfId="3754">
  <autoFilter ref="A2:NG20">
    <filterColumn colId="1"/>
    <filterColumn colId="369"/>
  </autoFilter>
  <tableColumns count="371">
    <tableColumn id="1" name="Coluna1" dataDxfId="3753"/>
    <tableColumn id="841" name="Nº Perg" dataDxfId="3752"/>
    <tableColumn id="2" name="DIMENSÕES" dataDxfId="3751"/>
    <tableColumn id="4" name="2" dataDxfId="3750"/>
    <tableColumn id="7" name="5" dataDxfId="3749"/>
    <tableColumn id="8" name="6" dataDxfId="3748"/>
    <tableColumn id="16" name="14" dataDxfId="3747"/>
    <tableColumn id="17" name="15" dataDxfId="3746"/>
    <tableColumn id="19" name="17" dataDxfId="3745"/>
    <tableColumn id="22" name="20" dataDxfId="3744"/>
    <tableColumn id="24" name="22" dataDxfId="3743"/>
    <tableColumn id="30" name="28" dataDxfId="3742"/>
    <tableColumn id="31" name="29" dataDxfId="3741"/>
    <tableColumn id="35" name="33" dataDxfId="3740"/>
    <tableColumn id="41" name="39" dataDxfId="3739"/>
    <tableColumn id="42" name="40" dataDxfId="3738"/>
    <tableColumn id="43" name="41" dataDxfId="3737"/>
    <tableColumn id="44" name="42" dataDxfId="3736"/>
    <tableColumn id="46" name="44" dataDxfId="3735"/>
    <tableColumn id="48" name="46" dataDxfId="3734"/>
    <tableColumn id="50" name="48" dataDxfId="3733"/>
    <tableColumn id="51" name="49" dataDxfId="3732"/>
    <tableColumn id="54" name="52" dataDxfId="3731"/>
    <tableColumn id="56" name="54" dataDxfId="3730"/>
    <tableColumn id="59" name="57" dataDxfId="3729"/>
    <tableColumn id="68" name="66" dataDxfId="3728"/>
    <tableColumn id="69" name="67" dataDxfId="3727"/>
    <tableColumn id="70" name="68" dataDxfId="3726"/>
    <tableColumn id="72" name="70" dataDxfId="3725"/>
    <tableColumn id="73" name="71" dataDxfId="3724"/>
    <tableColumn id="79" name="77" dataDxfId="3723"/>
    <tableColumn id="81" name="79" dataDxfId="3722"/>
    <tableColumn id="87" name="85" dataDxfId="3721"/>
    <tableColumn id="88" name="86" dataDxfId="3720"/>
    <tableColumn id="90" name="88" dataDxfId="3719"/>
    <tableColumn id="92" name="90" dataDxfId="3718"/>
    <tableColumn id="93" name="91" dataDxfId="3717"/>
    <tableColumn id="97" name="95" dataDxfId="3716"/>
    <tableColumn id="101" name="99" dataDxfId="3715"/>
    <tableColumn id="102" name="100" dataDxfId="3714"/>
    <tableColumn id="103" name="101" dataDxfId="3713"/>
    <tableColumn id="104" name="102" dataDxfId="3712"/>
    <tableColumn id="109" name="107" dataDxfId="3711"/>
    <tableColumn id="110" name="108" dataDxfId="3710"/>
    <tableColumn id="111" name="109" dataDxfId="3709"/>
    <tableColumn id="112" name="110" dataDxfId="3708"/>
    <tableColumn id="116" name="114" dataDxfId="3707"/>
    <tableColumn id="117" name="115" dataDxfId="3706"/>
    <tableColumn id="118" name="116" dataDxfId="3705"/>
    <tableColumn id="120" name="118" dataDxfId="3704"/>
    <tableColumn id="122" name="120" dataDxfId="3703"/>
    <tableColumn id="124" name="122" dataDxfId="3702"/>
    <tableColumn id="125" name="123" dataDxfId="3701"/>
    <tableColumn id="131" name="129" dataDxfId="3700"/>
    <tableColumn id="146" name="144" dataDxfId="3699"/>
    <tableColumn id="153" name="151" dataDxfId="3698"/>
    <tableColumn id="156" name="154" dataDxfId="3697"/>
    <tableColumn id="158" name="156" dataDxfId="3696"/>
    <tableColumn id="161" name="159" dataDxfId="3695"/>
    <tableColumn id="163" name="161" dataDxfId="3694"/>
    <tableColumn id="165" name="163" dataDxfId="3693"/>
    <tableColumn id="171" name="169" dataDxfId="3692"/>
    <tableColumn id="176" name="174" dataDxfId="3691"/>
    <tableColumn id="179" name="177" dataDxfId="3690"/>
    <tableColumn id="180" name="178" dataDxfId="3689"/>
    <tableColumn id="183" name="181" dataDxfId="3688"/>
    <tableColumn id="187" name="185" dataDxfId="3687"/>
    <tableColumn id="196" name="194" dataDxfId="3686"/>
    <tableColumn id="197" name="195" dataDxfId="3685"/>
    <tableColumn id="199" name="197" dataDxfId="3684"/>
    <tableColumn id="209" name="207" dataDxfId="3683"/>
    <tableColumn id="211" name="209" dataDxfId="3682"/>
    <tableColumn id="217" name="215" dataDxfId="3681"/>
    <tableColumn id="219" name="217" dataDxfId="3680"/>
    <tableColumn id="223" name="221" dataDxfId="3679"/>
    <tableColumn id="225" name="223" dataDxfId="3678"/>
    <tableColumn id="226" name="224" dataDxfId="3677"/>
    <tableColumn id="227" name="225" dataDxfId="3676"/>
    <tableColumn id="228" name="226" dataDxfId="3675"/>
    <tableColumn id="231" name="229" dataDxfId="3674"/>
    <tableColumn id="234" name="232" dataDxfId="3673"/>
    <tableColumn id="236" name="234" dataDxfId="3672"/>
    <tableColumn id="238" name="236" dataDxfId="3671"/>
    <tableColumn id="239" name="237" dataDxfId="3670"/>
    <tableColumn id="241" name="239" dataDxfId="3669"/>
    <tableColumn id="243" name="241" dataDxfId="3668"/>
    <tableColumn id="244" name="242" dataDxfId="3667"/>
    <tableColumn id="246" name="244" dataDxfId="3666"/>
    <tableColumn id="247" name="245" dataDxfId="3665"/>
    <tableColumn id="248" name="246" dataDxfId="3664"/>
    <tableColumn id="251" name="249" dataDxfId="3663"/>
    <tableColumn id="252" name="250" dataDxfId="3662"/>
    <tableColumn id="255" name="253" dataDxfId="3661"/>
    <tableColumn id="259" name="257" dataDxfId="3660"/>
    <tableColumn id="264" name="262" dataDxfId="3659"/>
    <tableColumn id="265" name="263" dataDxfId="3658"/>
    <tableColumn id="266" name="264" dataDxfId="3657"/>
    <tableColumn id="270" name="268" dataDxfId="3656"/>
    <tableColumn id="271" name="269" dataDxfId="3655"/>
    <tableColumn id="272" name="270" dataDxfId="3654"/>
    <tableColumn id="274" name="272" dataDxfId="3653"/>
    <tableColumn id="276" name="274" dataDxfId="3652"/>
    <tableColumn id="280" name="278" dataDxfId="3651"/>
    <tableColumn id="281" name="279" dataDxfId="3650"/>
    <tableColumn id="282" name="280" dataDxfId="3649"/>
    <tableColumn id="283" name="281" dataDxfId="3648"/>
    <tableColumn id="284" name="282" dataDxfId="3647"/>
    <tableColumn id="286" name="284" dataDxfId="3646"/>
    <tableColumn id="288" name="286" dataDxfId="3645"/>
    <tableColumn id="293" name="291" dataDxfId="3644"/>
    <tableColumn id="294" name="292" dataDxfId="3643"/>
    <tableColumn id="296" name="294" dataDxfId="3642"/>
    <tableColumn id="297" name="295" dataDxfId="3641"/>
    <tableColumn id="302" name="300" dataDxfId="3640"/>
    <tableColumn id="306" name="304" dataDxfId="3639"/>
    <tableColumn id="307" name="305" dataDxfId="3638"/>
    <tableColumn id="314" name="312" dataDxfId="3637"/>
    <tableColumn id="315" name="313" dataDxfId="3636"/>
    <tableColumn id="317" name="315" dataDxfId="3635"/>
    <tableColumn id="319" name="317" dataDxfId="3634"/>
    <tableColumn id="320" name="318" dataDxfId="3633"/>
    <tableColumn id="322" name="320" dataDxfId="3632"/>
    <tableColumn id="323" name="321" dataDxfId="3631"/>
    <tableColumn id="326" name="324" dataDxfId="3630"/>
    <tableColumn id="328" name="326" dataDxfId="3629"/>
    <tableColumn id="330" name="328" dataDxfId="3628"/>
    <tableColumn id="332" name="330" dataDxfId="3627"/>
    <tableColumn id="333" name="331" dataDxfId="3626"/>
    <tableColumn id="335" name="333" dataDxfId="3625"/>
    <tableColumn id="342" name="340" dataDxfId="3624"/>
    <tableColumn id="343" name="341" dataDxfId="3623"/>
    <tableColumn id="344" name="342" dataDxfId="3622"/>
    <tableColumn id="348" name="346" dataDxfId="3621"/>
    <tableColumn id="349" name="347" dataDxfId="3620"/>
    <tableColumn id="350" name="348" dataDxfId="3619"/>
    <tableColumn id="355" name="353" dataDxfId="3618"/>
    <tableColumn id="358" name="356" dataDxfId="3617"/>
    <tableColumn id="359" name="357" dataDxfId="3616"/>
    <tableColumn id="361" name="359" dataDxfId="3615"/>
    <tableColumn id="362" name="360" dataDxfId="3614"/>
    <tableColumn id="363" name="361" dataDxfId="3613"/>
    <tableColumn id="368" name="366" dataDxfId="3612"/>
    <tableColumn id="370" name="368" dataDxfId="3611"/>
    <tableColumn id="374" name="372" dataDxfId="3610"/>
    <tableColumn id="375" name="373" dataDxfId="3609"/>
    <tableColumn id="376" name="374" dataDxfId="3608"/>
    <tableColumn id="382" name="380" dataDxfId="3607"/>
    <tableColumn id="383" name="381" dataDxfId="3606"/>
    <tableColumn id="385" name="383" dataDxfId="3605"/>
    <tableColumn id="387" name="385" dataDxfId="3604"/>
    <tableColumn id="389" name="387" dataDxfId="3603"/>
    <tableColumn id="391" name="389" dataDxfId="3602"/>
    <tableColumn id="392" name="390" dataDxfId="3601"/>
    <tableColumn id="393" name="391" dataDxfId="3600"/>
    <tableColumn id="394" name="392" dataDxfId="3599"/>
    <tableColumn id="396" name="394" dataDxfId="3598"/>
    <tableColumn id="399" name="397" dataDxfId="3597"/>
    <tableColumn id="401" name="399" dataDxfId="3596"/>
    <tableColumn id="402" name="400" dataDxfId="3595"/>
    <tableColumn id="403" name="401" dataDxfId="3594"/>
    <tableColumn id="404" name="402" dataDxfId="3593"/>
    <tableColumn id="407" name="405" dataDxfId="3592"/>
    <tableColumn id="411" name="409" dataDxfId="3591"/>
    <tableColumn id="412" name="410" dataDxfId="3590"/>
    <tableColumn id="418" name="416" dataDxfId="3589"/>
    <tableColumn id="419" name="417" dataDxfId="3588"/>
    <tableColumn id="420" name="418" dataDxfId="3587"/>
    <tableColumn id="421" name="419" dataDxfId="3586"/>
    <tableColumn id="423" name="421" dataDxfId="3585"/>
    <tableColumn id="425" name="423" dataDxfId="3584"/>
    <tableColumn id="428" name="426" dataDxfId="3583"/>
    <tableColumn id="429" name="427" dataDxfId="3582"/>
    <tableColumn id="430" name="428" dataDxfId="3581"/>
    <tableColumn id="433" name="431" dataDxfId="3580"/>
    <tableColumn id="436" name="434" dataDxfId="3579"/>
    <tableColumn id="438" name="436" dataDxfId="3578"/>
    <tableColumn id="439" name="437" dataDxfId="3577"/>
    <tableColumn id="443" name="441" dataDxfId="3576"/>
    <tableColumn id="446" name="444" dataDxfId="3575"/>
    <tableColumn id="447" name="445" dataDxfId="3574"/>
    <tableColumn id="450" name="448" dataDxfId="3573"/>
    <tableColumn id="451" name="449" dataDxfId="3572"/>
    <tableColumn id="455" name="453" dataDxfId="3571"/>
    <tableColumn id="461" name="459" dataDxfId="3570"/>
    <tableColumn id="462" name="460" dataDxfId="3569"/>
    <tableColumn id="464" name="462" dataDxfId="3568"/>
    <tableColumn id="466" name="464" dataDxfId="3567"/>
    <tableColumn id="467" name="465" dataDxfId="3566"/>
    <tableColumn id="468" name="466" dataDxfId="3565"/>
    <tableColumn id="469" name="467" dataDxfId="3564"/>
    <tableColumn id="470" name="468" dataDxfId="3563"/>
    <tableColumn id="474" name="472" dataDxfId="3562"/>
    <tableColumn id="475" name="473" dataDxfId="3561"/>
    <tableColumn id="476" name="474" dataDxfId="3560"/>
    <tableColumn id="478" name="476" dataDxfId="3559"/>
    <tableColumn id="479" name="477" dataDxfId="3558"/>
    <tableColumn id="482" name="480" dataDxfId="3557"/>
    <tableColumn id="483" name="481" dataDxfId="3556"/>
    <tableColumn id="484" name="482" dataDxfId="3555"/>
    <tableColumn id="486" name="484" dataDxfId="3554"/>
    <tableColumn id="492" name="490" dataDxfId="3553"/>
    <tableColumn id="493" name="491" dataDxfId="3552"/>
    <tableColumn id="494" name="492" dataDxfId="3551"/>
    <tableColumn id="495" name="493" dataDxfId="3550"/>
    <tableColumn id="496" name="494" dataDxfId="3549"/>
    <tableColumn id="501" name="499" dataDxfId="3548"/>
    <tableColumn id="502" name="500" dataDxfId="3547"/>
    <tableColumn id="510" name="508" dataDxfId="3546"/>
    <tableColumn id="511" name="509" dataDxfId="3545"/>
    <tableColumn id="512" name="510" dataDxfId="3544"/>
    <tableColumn id="513" name="511" dataDxfId="3543"/>
    <tableColumn id="514" name="512" dataDxfId="3542"/>
    <tableColumn id="517" name="515" dataDxfId="3541"/>
    <tableColumn id="520" name="518" dataDxfId="3540"/>
    <tableColumn id="521" name="519" dataDxfId="3539"/>
    <tableColumn id="522" name="520" dataDxfId="3538"/>
    <tableColumn id="523" name="521" dataDxfId="3537"/>
    <tableColumn id="524" name="522" dataDxfId="3536"/>
    <tableColumn id="525" name="523" dataDxfId="3535"/>
    <tableColumn id="526" name="524" dataDxfId="3534"/>
    <tableColumn id="527" name="525" dataDxfId="3533"/>
    <tableColumn id="528" name="526" dataDxfId="3532"/>
    <tableColumn id="529" name="527" dataDxfId="3531"/>
    <tableColumn id="530" name="528" dataDxfId="3530"/>
    <tableColumn id="531" name="529" dataDxfId="3529"/>
    <tableColumn id="532" name="530" dataDxfId="3528"/>
    <tableColumn id="533" name="531" dataDxfId="3527"/>
    <tableColumn id="534" name="532" dataDxfId="3526"/>
    <tableColumn id="535" name="533" dataDxfId="3525"/>
    <tableColumn id="536" name="534" dataDxfId="3524"/>
    <tableColumn id="537" name="535" dataDxfId="3523"/>
    <tableColumn id="538" name="536" dataDxfId="3522"/>
    <tableColumn id="539" name="537" dataDxfId="3521"/>
    <tableColumn id="540" name="538" dataDxfId="3520"/>
    <tableColumn id="541" name="539" dataDxfId="3519"/>
    <tableColumn id="542" name="540" dataDxfId="3518"/>
    <tableColumn id="543" name="541" dataDxfId="3517"/>
    <tableColumn id="544" name="542" dataDxfId="3516"/>
    <tableColumn id="545" name="543" dataDxfId="3515"/>
    <tableColumn id="546" name="544" dataDxfId="3514"/>
    <tableColumn id="547" name="545" dataDxfId="3513"/>
    <tableColumn id="548" name="546" dataDxfId="3512"/>
    <tableColumn id="549" name="547" dataDxfId="3511"/>
    <tableColumn id="550" name="548" dataDxfId="3510"/>
    <tableColumn id="552" name="550" dataDxfId="3509"/>
    <tableColumn id="557" name="555" dataDxfId="3508"/>
    <tableColumn id="558" name="556" dataDxfId="3507"/>
    <tableColumn id="559" name="557" dataDxfId="3506"/>
    <tableColumn id="560" name="558" dataDxfId="3505"/>
    <tableColumn id="561" name="559" dataDxfId="3504"/>
    <tableColumn id="564" name="562" dataDxfId="3503"/>
    <tableColumn id="568" name="566" dataDxfId="3502"/>
    <tableColumn id="571" name="569" dataDxfId="3501"/>
    <tableColumn id="572" name="570" dataDxfId="3500"/>
    <tableColumn id="573" name="571" dataDxfId="3499"/>
    <tableColumn id="575" name="573" dataDxfId="3498"/>
    <tableColumn id="580" name="578" dataDxfId="3497"/>
    <tableColumn id="581" name="579" dataDxfId="3496"/>
    <tableColumn id="582" name="580" dataDxfId="3495"/>
    <tableColumn id="583" name="581" dataDxfId="3494"/>
    <tableColumn id="584" name="582" dataDxfId="3493"/>
    <tableColumn id="588" name="586" dataDxfId="3492"/>
    <tableColumn id="589" name="587" dataDxfId="3491"/>
    <tableColumn id="592" name="590" dataDxfId="3490"/>
    <tableColumn id="595" name="593" dataDxfId="3489"/>
    <tableColumn id="601" name="599" dataDxfId="3488"/>
    <tableColumn id="603" name="601" dataDxfId="3487"/>
    <tableColumn id="604" name="602" dataDxfId="3486"/>
    <tableColumn id="605" name="603" dataDxfId="3485"/>
    <tableColumn id="608" name="606" dataDxfId="3484"/>
    <tableColumn id="610" name="608" dataDxfId="3483"/>
    <tableColumn id="611" name="609" dataDxfId="3482"/>
    <tableColumn id="614" name="612" dataDxfId="3481"/>
    <tableColumn id="616" name="614" dataDxfId="3480"/>
    <tableColumn id="617" name="615" dataDxfId="3479"/>
    <tableColumn id="618" name="616" dataDxfId="3478"/>
    <tableColumn id="619" name="617" dataDxfId="3477"/>
    <tableColumn id="620" name="618" dataDxfId="3476"/>
    <tableColumn id="621" name="619" dataDxfId="3475"/>
    <tableColumn id="622" name="620" dataDxfId="3474"/>
    <tableColumn id="623" name="621" dataDxfId="3473"/>
    <tableColumn id="625" name="623" dataDxfId="3472"/>
    <tableColumn id="626" name="624" dataDxfId="3471"/>
    <tableColumn id="632" name="630" dataDxfId="3470"/>
    <tableColumn id="633" name="631" dataDxfId="3469"/>
    <tableColumn id="634" name="632" dataDxfId="3468"/>
    <tableColumn id="636" name="634" dataDxfId="3467"/>
    <tableColumn id="640" name="638" dataDxfId="3466"/>
    <tableColumn id="641" name="639" dataDxfId="3465"/>
    <tableColumn id="642" name="640" dataDxfId="3464"/>
    <tableColumn id="651" name="649" dataDxfId="3463"/>
    <tableColumn id="652" name="650" dataDxfId="3462"/>
    <tableColumn id="654" name="652" dataDxfId="3461"/>
    <tableColumn id="655" name="653" dataDxfId="3460"/>
    <tableColumn id="665" name="663" dataDxfId="3459"/>
    <tableColumn id="667" name="665" dataDxfId="3458"/>
    <tableColumn id="672" name="670" dataDxfId="3457"/>
    <tableColumn id="674" name="672" dataDxfId="3456"/>
    <tableColumn id="677" name="675" dataDxfId="3455"/>
    <tableColumn id="681" name="679" dataDxfId="3454"/>
    <tableColumn id="682" name="680" dataDxfId="3453"/>
    <tableColumn id="684" name="682" dataDxfId="3452"/>
    <tableColumn id="685" name="683" dataDxfId="3451"/>
    <tableColumn id="689" name="687" dataDxfId="3450"/>
    <tableColumn id="690" name="688" dataDxfId="3449"/>
    <tableColumn id="692" name="690" dataDxfId="3448"/>
    <tableColumn id="693" name="691" dataDxfId="3447"/>
    <tableColumn id="696" name="694" dataDxfId="3446"/>
    <tableColumn id="698" name="696" dataDxfId="3445"/>
    <tableColumn id="702" name="700" dataDxfId="3444"/>
    <tableColumn id="705" name="703" dataDxfId="3443"/>
    <tableColumn id="706" name="704" dataDxfId="3442"/>
    <tableColumn id="707" name="705" dataDxfId="3441"/>
    <tableColumn id="708" name="706" dataDxfId="3440"/>
    <tableColumn id="709" name="707" dataDxfId="3439"/>
    <tableColumn id="710" name="708" dataDxfId="3438"/>
    <tableColumn id="711" name="709" dataDxfId="3437"/>
    <tableColumn id="712" name="710" dataDxfId="3436"/>
    <tableColumn id="716" name="714" dataDxfId="3435"/>
    <tableColumn id="717" name="715" dataDxfId="3434"/>
    <tableColumn id="718" name="716" dataDxfId="3433"/>
    <tableColumn id="724" name="722" dataDxfId="3432"/>
    <tableColumn id="726" name="724" dataDxfId="3431"/>
    <tableColumn id="727" name="725" dataDxfId="3430"/>
    <tableColumn id="733" name="731" dataDxfId="3429"/>
    <tableColumn id="740" name="738" dataDxfId="3428"/>
    <tableColumn id="741" name="739" dataDxfId="3427"/>
    <tableColumn id="744" name="742" dataDxfId="3426"/>
    <tableColumn id="745" name="743" dataDxfId="3425"/>
    <tableColumn id="750" name="748" dataDxfId="3424"/>
    <tableColumn id="755" name="753" dataDxfId="3423"/>
    <tableColumn id="756" name="754" dataDxfId="3422"/>
    <tableColumn id="757" name="755" dataDxfId="3421"/>
    <tableColumn id="758" name="756" dataDxfId="3420"/>
    <tableColumn id="762" name="760" dataDxfId="3419"/>
    <tableColumn id="767" name="765" dataDxfId="3418"/>
    <tableColumn id="768" name="766" dataDxfId="3417"/>
    <tableColumn id="769" name="767" dataDxfId="3416"/>
    <tableColumn id="770" name="768" dataDxfId="3415"/>
    <tableColumn id="772" name="770" dataDxfId="3414"/>
    <tableColumn id="773" name="771" dataDxfId="3413"/>
    <tableColumn id="777" name="775" dataDxfId="3412"/>
    <tableColumn id="778" name="776" dataDxfId="3411"/>
    <tableColumn id="782" name="780" dataDxfId="3410"/>
    <tableColumn id="788" name="786" dataDxfId="3409"/>
    <tableColumn id="789" name="787" dataDxfId="3408"/>
    <tableColumn id="793" name="791" dataDxfId="3407"/>
    <tableColumn id="794" name="792" dataDxfId="3406"/>
    <tableColumn id="795" name="793" dataDxfId="3405"/>
    <tableColumn id="796" name="794" dataDxfId="3404"/>
    <tableColumn id="797" name="795" dataDxfId="3403"/>
    <tableColumn id="803" name="801" dataDxfId="3402"/>
    <tableColumn id="804" name="802" dataDxfId="3401"/>
    <tableColumn id="806" name="804" dataDxfId="3400"/>
    <tableColumn id="807" name="805" dataDxfId="3399"/>
    <tableColumn id="810" name="808" dataDxfId="3398"/>
    <tableColumn id="812" name="810" dataDxfId="3397"/>
    <tableColumn id="813" name="811" dataDxfId="3396"/>
    <tableColumn id="816" name="814" dataDxfId="3395"/>
    <tableColumn id="821" name="819" dataDxfId="3394"/>
    <tableColumn id="823" name="821" dataDxfId="3393"/>
    <tableColumn id="824" name="822" dataDxfId="3392"/>
    <tableColumn id="826" name="824" dataDxfId="3391"/>
    <tableColumn id="827" name="825" dataDxfId="3390"/>
    <tableColumn id="829" name="827" dataDxfId="3389"/>
    <tableColumn id="831" name="829" dataDxfId="3388"/>
    <tableColumn id="833" name="831" dataDxfId="3387"/>
    <tableColumn id="835" name="MÉDIA" dataDxfId="3386">
      <calculatedColumnFormula>AVERAGE(#REF!)</calculatedColumnFormula>
    </tableColumn>
    <tableColumn id="836" name="COEFICIENTE DE ASSIMETRIA (SKEWNESS)" dataDxfId="3385">
      <calculatedColumnFormula>SKEW(#REF!)</calculatedColumnFormula>
    </tableColumn>
    <tableColumn id="837" name="DESVIO PADRÃO"/>
    <tableColumn id="838" name="FIABILIDADE (Alpha Cronbach)" dataDxfId="3384"/>
  </tableColumns>
  <tableStyleInfo name="TableStyleMedium16" showFirstColumn="0" showLastColumn="0" showRowStripes="1" showColumnStripes="0"/>
</table>
</file>

<file path=xl/tables/table9.xml><?xml version="1.0" encoding="utf-8"?>
<table xmlns="http://schemas.openxmlformats.org/spreadsheetml/2006/main" id="4" name="Tabela6310115" displayName="Tabela6310115" ref="A2:OC19" totalsRowShown="0" headerRowDxfId="3383" dataDxfId="3382" tableBorderDxfId="3381">
  <autoFilter ref="A2:OC19">
    <filterColumn colId="1"/>
    <filterColumn colId="391"/>
  </autoFilter>
  <tableColumns count="393">
    <tableColumn id="1" name="Coluna1" dataDxfId="3380"/>
    <tableColumn id="841" name="Nº Perg" dataDxfId="3379"/>
    <tableColumn id="2" name="DIMENSÕES" dataDxfId="3378"/>
    <tableColumn id="4" name="1" dataDxfId="3377"/>
    <tableColumn id="9" name="3" dataDxfId="3376"/>
    <tableColumn id="10" name="4" dataDxfId="3375"/>
    <tableColumn id="15" name="5" dataDxfId="3374"/>
    <tableColumn id="16" name="6" dataDxfId="3373"/>
    <tableColumn id="17" name="9" dataDxfId="3372"/>
    <tableColumn id="19" name="10" dataDxfId="3371"/>
    <tableColumn id="20" name="11" dataDxfId="3370"/>
    <tableColumn id="22" name="12" dataDxfId="3369"/>
    <tableColumn id="24" name="16" dataDxfId="3368"/>
    <tableColumn id="25" name="19" dataDxfId="3367"/>
    <tableColumn id="27" name="21" dataDxfId="3366"/>
    <tableColumn id="30" name="24" dataDxfId="3365"/>
    <tableColumn id="31" name="26" dataDxfId="3364"/>
    <tableColumn id="32" name="27" dataDxfId="3363"/>
    <tableColumn id="35" name="30" dataDxfId="3362"/>
    <tableColumn id="37" name="31" dataDxfId="3361"/>
    <tableColumn id="38" name="32" dataDxfId="3360"/>
    <tableColumn id="43" name="34" dataDxfId="3359"/>
    <tableColumn id="44" name="37" dataDxfId="3358"/>
    <tableColumn id="45" name="38" dataDxfId="3357"/>
    <tableColumn id="46" name="45" dataDxfId="3356"/>
    <tableColumn id="48" name="50" dataDxfId="3355"/>
    <tableColumn id="49" name="52" dataDxfId="3354"/>
    <tableColumn id="50" name="53" dataDxfId="3353"/>
    <tableColumn id="51" name="58" dataDxfId="3352"/>
    <tableColumn id="53" name="59" dataDxfId="3351"/>
    <tableColumn id="56" name="61" dataDxfId="3350"/>
    <tableColumn id="57" name="63" dataDxfId="3349"/>
    <tableColumn id="58" name="64" dataDxfId="3348"/>
    <tableColumn id="59" name="67" dataDxfId="3347"/>
    <tableColumn id="62" name="69" dataDxfId="3346"/>
    <tableColumn id="64" name="71" dataDxfId="3345"/>
    <tableColumn id="67" name="73" dataDxfId="3344"/>
    <tableColumn id="68" name="74" dataDxfId="3343"/>
    <tableColumn id="70" name="75" dataDxfId="3342"/>
    <tableColumn id="72" name="78" dataDxfId="3341"/>
    <tableColumn id="74" name="79" dataDxfId="3340"/>
    <tableColumn id="78" name="83" dataDxfId="3339"/>
    <tableColumn id="79" name="84" dataDxfId="3338"/>
    <tableColumn id="82" name="86" dataDxfId="3337"/>
    <tableColumn id="83" name="87" dataDxfId="3336"/>
    <tableColumn id="84" name="91" dataDxfId="3335"/>
    <tableColumn id="87" name="93" dataDxfId="3334"/>
    <tableColumn id="90" name="97" dataDxfId="3333"/>
    <tableColumn id="91" name="100" dataDxfId="3332"/>
    <tableColumn id="92" name="103" dataDxfId="3331"/>
    <tableColumn id="94" name="104" dataDxfId="3330"/>
    <tableColumn id="96" name="109" dataDxfId="3329"/>
    <tableColumn id="98" name="110" dataDxfId="3328"/>
    <tableColumn id="100" name="111" dataDxfId="3327"/>
    <tableColumn id="101" name="112" dataDxfId="3326"/>
    <tableColumn id="107" name="119" dataDxfId="3325"/>
    <tableColumn id="108" name="120" dataDxfId="3324"/>
    <tableColumn id="110" name="125" dataDxfId="3323"/>
    <tableColumn id="115" name="126" dataDxfId="3322"/>
    <tableColumn id="116" name="127" dataDxfId="3321"/>
    <tableColumn id="117" name="128" dataDxfId="3320"/>
    <tableColumn id="118" name="130" dataDxfId="3319"/>
    <tableColumn id="119" name="131" dataDxfId="3318"/>
    <tableColumn id="120" name="132" dataDxfId="3317"/>
    <tableColumn id="123" name="136" dataDxfId="3316"/>
    <tableColumn id="124" name="137" dataDxfId="3315"/>
    <tableColumn id="125" name="140" dataDxfId="3314"/>
    <tableColumn id="126" name="141" dataDxfId="3313"/>
    <tableColumn id="131" name="142" dataDxfId="3312"/>
    <tableColumn id="135" name="143" dataDxfId="3311"/>
    <tableColumn id="136" name="145" dataDxfId="3310"/>
    <tableColumn id="137" name="147" dataDxfId="3309"/>
    <tableColumn id="140" name="152" dataDxfId="3308"/>
    <tableColumn id="141" name="154" dataDxfId="3307"/>
    <tableColumn id="145" name="158" dataDxfId="3306"/>
    <tableColumn id="146" name="160" dataDxfId="3305"/>
    <tableColumn id="148" name="164" dataDxfId="3304"/>
    <tableColumn id="150" name="165" dataDxfId="3303"/>
    <tableColumn id="151" name="166" dataDxfId="3302"/>
    <tableColumn id="152" name="167" dataDxfId="3301"/>
    <tableColumn id="153" name="172" dataDxfId="3300"/>
    <tableColumn id="155" name="173" dataDxfId="3299"/>
    <tableColumn id="157" name="175" dataDxfId="3298"/>
    <tableColumn id="158" name="176" dataDxfId="3297"/>
    <tableColumn id="159" name="178" dataDxfId="3296"/>
    <tableColumn id="160" name="180" dataDxfId="3295"/>
    <tableColumn id="161" name="181" dataDxfId="3294"/>
    <tableColumn id="162" name="182" dataDxfId="3293"/>
    <tableColumn id="163" name="183" dataDxfId="3292"/>
    <tableColumn id="164" name="184" dataDxfId="3291"/>
    <tableColumn id="165" name="186" dataDxfId="3290"/>
    <tableColumn id="170" name="188" dataDxfId="3289"/>
    <tableColumn id="171" name="189" dataDxfId="3288"/>
    <tableColumn id="173" name="190" dataDxfId="3287"/>
    <tableColumn id="176" name="191" dataDxfId="3286"/>
    <tableColumn id="179" name="195" dataDxfId="3285"/>
    <tableColumn id="181" name="196" dataDxfId="3284"/>
    <tableColumn id="187" name="198" dataDxfId="3283"/>
    <tableColumn id="189" name="199" dataDxfId="3282"/>
    <tableColumn id="194" name="200" dataDxfId="3281"/>
    <tableColumn id="195" name="204" dataDxfId="3280"/>
    <tableColumn id="196" name="205" dataDxfId="3279"/>
    <tableColumn id="199" name="206" dataDxfId="3278"/>
    <tableColumn id="203" name="208" dataDxfId="3277"/>
    <tableColumn id="204" name="209" dataDxfId="3276"/>
    <tableColumn id="205" name="211" dataDxfId="3275"/>
    <tableColumn id="209" name="214" dataDxfId="3274"/>
    <tableColumn id="212" name="219" dataDxfId="3273"/>
    <tableColumn id="214" name="220" dataDxfId="3272"/>
    <tableColumn id="215" name="225" dataDxfId="3271"/>
    <tableColumn id="217" name="226" dataDxfId="3270"/>
    <tableColumn id="218" name="227" dataDxfId="3269"/>
    <tableColumn id="219" name="228" dataDxfId="3268"/>
    <tableColumn id="220" name="229" dataDxfId="3267"/>
    <tableColumn id="223" name="230" dataDxfId="3266"/>
    <tableColumn id="224" name="231" dataDxfId="3265"/>
    <tableColumn id="225" name="234" dataDxfId="3264"/>
    <tableColumn id="226" name="235" dataDxfId="3263"/>
    <tableColumn id="234" name="236" dataDxfId="3262"/>
    <tableColumn id="235" name="237" dataDxfId="3261"/>
    <tableColumn id="240" name="241" dataDxfId="3260"/>
    <tableColumn id="241" name="243" dataDxfId="3259"/>
    <tableColumn id="242" name="245" dataDxfId="3258"/>
    <tableColumn id="244" name="246" dataDxfId="3257"/>
    <tableColumn id="246" name="248" dataDxfId="3256"/>
    <tableColumn id="249" name="253" dataDxfId="3255"/>
    <tableColumn id="251" name="255" dataDxfId="3254"/>
    <tableColumn id="252" name="256" dataDxfId="3253"/>
    <tableColumn id="253" name="258" dataDxfId="3252"/>
    <tableColumn id="254" name="259" dataDxfId="3251"/>
    <tableColumn id="255" name="260" dataDxfId="3250"/>
    <tableColumn id="259" name="263" dataDxfId="3249"/>
    <tableColumn id="263" name="264" dataDxfId="3248"/>
    <tableColumn id="264" name="265" dataDxfId="3247"/>
    <tableColumn id="268" name="267" dataDxfId="3246"/>
    <tableColumn id="271" name="268" dataDxfId="3245"/>
    <tableColumn id="272" name="273" dataDxfId="3244"/>
    <tableColumn id="273" name="274" dataDxfId="3243"/>
    <tableColumn id="274" name="276" dataDxfId="3242"/>
    <tableColumn id="277" name="278" dataDxfId="3241"/>
    <tableColumn id="279" name="279" dataDxfId="3240"/>
    <tableColumn id="282" name="281" dataDxfId="3239"/>
    <tableColumn id="285" name="282" dataDxfId="3238"/>
    <tableColumn id="286" name="287" dataDxfId="3237"/>
    <tableColumn id="287" name="289" dataDxfId="3236"/>
    <tableColumn id="288" name="292" dataDxfId="3235"/>
    <tableColumn id="290" name="293" dataDxfId="3234"/>
    <tableColumn id="292" name="294" dataDxfId="3233"/>
    <tableColumn id="293" name="296" dataDxfId="3232"/>
    <tableColumn id="297" name="297" dataDxfId="3231"/>
    <tableColumn id="302" name="298" dataDxfId="3230"/>
    <tableColumn id="303" name="299" dataDxfId="3229"/>
    <tableColumn id="305" name="302" dataDxfId="3228"/>
    <tableColumn id="306" name="306" dataDxfId="3227"/>
    <tableColumn id="307" name="307" dataDxfId="3226"/>
    <tableColumn id="311" name="308" dataDxfId="3225"/>
    <tableColumn id="312" name="321" dataDxfId="3224"/>
    <tableColumn id="313" name="322" dataDxfId="3223"/>
    <tableColumn id="314" name="324" dataDxfId="3222"/>
    <tableColumn id="315" name="329" dataDxfId="3221"/>
    <tableColumn id="316" name="332" dataDxfId="3220"/>
    <tableColumn id="318" name="334" dataDxfId="3219"/>
    <tableColumn id="319" name="335" dataDxfId="3218"/>
    <tableColumn id="320" name="338" dataDxfId="3217"/>
    <tableColumn id="322" name="339" dataDxfId="3216"/>
    <tableColumn id="325" name="341" dataDxfId="3215"/>
    <tableColumn id="327" name="344" dataDxfId="3214"/>
    <tableColumn id="328" name="345" dataDxfId="3213"/>
    <tableColumn id="329" name="346" dataDxfId="3212"/>
    <tableColumn id="330" name="349" dataDxfId="3211"/>
    <tableColumn id="332" name="350" dataDxfId="3210"/>
    <tableColumn id="333" name="353" dataDxfId="3209"/>
    <tableColumn id="335" name="358" dataDxfId="3208"/>
    <tableColumn id="338" name="361" dataDxfId="3207"/>
    <tableColumn id="339" name="362" dataDxfId="3206"/>
    <tableColumn id="342" name="365" dataDxfId="3205"/>
    <tableColumn id="344" name="366" dataDxfId="3204"/>
    <tableColumn id="345" name="367" dataDxfId="3203"/>
    <tableColumn id="349" name="369" dataDxfId="3202"/>
    <tableColumn id="350" name="375" dataDxfId="3201"/>
    <tableColumn id="353" name="376" dataDxfId="3200"/>
    <tableColumn id="354" name="377" dataDxfId="3199"/>
    <tableColumn id="356" name="381" dataDxfId="3198"/>
    <tableColumn id="357" name="384" dataDxfId="3197"/>
    <tableColumn id="358" name="388" dataDxfId="3196"/>
    <tableColumn id="359" name="390" dataDxfId="3195"/>
    <tableColumn id="360" name="393" dataDxfId="3194"/>
    <tableColumn id="361" name="395" dataDxfId="3193"/>
    <tableColumn id="362" name="396" dataDxfId="3192"/>
    <tableColumn id="365" name="398" dataDxfId="3191"/>
    <tableColumn id="366" name="401" dataDxfId="3190"/>
    <tableColumn id="370" name="404" dataDxfId="3189"/>
    <tableColumn id="372" name="406" dataDxfId="3188"/>
    <tableColumn id="373" name="407" dataDxfId="3187"/>
    <tableColumn id="374" name="408" dataDxfId="3186"/>
    <tableColumn id="375" name="409" dataDxfId="3185"/>
    <tableColumn id="376" name="410" dataDxfId="3184"/>
    <tableColumn id="380" name="411" dataDxfId="3183"/>
    <tableColumn id="381" name="412" dataDxfId="3182"/>
    <tableColumn id="382" name="413" dataDxfId="3181"/>
    <tableColumn id="384" name="416" dataDxfId="3180"/>
    <tableColumn id="385" name="418" dataDxfId="3179"/>
    <tableColumn id="387" name="419" dataDxfId="3178"/>
    <tableColumn id="388" name="425" dataDxfId="3177"/>
    <tableColumn id="389" name="430" dataDxfId="3176"/>
    <tableColumn id="391" name="431" dataDxfId="3175"/>
    <tableColumn id="393" name="432" dataDxfId="3174"/>
    <tableColumn id="394" name="433" dataDxfId="3173"/>
    <tableColumn id="396" name="434" dataDxfId="3172"/>
    <tableColumn id="399" name="437" dataDxfId="3171"/>
    <tableColumn id="401" name="439" dataDxfId="3170"/>
    <tableColumn id="402" name="440" dataDxfId="3169"/>
    <tableColumn id="404" name="442" dataDxfId="3168"/>
    <tableColumn id="405" name="445" dataDxfId="3167"/>
    <tableColumn id="407" name="446" dataDxfId="3166"/>
    <tableColumn id="416" name="450" dataDxfId="3165"/>
    <tableColumn id="417" name="451" dataDxfId="3164"/>
    <tableColumn id="419" name="452" dataDxfId="3163"/>
    <tableColumn id="423" name="453" dataDxfId="3162"/>
    <tableColumn id="424" name="455" dataDxfId="3161"/>
    <tableColumn id="425" name="458" dataDxfId="3160"/>
    <tableColumn id="426" name="460" dataDxfId="3159"/>
    <tableColumn id="428" name="464" dataDxfId="3158"/>
    <tableColumn id="429" name="465" dataDxfId="3157"/>
    <tableColumn id="430" name="466" dataDxfId="3156"/>
    <tableColumn id="431" name="469" dataDxfId="3155"/>
    <tableColumn id="437" name="470" dataDxfId="3154"/>
    <tableColumn id="438" name="471" dataDxfId="3153"/>
    <tableColumn id="440" name="472" dataDxfId="3152"/>
    <tableColumn id="443" name="473" dataDxfId="3151"/>
    <tableColumn id="445" name="475" dataDxfId="3150"/>
    <tableColumn id="446" name="477" dataDxfId="3149"/>
    <tableColumn id="449" name="478" dataDxfId="3148"/>
    <tableColumn id="450" name="479" dataDxfId="3147"/>
    <tableColumn id="451" name="480" dataDxfId="3146"/>
    <tableColumn id="456" name="481" dataDxfId="3145"/>
    <tableColumn id="457" name="482" dataDxfId="3144"/>
    <tableColumn id="459" name="483" dataDxfId="3143"/>
    <tableColumn id="461" name="486" dataDxfId="3142"/>
    <tableColumn id="463" name="487" dataDxfId="3141"/>
    <tableColumn id="464" name="489" dataDxfId="3140"/>
    <tableColumn id="465" name="496" dataDxfId="3139"/>
    <tableColumn id="469" name="498" dataDxfId="3138"/>
    <tableColumn id="470" name="499" dataDxfId="3137"/>
    <tableColumn id="476" name="506" dataDxfId="3136"/>
    <tableColumn id="478" name="507" dataDxfId="3135"/>
    <tableColumn id="486" name="508" dataDxfId="3134"/>
    <tableColumn id="487" name="510" dataDxfId="3133"/>
    <tableColumn id="490" name="515" dataDxfId="3132"/>
    <tableColumn id="492" name="517" dataDxfId="3131"/>
    <tableColumn id="493" name="518" dataDxfId="3130"/>
    <tableColumn id="494" name="520" dataDxfId="3129"/>
    <tableColumn id="495" name="523" dataDxfId="3128"/>
    <tableColumn id="496" name="524" dataDxfId="3127"/>
    <tableColumn id="497" name="525" dataDxfId="3126"/>
    <tableColumn id="499" name="527" dataDxfId="3125"/>
    <tableColumn id="502" name="528" dataDxfId="3124"/>
    <tableColumn id="503" name="529" dataDxfId="3123"/>
    <tableColumn id="504" name="533" dataDxfId="3122"/>
    <tableColumn id="505" name="538" dataDxfId="3121"/>
    <tableColumn id="506" name="539" dataDxfId="3120"/>
    <tableColumn id="507" name="541" dataDxfId="3119"/>
    <tableColumn id="511" name="543" dataDxfId="3118"/>
    <tableColumn id="513" name="547" dataDxfId="3117"/>
    <tableColumn id="514" name="551" dataDxfId="3116"/>
    <tableColumn id="515" name="552" dataDxfId="3115"/>
    <tableColumn id="516" name="553" dataDxfId="3114"/>
    <tableColumn id="518" name="555" dataDxfId="3113"/>
    <tableColumn id="521" name="557" dataDxfId="3112"/>
    <tableColumn id="528" name="559" dataDxfId="3111"/>
    <tableColumn id="532" name="561" dataDxfId="3110"/>
    <tableColumn id="533" name="568" dataDxfId="3109"/>
    <tableColumn id="534" name="572" dataDxfId="3108"/>
    <tableColumn id="536" name="574" dataDxfId="3107"/>
    <tableColumn id="537" name="576" dataDxfId="3106"/>
    <tableColumn id="538" name="579" dataDxfId="3105"/>
    <tableColumn id="539" name="581" dataDxfId="3104"/>
    <tableColumn id="542" name="582" dataDxfId="3103"/>
    <tableColumn id="544" name="587" dataDxfId="3102"/>
    <tableColumn id="546" name="590" dataDxfId="3101"/>
    <tableColumn id="547" name="591" dataDxfId="3100"/>
    <tableColumn id="548" name="592" dataDxfId="3099"/>
    <tableColumn id="550" name="594" dataDxfId="3098"/>
    <tableColumn id="551" name="597" dataDxfId="3097"/>
    <tableColumn id="552" name="598" dataDxfId="3096"/>
    <tableColumn id="558" name="599" dataDxfId="3095"/>
    <tableColumn id="560" name="600" dataDxfId="3094"/>
    <tableColumn id="564" name="602" dataDxfId="3093"/>
    <tableColumn id="565" name="605" dataDxfId="3092"/>
    <tableColumn id="566" name="608" dataDxfId="3091"/>
    <tableColumn id="567" name="610" dataDxfId="3090"/>
    <tableColumn id="568" name="612" dataDxfId="3089"/>
    <tableColumn id="569" name="613" dataDxfId="3088"/>
    <tableColumn id="571" name="614" dataDxfId="3087"/>
    <tableColumn id="572" name="615" dataDxfId="3086"/>
    <tableColumn id="573" name="620" dataDxfId="3085"/>
    <tableColumn id="575" name="622" dataDxfId="3084"/>
    <tableColumn id="577" name="624" dataDxfId="3083"/>
    <tableColumn id="579" name="626" dataDxfId="3082"/>
    <tableColumn id="580" name="628" dataDxfId="3081"/>
    <tableColumn id="582" name="630" dataDxfId="3080"/>
    <tableColumn id="585" name="633" dataDxfId="3079"/>
    <tableColumn id="586" name="636" dataDxfId="3078"/>
    <tableColumn id="587" name="637" dataDxfId="3077"/>
    <tableColumn id="588" name="647" dataDxfId="3076"/>
    <tableColumn id="591" name="651" dataDxfId="3075"/>
    <tableColumn id="595" name="652" dataDxfId="3074"/>
    <tableColumn id="597" name="653" dataDxfId="3073"/>
    <tableColumn id="598" name="655" dataDxfId="3072"/>
    <tableColumn id="603" name="664" dataDxfId="3071"/>
    <tableColumn id="605" name="665" dataDxfId="3070"/>
    <tableColumn id="606" name="666" dataDxfId="3069"/>
    <tableColumn id="608" name="668" dataDxfId="3068"/>
    <tableColumn id="609" name="669" dataDxfId="3067"/>
    <tableColumn id="611" name="674" dataDxfId="3066"/>
    <tableColumn id="613" name="678" dataDxfId="3065"/>
    <tableColumn id="618" name="681" dataDxfId="3064"/>
    <tableColumn id="619" name="684" dataDxfId="3063"/>
    <tableColumn id="620" name="685" dataDxfId="3062"/>
    <tableColumn id="621" name="689" dataDxfId="3061"/>
    <tableColumn id="623" name="691" dataDxfId="3060"/>
    <tableColumn id="625" name="694" dataDxfId="3059"/>
    <tableColumn id="627" name="695" dataDxfId="3058"/>
    <tableColumn id="629" name="699" dataDxfId="3057"/>
    <tableColumn id="631" name="701" dataDxfId="3056"/>
    <tableColumn id="633" name="702" dataDxfId="3055"/>
    <tableColumn id="634" name="703" dataDxfId="3054"/>
    <tableColumn id="635" name="704" dataDxfId="3053"/>
    <tableColumn id="636" name="708" dataDxfId="3052"/>
    <tableColumn id="637" name="711" dataDxfId="3051"/>
    <tableColumn id="640" name="712" dataDxfId="3050"/>
    <tableColumn id="641" name="715" dataDxfId="3049"/>
    <tableColumn id="642" name="718" dataDxfId="3048"/>
    <tableColumn id="643" name="720" dataDxfId="3047"/>
    <tableColumn id="644" name="726" dataDxfId="3046"/>
    <tableColumn id="645" name="728" dataDxfId="3045"/>
    <tableColumn id="646" name="729" dataDxfId="3044"/>
    <tableColumn id="647" name="731" dataDxfId="3043"/>
    <tableColumn id="648" name="732" dataDxfId="3042"/>
    <tableColumn id="650" name="735" dataDxfId="3041"/>
    <tableColumn id="651" name="736" dataDxfId="3040"/>
    <tableColumn id="652" name="737" dataDxfId="3039"/>
    <tableColumn id="656" name="738" dataDxfId="3038"/>
    <tableColumn id="658" name="741" dataDxfId="3037"/>
    <tableColumn id="659" name="747" dataDxfId="3036"/>
    <tableColumn id="660" name="748" dataDxfId="3035"/>
    <tableColumn id="661" name="752" dataDxfId="3034"/>
    <tableColumn id="662" name="753" dataDxfId="3033"/>
    <tableColumn id="663" name="757" dataDxfId="3032"/>
    <tableColumn id="664" name="758" dataDxfId="3031"/>
    <tableColumn id="665" name="759" dataDxfId="3030"/>
    <tableColumn id="669" name="761" dataDxfId="3029"/>
    <tableColumn id="672" name="762" dataDxfId="3028"/>
    <tableColumn id="673" name="763" dataDxfId="3027"/>
    <tableColumn id="674" name="764" dataDxfId="3026"/>
    <tableColumn id="675" name="765" dataDxfId="3025"/>
    <tableColumn id="677" name="769" dataDxfId="3024"/>
    <tableColumn id="678" name="774" dataDxfId="3023"/>
    <tableColumn id="679" name="775" dataDxfId="3022"/>
    <tableColumn id="681" name="777" dataDxfId="3021"/>
    <tableColumn id="682" name="778" dataDxfId="3020"/>
    <tableColumn id="684" name="779" dataDxfId="3019"/>
    <tableColumn id="685" name="781" dataDxfId="3018"/>
    <tableColumn id="688" name="782" dataDxfId="3017"/>
    <tableColumn id="689" name="783" dataDxfId="3016"/>
    <tableColumn id="690" name="785" dataDxfId="3015"/>
    <tableColumn id="692" name="787" dataDxfId="3014"/>
    <tableColumn id="694" name="788" dataDxfId="3013"/>
    <tableColumn id="695" name="789" dataDxfId="3012"/>
    <tableColumn id="698" name="790" dataDxfId="3011"/>
    <tableColumn id="699" name="791" dataDxfId="3010"/>
    <tableColumn id="700" name="792" dataDxfId="3009"/>
    <tableColumn id="702" name="793" dataDxfId="3008"/>
    <tableColumn id="707" name="796" dataDxfId="3007"/>
    <tableColumn id="708" name="797" dataDxfId="3006"/>
    <tableColumn id="709" name="800" dataDxfId="3005"/>
    <tableColumn id="711" name="801" dataDxfId="3004"/>
    <tableColumn id="712" name="802" dataDxfId="3003"/>
    <tableColumn id="715" name="810" dataDxfId="3002"/>
    <tableColumn id="716" name="811" dataDxfId="3001"/>
    <tableColumn id="718" name="813" dataDxfId="3000"/>
    <tableColumn id="719" name="815" dataDxfId="2999"/>
    <tableColumn id="721" name="818" dataDxfId="2998"/>
    <tableColumn id="723" name="821" dataDxfId="2997"/>
    <tableColumn id="724" name="824" dataDxfId="2996"/>
    <tableColumn id="725" name="826" dataDxfId="2995"/>
    <tableColumn id="726" name="828" dataDxfId="2994"/>
    <tableColumn id="727" name="831" dataDxfId="2993"/>
    <tableColumn id="729" name="832" dataDxfId="2992"/>
    <tableColumn id="835" name="MÉDIA" dataDxfId="2991">
      <calculatedColumnFormula>AVERAGE(#REF!)</calculatedColumnFormula>
    </tableColumn>
    <tableColumn id="836" name="COEFICIENTE DE ASSIMETRIA (SKEWNESS)" dataDxfId="2990">
      <calculatedColumnFormula>SKEW(#REF!)</calculatedColumnFormula>
    </tableColumn>
    <tableColumn id="837" name="DESVIO PADRÃO" dataDxfId="2989">
      <calculatedColumnFormula>STDEV(#REF!)</calculatedColumnFormula>
    </tableColumn>
    <tableColumn id="838" name="FIABILIDADE (Alpha Cronbach)" dataDxfId="2988"/>
  </tableColumns>
  <tableStyleInfo name="TableStyleMedium16" showFirstColumn="0" showLastColumn="0" showRowStripes="1" showColumnStripes="0"/>
</table>
</file>

<file path=xl/tables/table10.xml><?xml version="1.0" encoding="utf-8"?>
<table xmlns="http://schemas.openxmlformats.org/spreadsheetml/2006/main" id="10" name="Tabela631011" displayName="Tabela631011" ref="A2:QA19" totalsRowShown="0" headerRowDxfId="2987" dataDxfId="2986" tableBorderDxfId="2985">
  <autoFilter ref="A2:QA19">
    <filterColumn colId="1"/>
    <filterColumn colId="441"/>
  </autoFilter>
  <tableColumns count="443">
    <tableColumn id="1" name="Coluna1" dataDxfId="2984"/>
    <tableColumn id="841" name="Nº Perg" dataDxfId="2983"/>
    <tableColumn id="2" name="DIMENSÕES" dataDxfId="2982"/>
    <tableColumn id="4" name="2" dataDxfId="2981"/>
    <tableColumn id="9" name="7" dataDxfId="2980"/>
    <tableColumn id="10" name="8" dataDxfId="2979"/>
    <tableColumn id="15" name="13" dataDxfId="2978"/>
    <tableColumn id="16" name="14" dataDxfId="2977"/>
    <tableColumn id="17" name="15" dataDxfId="2976"/>
    <tableColumn id="19" name="17" dataDxfId="2975"/>
    <tableColumn id="20" name="18" dataDxfId="2974"/>
    <tableColumn id="22" name="20" dataDxfId="2973"/>
    <tableColumn id="24" name="22" dataDxfId="2972"/>
    <tableColumn id="25" name="23" dataDxfId="2971"/>
    <tableColumn id="27" name="25" dataDxfId="2970"/>
    <tableColumn id="30" name="28" dataDxfId="2969"/>
    <tableColumn id="31" name="29" dataDxfId="2968"/>
    <tableColumn id="32" name="30" dataDxfId="2967"/>
    <tableColumn id="35" name="33" dataDxfId="2966"/>
    <tableColumn id="37" name="35" dataDxfId="2965"/>
    <tableColumn id="38" name="36" dataDxfId="2964"/>
    <tableColumn id="43" name="41" dataDxfId="2963"/>
    <tableColumn id="44" name="42" dataDxfId="2962"/>
    <tableColumn id="45" name="43" dataDxfId="2961"/>
    <tableColumn id="46" name="44" dataDxfId="2960"/>
    <tableColumn id="48" name="46" dataDxfId="2959"/>
    <tableColumn id="49" name="47" dataDxfId="2958"/>
    <tableColumn id="50" name="48" dataDxfId="2957"/>
    <tableColumn id="51" name="49" dataDxfId="2956"/>
    <tableColumn id="53" name="51" dataDxfId="2955"/>
    <tableColumn id="56" name="54" dataDxfId="2954"/>
    <tableColumn id="57" name="55" dataDxfId="2953"/>
    <tableColumn id="58" name="56" dataDxfId="2952"/>
    <tableColumn id="59" name="57" dataDxfId="2951"/>
    <tableColumn id="62" name="60" dataDxfId="2950"/>
    <tableColumn id="64" name="62" dataDxfId="2949"/>
    <tableColumn id="67" name="65" dataDxfId="2948"/>
    <tableColumn id="68" name="66" dataDxfId="2947"/>
    <tableColumn id="70" name="68" dataDxfId="2946"/>
    <tableColumn id="72" name="70" dataDxfId="2945"/>
    <tableColumn id="74" name="72" dataDxfId="2944"/>
    <tableColumn id="78" name="76" dataDxfId="2943"/>
    <tableColumn id="79" name="77" dataDxfId="2942"/>
    <tableColumn id="82" name="80" dataDxfId="2941"/>
    <tableColumn id="83" name="81" dataDxfId="2940"/>
    <tableColumn id="84" name="82" dataDxfId="2939"/>
    <tableColumn id="87" name="85" dataDxfId="2938"/>
    <tableColumn id="90" name="88" dataDxfId="2937"/>
    <tableColumn id="91" name="89" dataDxfId="2936"/>
    <tableColumn id="92" name="90" dataDxfId="2935"/>
    <tableColumn id="94" name="92" dataDxfId="2934"/>
    <tableColumn id="96" name="94" dataDxfId="2933"/>
    <tableColumn id="98" name="96" dataDxfId="2932"/>
    <tableColumn id="100" name="98" dataDxfId="2931"/>
    <tableColumn id="101" name="99" dataDxfId="2930"/>
    <tableColumn id="107" name="105" dataDxfId="2929"/>
    <tableColumn id="108" name="106" dataDxfId="2928"/>
    <tableColumn id="110" name="108" dataDxfId="2927"/>
    <tableColumn id="115" name="113" dataDxfId="2926"/>
    <tableColumn id="116" name="114" dataDxfId="2925"/>
    <tableColumn id="117" name="115" dataDxfId="2924"/>
    <tableColumn id="118" name="116" dataDxfId="2923"/>
    <tableColumn id="119" name="117" dataDxfId="2922"/>
    <tableColumn id="120" name="118" dataDxfId="2921"/>
    <tableColumn id="123" name="121" dataDxfId="2920"/>
    <tableColumn id="124" name="122" dataDxfId="2919"/>
    <tableColumn id="125" name="123" dataDxfId="2918"/>
    <tableColumn id="126" name="124" dataDxfId="2917"/>
    <tableColumn id="131" name="129" dataDxfId="2916"/>
    <tableColumn id="135" name="133" dataDxfId="2915"/>
    <tableColumn id="136" name="134" dataDxfId="2914"/>
    <tableColumn id="137" name="135" dataDxfId="2913"/>
    <tableColumn id="140" name="138" dataDxfId="2912"/>
    <tableColumn id="141" name="139" dataDxfId="2911"/>
    <tableColumn id="145" name="143" dataDxfId="2910"/>
    <tableColumn id="146" name="144" dataDxfId="2909"/>
    <tableColumn id="148" name="146" dataDxfId="2908"/>
    <tableColumn id="150" name="148" dataDxfId="2907"/>
    <tableColumn id="151" name="149" dataDxfId="2906"/>
    <tableColumn id="152" name="150" dataDxfId="2905"/>
    <tableColumn id="153" name="151" dataDxfId="2904"/>
    <tableColumn id="155" name="153" dataDxfId="2903"/>
    <tableColumn id="157" name="155" dataDxfId="2902"/>
    <tableColumn id="158" name="156" dataDxfId="2901"/>
    <tableColumn id="159" name="157" dataDxfId="2900"/>
    <tableColumn id="160" name="158" dataDxfId="2899"/>
    <tableColumn id="161" name="159" dataDxfId="2898"/>
    <tableColumn id="162" name="160" dataDxfId="2897"/>
    <tableColumn id="163" name="161" dataDxfId="2896"/>
    <tableColumn id="164" name="162" dataDxfId="2895"/>
    <tableColumn id="165" name="163" dataDxfId="2894"/>
    <tableColumn id="170" name="168" dataDxfId="2893"/>
    <tableColumn id="171" name="169" dataDxfId="2892"/>
    <tableColumn id="173" name="171" dataDxfId="2891"/>
    <tableColumn id="176" name="174" dataDxfId="2890"/>
    <tableColumn id="179" name="177" dataDxfId="2889"/>
    <tableColumn id="181" name="179" dataDxfId="2888"/>
    <tableColumn id="187" name="185" dataDxfId="2887"/>
    <tableColumn id="189" name="187" dataDxfId="2886"/>
    <tableColumn id="194" name="192" dataDxfId="2885"/>
    <tableColumn id="195" name="193" dataDxfId="2884"/>
    <tableColumn id="196" name="194" dataDxfId="2883"/>
    <tableColumn id="199" name="197" dataDxfId="2882"/>
    <tableColumn id="203" name="201" dataDxfId="2881"/>
    <tableColumn id="204" name="202" dataDxfId="2880"/>
    <tableColumn id="205" name="203" dataDxfId="2879"/>
    <tableColumn id="209" name="207" dataDxfId="2878"/>
    <tableColumn id="212" name="210" dataDxfId="2877"/>
    <tableColumn id="214" name="212" dataDxfId="2876"/>
    <tableColumn id="215" name="213" dataDxfId="2875"/>
    <tableColumn id="217" name="215" dataDxfId="2874"/>
    <tableColumn id="218" name="216" dataDxfId="2873"/>
    <tableColumn id="219" name="217" dataDxfId="2872"/>
    <tableColumn id="220" name="218" dataDxfId="2871"/>
    <tableColumn id="223" name="221" dataDxfId="2870"/>
    <tableColumn id="224" name="222" dataDxfId="2869"/>
    <tableColumn id="225" name="223" dataDxfId="2868"/>
    <tableColumn id="226" name="224" dataDxfId="2867"/>
    <tableColumn id="234" name="232" dataDxfId="2866"/>
    <tableColumn id="235" name="233" dataDxfId="2865"/>
    <tableColumn id="240" name="238" dataDxfId="2864"/>
    <tableColumn id="241" name="239" dataDxfId="2863"/>
    <tableColumn id="242" name="240" dataDxfId="2862"/>
    <tableColumn id="244" name="242" dataDxfId="2861"/>
    <tableColumn id="246" name="244" dataDxfId="2860"/>
    <tableColumn id="249" name="247" dataDxfId="2859"/>
    <tableColumn id="251" name="249" dataDxfId="2858"/>
    <tableColumn id="252" name="250" dataDxfId="2857"/>
    <tableColumn id="253" name="251" dataDxfId="2856"/>
    <tableColumn id="254" name="252" dataDxfId="2855"/>
    <tableColumn id="255" name="253" dataDxfId="2854"/>
    <tableColumn id="259" name="257" dataDxfId="2853"/>
    <tableColumn id="263" name="261" dataDxfId="2852"/>
    <tableColumn id="264" name="262" dataDxfId="2851"/>
    <tableColumn id="268" name="266" dataDxfId="2850"/>
    <tableColumn id="271" name="269" dataDxfId="2849"/>
    <tableColumn id="272" name="270" dataDxfId="2848"/>
    <tableColumn id="273" name="271" dataDxfId="2847"/>
    <tableColumn id="274" name="272" dataDxfId="2846"/>
    <tableColumn id="277" name="275" dataDxfId="2845"/>
    <tableColumn id="279" name="277" dataDxfId="2844"/>
    <tableColumn id="282" name="280" dataDxfId="2843"/>
    <tableColumn id="285" name="283" dataDxfId="2842"/>
    <tableColumn id="286" name="284" dataDxfId="2841"/>
    <tableColumn id="287" name="285" dataDxfId="2840"/>
    <tableColumn id="288" name="286" dataDxfId="2839"/>
    <tableColumn id="290" name="288" dataDxfId="2838"/>
    <tableColumn id="292" name="290" dataDxfId="2837"/>
    <tableColumn id="293" name="291" dataDxfId="2836"/>
    <tableColumn id="297" name="295" dataDxfId="2835"/>
    <tableColumn id="302" name="300" dataDxfId="2834"/>
    <tableColumn id="303" name="301" dataDxfId="2833"/>
    <tableColumn id="305" name="303" dataDxfId="2832"/>
    <tableColumn id="306" name="304" dataDxfId="2831"/>
    <tableColumn id="307" name="305" dataDxfId="2830"/>
    <tableColumn id="311" name="309" dataDxfId="2829"/>
    <tableColumn id="312" name="310" dataDxfId="2828"/>
    <tableColumn id="313" name="311" dataDxfId="2827"/>
    <tableColumn id="314" name="312" dataDxfId="2826"/>
    <tableColumn id="315" name="313" dataDxfId="2825"/>
    <tableColumn id="316" name="314" dataDxfId="2824"/>
    <tableColumn id="318" name="316" dataDxfId="2823"/>
    <tableColumn id="319" name="317" dataDxfId="2822"/>
    <tableColumn id="320" name="318" dataDxfId="2821"/>
    <tableColumn id="322" name="320" dataDxfId="2820"/>
    <tableColumn id="325" name="323" dataDxfId="2819"/>
    <tableColumn id="327" name="325" dataDxfId="2818"/>
    <tableColumn id="328" name="326" dataDxfId="2817"/>
    <tableColumn id="329" name="327" dataDxfId="2816"/>
    <tableColumn id="330" name="328" dataDxfId="2815"/>
    <tableColumn id="332" name="330" dataDxfId="2814"/>
    <tableColumn id="333" name="331" dataDxfId="2813"/>
    <tableColumn id="335" name="333" dataDxfId="2812"/>
    <tableColumn id="338" name="336" dataDxfId="2811"/>
    <tableColumn id="339" name="337" dataDxfId="2810"/>
    <tableColumn id="342" name="340" dataDxfId="2809"/>
    <tableColumn id="344" name="342" dataDxfId="2808"/>
    <tableColumn id="345" name="343" dataDxfId="2807"/>
    <tableColumn id="349" name="347" dataDxfId="2806"/>
    <tableColumn id="350" name="348" dataDxfId="2805"/>
    <tableColumn id="353" name="351" dataDxfId="2804"/>
    <tableColumn id="354" name="352" dataDxfId="2803"/>
    <tableColumn id="356" name="354" dataDxfId="2802"/>
    <tableColumn id="357" name="355" dataDxfId="2801"/>
    <tableColumn id="358" name="356" dataDxfId="2800"/>
    <tableColumn id="359" name="357" dataDxfId="2799"/>
    <tableColumn id="360" name="358" dataDxfId="2798"/>
    <tableColumn id="361" name="359" dataDxfId="2797"/>
    <tableColumn id="362" name="360" dataDxfId="2796"/>
    <tableColumn id="365" name="363" dataDxfId="2795"/>
    <tableColumn id="366" name="364" dataDxfId="2794"/>
    <tableColumn id="370" name="368" dataDxfId="2793"/>
    <tableColumn id="372" name="370" dataDxfId="2792"/>
    <tableColumn id="373" name="371" dataDxfId="2791"/>
    <tableColumn id="374" name="372" dataDxfId="2790"/>
    <tableColumn id="375" name="373" dataDxfId="2789"/>
    <tableColumn id="376" name="374" dataDxfId="2788"/>
    <tableColumn id="380" name="378" dataDxfId="2787"/>
    <tableColumn id="381" name="379" dataDxfId="2786"/>
    <tableColumn id="382" name="380" dataDxfId="2785"/>
    <tableColumn id="384" name="382" dataDxfId="2784"/>
    <tableColumn id="385" name="383" dataDxfId="2783"/>
    <tableColumn id="387" name="385" dataDxfId="2782"/>
    <tableColumn id="388" name="386" dataDxfId="2781"/>
    <tableColumn id="389" name="387" dataDxfId="2780"/>
    <tableColumn id="391" name="389" dataDxfId="2779"/>
    <tableColumn id="393" name="391" dataDxfId="2778"/>
    <tableColumn id="394" name="392" dataDxfId="2777"/>
    <tableColumn id="396" name="394" dataDxfId="2776"/>
    <tableColumn id="399" name="397" dataDxfId="2775"/>
    <tableColumn id="401" name="399" dataDxfId="2774"/>
    <tableColumn id="402" name="400" dataDxfId="2773"/>
    <tableColumn id="404" name="402" dataDxfId="2772"/>
    <tableColumn id="405" name="403" dataDxfId="2771"/>
    <tableColumn id="407" name="405" dataDxfId="2770"/>
    <tableColumn id="416" name="414" dataDxfId="2769"/>
    <tableColumn id="417" name="415" dataDxfId="2768"/>
    <tableColumn id="419" name="417" dataDxfId="2767"/>
    <tableColumn id="423" name="421" dataDxfId="2766"/>
    <tableColumn id="424" name="422" dataDxfId="2765"/>
    <tableColumn id="425" name="423" dataDxfId="2764"/>
    <tableColumn id="426" name="424" dataDxfId="2763"/>
    <tableColumn id="428" name="426" dataDxfId="2762"/>
    <tableColumn id="429" name="427" dataDxfId="2761"/>
    <tableColumn id="430" name="428" dataDxfId="2760"/>
    <tableColumn id="431" name="429" dataDxfId="2759"/>
    <tableColumn id="437" name="435" dataDxfId="2758"/>
    <tableColumn id="438" name="436" dataDxfId="2757"/>
    <tableColumn id="440" name="438" dataDxfId="2756"/>
    <tableColumn id="443" name="441" dataDxfId="2755"/>
    <tableColumn id="445" name="443" dataDxfId="2754"/>
    <tableColumn id="446" name="444" dataDxfId="2753"/>
    <tableColumn id="449" name="447" dataDxfId="2752"/>
    <tableColumn id="450" name="448" dataDxfId="2751"/>
    <tableColumn id="451" name="449" dataDxfId="2750"/>
    <tableColumn id="456" name="454" dataDxfId="2749"/>
    <tableColumn id="457" name="455" dataDxfId="2748"/>
    <tableColumn id="459" name="457" dataDxfId="2747"/>
    <tableColumn id="461" name="459" dataDxfId="2746"/>
    <tableColumn id="463" name="461" dataDxfId="2745"/>
    <tableColumn id="464" name="462" dataDxfId="2744"/>
    <tableColumn id="465" name="463" dataDxfId="2743"/>
    <tableColumn id="469" name="467" dataDxfId="2742"/>
    <tableColumn id="470" name="468" dataDxfId="2741"/>
    <tableColumn id="476" name="474" dataDxfId="2740"/>
    <tableColumn id="478" name="476" dataDxfId="2739"/>
    <tableColumn id="486" name="484" dataDxfId="2738"/>
    <tableColumn id="487" name="485" dataDxfId="2737"/>
    <tableColumn id="490" name="488" dataDxfId="2736"/>
    <tableColumn id="492" name="490" dataDxfId="2735"/>
    <tableColumn id="493" name="491" dataDxfId="2734"/>
    <tableColumn id="494" name="492" dataDxfId="2733"/>
    <tableColumn id="495" name="493" dataDxfId="2732"/>
    <tableColumn id="496" name="494" dataDxfId="2731"/>
    <tableColumn id="497" name="495" dataDxfId="2730"/>
    <tableColumn id="499" name="497" dataDxfId="2729"/>
    <tableColumn id="502" name="500" dataDxfId="2728"/>
    <tableColumn id="503" name="501" dataDxfId="2727"/>
    <tableColumn id="504" name="502" dataDxfId="2726"/>
    <tableColumn id="505" name="503" dataDxfId="2725"/>
    <tableColumn id="506" name="504" dataDxfId="2724"/>
    <tableColumn id="507" name="505" dataDxfId="2723"/>
    <tableColumn id="511" name="509" dataDxfId="2722"/>
    <tableColumn id="513" name="511" dataDxfId="2721"/>
    <tableColumn id="514" name="512" dataDxfId="2720"/>
    <tableColumn id="515" name="513" dataDxfId="2719"/>
    <tableColumn id="516" name="514" dataDxfId="2718"/>
    <tableColumn id="518" name="516" dataDxfId="2717"/>
    <tableColumn id="521" name="519" dataDxfId="2716"/>
    <tableColumn id="528" name="526" dataDxfId="2715"/>
    <tableColumn id="532" name="530" dataDxfId="2714"/>
    <tableColumn id="533" name="531" dataDxfId="2713"/>
    <tableColumn id="534" name="532" dataDxfId="2712"/>
    <tableColumn id="536" name="534" dataDxfId="2711"/>
    <tableColumn id="537" name="535" dataDxfId="2710"/>
    <tableColumn id="538" name="536" dataDxfId="2709"/>
    <tableColumn id="539" name="537" dataDxfId="2708"/>
    <tableColumn id="542" name="540" dataDxfId="2707"/>
    <tableColumn id="544" name="542" dataDxfId="2706"/>
    <tableColumn id="546" name="544" dataDxfId="2705"/>
    <tableColumn id="547" name="545" dataDxfId="2704"/>
    <tableColumn id="548" name="546" dataDxfId="2703"/>
    <tableColumn id="550" name="548" dataDxfId="2702"/>
    <tableColumn id="551" name="549" dataDxfId="2701"/>
    <tableColumn id="552" name="550" dataDxfId="2700"/>
    <tableColumn id="558" name="556" dataDxfId="2699"/>
    <tableColumn id="560" name="558" dataDxfId="2698"/>
    <tableColumn id="564" name="562" dataDxfId="2697"/>
    <tableColumn id="565" name="563" dataDxfId="2696"/>
    <tableColumn id="566" name="564" dataDxfId="2695"/>
    <tableColumn id="567" name="565" dataDxfId="2694"/>
    <tableColumn id="568" name="566" dataDxfId="2693"/>
    <tableColumn id="569" name="567" dataDxfId="2692"/>
    <tableColumn id="571" name="569" dataDxfId="2691"/>
    <tableColumn id="572" name="570" dataDxfId="2690"/>
    <tableColumn id="573" name="571" dataDxfId="2689"/>
    <tableColumn id="575" name="573" dataDxfId="2688"/>
    <tableColumn id="577" name="575" dataDxfId="2687"/>
    <tableColumn id="579" name="577" dataDxfId="2686"/>
    <tableColumn id="580" name="578" dataDxfId="2685"/>
    <tableColumn id="582" name="580" dataDxfId="2684"/>
    <tableColumn id="585" name="583" dataDxfId="2683"/>
    <tableColumn id="586" name="584" dataDxfId="2682"/>
    <tableColumn id="587" name="585" dataDxfId="2681"/>
    <tableColumn id="588" name="586" dataDxfId="2680"/>
    <tableColumn id="591" name="589" dataDxfId="2679"/>
    <tableColumn id="595" name="593" dataDxfId="2678"/>
    <tableColumn id="597" name="595" dataDxfId="2677"/>
    <tableColumn id="598" name="596" dataDxfId="2676"/>
    <tableColumn id="603" name="601" dataDxfId="2675"/>
    <tableColumn id="605" name="603" dataDxfId="2674"/>
    <tableColumn id="606" name="604" dataDxfId="2673"/>
    <tableColumn id="608" name="606" dataDxfId="2672"/>
    <tableColumn id="609" name="607" dataDxfId="2671"/>
    <tableColumn id="611" name="609" dataDxfId="2670"/>
    <tableColumn id="613" name="611" dataDxfId="2669"/>
    <tableColumn id="618" name="616" dataDxfId="2668"/>
    <tableColumn id="619" name="617" dataDxfId="2667"/>
    <tableColumn id="620" name="618" dataDxfId="2666"/>
    <tableColumn id="621" name="619" dataDxfId="2665"/>
    <tableColumn id="623" name="621" dataDxfId="2664"/>
    <tableColumn id="625" name="623" dataDxfId="2663"/>
    <tableColumn id="627" name="625" dataDxfId="2662"/>
    <tableColumn id="629" name="627" dataDxfId="2661"/>
    <tableColumn id="631" name="629" dataDxfId="2660"/>
    <tableColumn id="633" name="631" dataDxfId="2659"/>
    <tableColumn id="634" name="632" dataDxfId="2658"/>
    <tableColumn id="635" name="633" dataDxfId="2657"/>
    <tableColumn id="636" name="634" dataDxfId="2656"/>
    <tableColumn id="637" name="635" dataDxfId="2655"/>
    <tableColumn id="640" name="638" dataDxfId="2654"/>
    <tableColumn id="641" name="639" dataDxfId="2653"/>
    <tableColumn id="642" name="640" dataDxfId="2652"/>
    <tableColumn id="643" name="641" dataDxfId="2651"/>
    <tableColumn id="644" name="642" dataDxfId="2650"/>
    <tableColumn id="645" name="643" dataDxfId="2649"/>
    <tableColumn id="646" name="644" dataDxfId="2648"/>
    <tableColumn id="647" name="645" dataDxfId="2647"/>
    <tableColumn id="648" name="646" dataDxfId="2646"/>
    <tableColumn id="650" name="648" dataDxfId="2645"/>
    <tableColumn id="651" name="649" dataDxfId="2644"/>
    <tableColumn id="652" name="650" dataDxfId="2643"/>
    <tableColumn id="656" name="654" dataDxfId="2642"/>
    <tableColumn id="658" name="656" dataDxfId="2641"/>
    <tableColumn id="659" name="657" dataDxfId="2640"/>
    <tableColumn id="660" name="658" dataDxfId="2639"/>
    <tableColumn id="661" name="659" dataDxfId="2638"/>
    <tableColumn id="662" name="660" dataDxfId="2637"/>
    <tableColumn id="663" name="661" dataDxfId="2636"/>
    <tableColumn id="664" name="662" dataDxfId="2635"/>
    <tableColumn id="665" name="663" dataDxfId="2634"/>
    <tableColumn id="669" name="667" dataDxfId="2633"/>
    <tableColumn id="672" name="670" dataDxfId="2632"/>
    <tableColumn id="673" name="671" dataDxfId="2631"/>
    <tableColumn id="674" name="672" dataDxfId="2630"/>
    <tableColumn id="675" name="673" dataDxfId="2629"/>
    <tableColumn id="677" name="675" dataDxfId="2628"/>
    <tableColumn id="678" name="676" dataDxfId="2627"/>
    <tableColumn id="679" name="677" dataDxfId="2626"/>
    <tableColumn id="681" name="679" dataDxfId="2625"/>
    <tableColumn id="682" name="680" dataDxfId="2624"/>
    <tableColumn id="684" name="682" dataDxfId="2623"/>
    <tableColumn id="685" name="683" dataDxfId="2622"/>
    <tableColumn id="688" name="686" dataDxfId="2621"/>
    <tableColumn id="689" name="687" dataDxfId="2620"/>
    <tableColumn id="690" name="688" dataDxfId="2619"/>
    <tableColumn id="692" name="690" dataDxfId="2618"/>
    <tableColumn id="694" name="692" dataDxfId="2617"/>
    <tableColumn id="695" name="693" dataDxfId="2616"/>
    <tableColumn id="698" name="696" dataDxfId="2615"/>
    <tableColumn id="699" name="697" dataDxfId="2614"/>
    <tableColumn id="700" name="698" dataDxfId="2613"/>
    <tableColumn id="702" name="700" dataDxfId="2612"/>
    <tableColumn id="707" name="705" dataDxfId="2611"/>
    <tableColumn id="708" name="706" dataDxfId="2610"/>
    <tableColumn id="709" name="707" dataDxfId="2609"/>
    <tableColumn id="711" name="709" dataDxfId="2608"/>
    <tableColumn id="712" name="710" dataDxfId="2607"/>
    <tableColumn id="715" name="713" dataDxfId="2606"/>
    <tableColumn id="716" name="714" dataDxfId="2605"/>
    <tableColumn id="718" name="716" dataDxfId="2604"/>
    <tableColumn id="719" name="717" dataDxfId="2603"/>
    <tableColumn id="721" name="719" dataDxfId="2602"/>
    <tableColumn id="723" name="721" dataDxfId="2601"/>
    <tableColumn id="724" name="722" dataDxfId="2600"/>
    <tableColumn id="725" name="723" dataDxfId="2599"/>
    <tableColumn id="726" name="724" dataDxfId="2598"/>
    <tableColumn id="727" name="725" dataDxfId="2597"/>
    <tableColumn id="729" name="727" dataDxfId="2596"/>
    <tableColumn id="732" name="730" dataDxfId="2595"/>
    <tableColumn id="735" name="733" dataDxfId="2594"/>
    <tableColumn id="736" name="734" dataDxfId="2593"/>
    <tableColumn id="741" name="739" dataDxfId="2592"/>
    <tableColumn id="742" name="740" dataDxfId="2591"/>
    <tableColumn id="744" name="742" dataDxfId="2590"/>
    <tableColumn id="745" name="743" dataDxfId="2589"/>
    <tableColumn id="746" name="744" dataDxfId="2588"/>
    <tableColumn id="747" name="745" dataDxfId="2587"/>
    <tableColumn id="748" name="746" dataDxfId="2586"/>
    <tableColumn id="751" name="749" dataDxfId="2585"/>
    <tableColumn id="752" name="750" dataDxfId="2584"/>
    <tableColumn id="753" name="751" dataDxfId="2583"/>
    <tableColumn id="756" name="754" dataDxfId="2582"/>
    <tableColumn id="757" name="755" dataDxfId="2581"/>
    <tableColumn id="758" name="756" dataDxfId="2580"/>
    <tableColumn id="762" name="760" dataDxfId="2579"/>
    <tableColumn id="768" name="766" dataDxfId="2578"/>
    <tableColumn id="769" name="767" dataDxfId="2577"/>
    <tableColumn id="770" name="768" dataDxfId="2576"/>
    <tableColumn id="772" name="770" dataDxfId="2575"/>
    <tableColumn id="773" name="771" dataDxfId="2574"/>
    <tableColumn id="774" name="772" dataDxfId="2573"/>
    <tableColumn id="775" name="773" dataDxfId="2572"/>
    <tableColumn id="778" name="776" dataDxfId="2571"/>
    <tableColumn id="786" name="784" dataDxfId="2570"/>
    <tableColumn id="788" name="786" dataDxfId="2569"/>
    <tableColumn id="796" name="794" dataDxfId="2568"/>
    <tableColumn id="797" name="795" dataDxfId="2567"/>
    <tableColumn id="800" name="798" dataDxfId="2566"/>
    <tableColumn id="801" name="799" dataDxfId="2565"/>
    <tableColumn id="805" name="803" dataDxfId="2564"/>
    <tableColumn id="806" name="804" dataDxfId="2563"/>
    <tableColumn id="807" name="805" dataDxfId="2562"/>
    <tableColumn id="808" name="806" dataDxfId="2561"/>
    <tableColumn id="809" name="807" dataDxfId="2560"/>
    <tableColumn id="810" name="808" dataDxfId="2559"/>
    <tableColumn id="811" name="809" dataDxfId="2558"/>
    <tableColumn id="814" name="812" dataDxfId="2557"/>
    <tableColumn id="816" name="814" dataDxfId="2556"/>
    <tableColumn id="818" name="816" dataDxfId="2555"/>
    <tableColumn id="819" name="817" dataDxfId="2554"/>
    <tableColumn id="821" name="819" dataDxfId="2553"/>
    <tableColumn id="822" name="820" dataDxfId="2552"/>
    <tableColumn id="824" name="822" dataDxfId="2551"/>
    <tableColumn id="825" name="823" dataDxfId="2550"/>
    <tableColumn id="827" name="825" dataDxfId="2549"/>
    <tableColumn id="829" name="827" dataDxfId="2548"/>
    <tableColumn id="831" name="829" dataDxfId="2547"/>
    <tableColumn id="832" name="830" dataDxfId="2546"/>
    <tableColumn id="835" name="MÉDIA" dataDxfId="2545">
      <calculatedColumnFormula>AVERAGE(Tabela631011[[#This Row],[2]:[830]])</calculatedColumnFormula>
    </tableColumn>
    <tableColumn id="836" name="COEFICIENTE DE ASSIMETRIA (SKEWNESS)" dataDxfId="2544">
      <calculatedColumnFormula>SKEW(Tabela631011[[#This Row],[2]:[830]])</calculatedColumnFormula>
    </tableColumn>
    <tableColumn id="837" name="DESVIO PADRÃO" dataDxfId="2543">
      <calculatedColumnFormula>STDEV(Tabela631011[[#This Row],[2]:[830]])</calculatedColumnFormula>
    </tableColumn>
    <tableColumn id="838" name="FIABILIDADE (Alpha Cronbach)" dataDxfId="2542"/>
  </tableColumns>
  <tableStyleInfo name="TableStyleMedium16" showFirstColumn="0" showLastColumn="0" showRowStripes="1" showColumnStripes="0"/>
</table>
</file>

<file path=xl/tables/table11.xml><?xml version="1.0" encoding="utf-8"?>
<table xmlns="http://schemas.openxmlformats.org/spreadsheetml/2006/main" id="11" name="Tabela63101112" displayName="Tabela63101112" ref="A2:LJ19" totalsRowShown="0" headerRowDxfId="2541" dataDxfId="2540" tableBorderDxfId="2539">
  <autoFilter ref="A2:LJ19">
    <filterColumn colId="1"/>
    <filterColumn colId="320"/>
  </autoFilter>
  <tableColumns count="322">
    <tableColumn id="1" name="Coluna1" dataDxfId="2538"/>
    <tableColumn id="841" name="Nº Perg" dataDxfId="2537"/>
    <tableColumn id="2" name="DIMENSÕES" dataDxfId="2536"/>
    <tableColumn id="3" name="1" dataDxfId="2535"/>
    <tableColumn id="4" name="2" dataDxfId="2534"/>
    <tableColumn id="5" name="3" dataDxfId="2533"/>
    <tableColumn id="6" name="4" dataDxfId="2532"/>
    <tableColumn id="7" name="5" dataDxfId="2531"/>
    <tableColumn id="8" name="6" dataDxfId="2530"/>
    <tableColumn id="9" name="7" dataDxfId="2529"/>
    <tableColumn id="11" name="9" dataDxfId="2528"/>
    <tableColumn id="12" name="10" dataDxfId="2527"/>
    <tableColumn id="13" name="11" dataDxfId="2526"/>
    <tableColumn id="14" name="12" dataDxfId="2525"/>
    <tableColumn id="15" name="13" dataDxfId="2524"/>
    <tableColumn id="18" name="16" dataDxfId="2523"/>
    <tableColumn id="21" name="19" dataDxfId="2522"/>
    <tableColumn id="23" name="21" dataDxfId="2521"/>
    <tableColumn id="29" name="27" dataDxfId="2520"/>
    <tableColumn id="33" name="31" dataDxfId="2519"/>
    <tableColumn id="34" name="32" dataDxfId="2518"/>
    <tableColumn id="36" name="34" dataDxfId="2517"/>
    <tableColumn id="39" name="37" dataDxfId="2516"/>
    <tableColumn id="41" name="39" dataDxfId="2515"/>
    <tableColumn id="45" name="43" dataDxfId="2514"/>
    <tableColumn id="47" name="45" dataDxfId="2513"/>
    <tableColumn id="54" name="52" dataDxfId="2512"/>
    <tableColumn id="55" name="53" dataDxfId="2511"/>
    <tableColumn id="56" name="54" dataDxfId="2510"/>
    <tableColumn id="57" name="55" dataDxfId="2509"/>
    <tableColumn id="58" name="56" dataDxfId="2508"/>
    <tableColumn id="61" name="59" dataDxfId="2507"/>
    <tableColumn id="62" name="60" dataDxfId="2506"/>
    <tableColumn id="63" name="61" dataDxfId="2505"/>
    <tableColumn id="65" name="63" dataDxfId="2504"/>
    <tableColumn id="66" name="64" dataDxfId="2503"/>
    <tableColumn id="69" name="67" dataDxfId="2502"/>
    <tableColumn id="71" name="69" dataDxfId="2501"/>
    <tableColumn id="72" name="70" dataDxfId="2500"/>
    <tableColumn id="77" name="75" dataDxfId="2499"/>
    <tableColumn id="80" name="78" dataDxfId="2498"/>
    <tableColumn id="81" name="79" dataDxfId="2497"/>
    <tableColumn id="85" name="83" dataDxfId="2496"/>
    <tableColumn id="86" name="84" dataDxfId="2495"/>
    <tableColumn id="89" name="87" dataDxfId="2494"/>
    <tableColumn id="93" name="91" dataDxfId="2493"/>
    <tableColumn id="95" name="93" dataDxfId="2492"/>
    <tableColumn id="97" name="95" dataDxfId="2491"/>
    <tableColumn id="102" name="100" dataDxfId="2490"/>
    <tableColumn id="109" name="107" dataDxfId="2489"/>
    <tableColumn id="110" name="108" dataDxfId="2488"/>
    <tableColumn id="113" name="111" dataDxfId="2487"/>
    <tableColumn id="121" name="119" dataDxfId="2486"/>
    <tableColumn id="123" name="121" dataDxfId="2485"/>
    <tableColumn id="132" name="130" dataDxfId="2484"/>
    <tableColumn id="133" name="131" dataDxfId="2483"/>
    <tableColumn id="803" name="132" dataDxfId="2482"/>
    <tableColumn id="134" name="133" dataDxfId="2481"/>
    <tableColumn id="135" name="134" dataDxfId="2480"/>
    <tableColumn id="136" name="136" dataDxfId="2479"/>
    <tableColumn id="138" name="139" dataDxfId="2478"/>
    <tableColumn id="141" name="142" dataDxfId="2477"/>
    <tableColumn id="144" name="145" dataDxfId="2476"/>
    <tableColumn id="147" name="149" dataDxfId="2475"/>
    <tableColumn id="151" name="150" dataDxfId="2474"/>
    <tableColumn id="152" name="151" dataDxfId="2473"/>
    <tableColumn id="153" name="152" dataDxfId="2472"/>
    <tableColumn id="154" name="154" dataDxfId="2471"/>
    <tableColumn id="156" name="158" dataDxfId="2470"/>
    <tableColumn id="160" name="164" dataDxfId="2469"/>
    <tableColumn id="166" name="167" dataDxfId="2468"/>
    <tableColumn id="169" name="172" dataDxfId="2467"/>
    <tableColumn id="174" name="173" dataDxfId="2466"/>
    <tableColumn id="175" name="176" dataDxfId="2465"/>
    <tableColumn id="178" name="179" dataDxfId="2464"/>
    <tableColumn id="181" name="180" dataDxfId="2463"/>
    <tableColumn id="182" name="182" dataDxfId="2462"/>
    <tableColumn id="184" name="183" dataDxfId="2461"/>
    <tableColumn id="185" name="184" dataDxfId="2460"/>
    <tableColumn id="186" name="189" dataDxfId="2459"/>
    <tableColumn id="191" name="190" dataDxfId="2458"/>
    <tableColumn id="192" name="191" dataDxfId="2457"/>
    <tableColumn id="193" name="192" dataDxfId="2456"/>
    <tableColumn id="194" name="196" dataDxfId="2455"/>
    <tableColumn id="198" name="197" dataDxfId="2454"/>
    <tableColumn id="199" name="198" dataDxfId="2453"/>
    <tableColumn id="200" name="200" dataDxfId="2452"/>
    <tableColumn id="202" name="204" dataDxfId="2451"/>
    <tableColumn id="206" name="206" dataDxfId="2450"/>
    <tableColumn id="208" name="208" dataDxfId="2449"/>
    <tableColumn id="210" name="211" dataDxfId="2448"/>
    <tableColumn id="213" name="213" dataDxfId="2447"/>
    <tableColumn id="215" name="214" dataDxfId="2446"/>
    <tableColumn id="216" name="219" dataDxfId="2445"/>
    <tableColumn id="221" name="220" dataDxfId="2444"/>
    <tableColumn id="222" name="222" dataDxfId="2443"/>
    <tableColumn id="224" name="225" dataDxfId="2442"/>
    <tableColumn id="227" name="226" dataDxfId="2441"/>
    <tableColumn id="228" name="227" dataDxfId="2440"/>
    <tableColumn id="229" name="231" dataDxfId="2439"/>
    <tableColumn id="233" name="236" dataDxfId="2438"/>
    <tableColumn id="238" name="240" dataDxfId="2437"/>
    <tableColumn id="242" name="243" dataDxfId="2436"/>
    <tableColumn id="245" name="246" dataDxfId="2435"/>
    <tableColumn id="248" name="248" dataDxfId="2434"/>
    <tableColumn id="250" name="253" dataDxfId="2433"/>
    <tableColumn id="255" name="254" dataDxfId="2432"/>
    <tableColumn id="256" name="255" dataDxfId="2431"/>
    <tableColumn id="257" name="256" dataDxfId="2430"/>
    <tableColumn id="258" name="260" dataDxfId="2429"/>
    <tableColumn id="262" name="261" dataDxfId="2428"/>
    <tableColumn id="263" name="263" dataDxfId="2427"/>
    <tableColumn id="265" name="264" dataDxfId="2426"/>
    <tableColumn id="266" name="267" dataDxfId="2425"/>
    <tableColumn id="269" name="271" dataDxfId="2424"/>
    <tableColumn id="273" name="273" dataDxfId="2423"/>
    <tableColumn id="275" name="274" dataDxfId="2422"/>
    <tableColumn id="276" name="276" dataDxfId="2421"/>
    <tableColumn id="278" name="278" dataDxfId="2420"/>
    <tableColumn id="280" name="279" dataDxfId="2419"/>
    <tableColumn id="281" name="281" dataDxfId="2418"/>
    <tableColumn id="283" name="282" dataDxfId="2417"/>
    <tableColumn id="284" name="283" dataDxfId="2416"/>
    <tableColumn id="285" name="287" dataDxfId="2415"/>
    <tableColumn id="289" name="292" dataDxfId="2414"/>
    <tableColumn id="294" name="293" dataDxfId="2413"/>
    <tableColumn id="295" name="296" dataDxfId="2412"/>
    <tableColumn id="298" name="297" dataDxfId="2411"/>
    <tableColumn id="299" name="299" dataDxfId="2410"/>
    <tableColumn id="301" name="306" dataDxfId="2409"/>
    <tableColumn id="308" name="309" dataDxfId="2408"/>
    <tableColumn id="311" name="311" dataDxfId="2407"/>
    <tableColumn id="313" name="324" dataDxfId="2406"/>
    <tableColumn id="326" name="333" dataDxfId="2405"/>
    <tableColumn id="335" name="334" dataDxfId="2404"/>
    <tableColumn id="336" name="335" dataDxfId="2403"/>
    <tableColumn id="337" name="339" dataDxfId="2402"/>
    <tableColumn id="341" name="344" dataDxfId="2401"/>
    <tableColumn id="346" name="346" dataDxfId="2400"/>
    <tableColumn id="348" name="349" dataDxfId="2399"/>
    <tableColumn id="351" name="351" dataDxfId="2398"/>
    <tableColumn id="353" name="358" dataDxfId="2397"/>
    <tableColumn id="360" name="361" dataDxfId="2396"/>
    <tableColumn id="363" name="366" dataDxfId="2395"/>
    <tableColumn id="368" name="367" dataDxfId="2394"/>
    <tableColumn id="369" name="369" dataDxfId="2393"/>
    <tableColumn id="371" name="376" dataDxfId="2392"/>
    <tableColumn id="378" name="377" dataDxfId="2391"/>
    <tableColumn id="379" name="381" dataDxfId="2390"/>
    <tableColumn id="383" name="382" dataDxfId="2389"/>
    <tableColumn id="384" name="383" dataDxfId="2388"/>
    <tableColumn id="385" name="384" dataDxfId="2387"/>
    <tableColumn id="386" name="388" dataDxfId="2386"/>
    <tableColumn id="390" name="390" dataDxfId="2385"/>
    <tableColumn id="392" name="393" dataDxfId="2384"/>
    <tableColumn id="395" name="395" dataDxfId="2383"/>
    <tableColumn id="397" name="398" dataDxfId="2382"/>
    <tableColumn id="400" name="404" dataDxfId="2381"/>
    <tableColumn id="406" name="405" dataDxfId="2380"/>
    <tableColumn id="407" name="406" dataDxfId="2379"/>
    <tableColumn id="408" name="408" dataDxfId="2378"/>
    <tableColumn id="410" name="409" dataDxfId="2377"/>
    <tableColumn id="411" name="411" dataDxfId="2376"/>
    <tableColumn id="413" name="412" dataDxfId="2375"/>
    <tableColumn id="414" name="416" dataDxfId="2374"/>
    <tableColumn id="418" name="419" dataDxfId="2373"/>
    <tableColumn id="421" name="425" dataDxfId="2372"/>
    <tableColumn id="427" name="430" dataDxfId="2371"/>
    <tableColumn id="432" name="431" dataDxfId="2370"/>
    <tableColumn id="433" name="432" dataDxfId="2369"/>
    <tableColumn id="434" name="434" dataDxfId="2368"/>
    <tableColumn id="436" name="435" dataDxfId="2367"/>
    <tableColumn id="437" name="437" dataDxfId="2366"/>
    <tableColumn id="439" name="439" dataDxfId="2365"/>
    <tableColumn id="441" name="440" dataDxfId="2364"/>
    <tableColumn id="442" name="445" dataDxfId="2363"/>
    <tableColumn id="447" name="446" dataDxfId="2362"/>
    <tableColumn id="448" name="447" dataDxfId="2361"/>
    <tableColumn id="449" name="448" dataDxfId="2360"/>
    <tableColumn id="450" name="451" dataDxfId="2359"/>
    <tableColumn id="453" name="452" dataDxfId="2358"/>
    <tableColumn id="454" name="453" dataDxfId="2357"/>
    <tableColumn id="455" name="454" dataDxfId="2356"/>
    <tableColumn id="456" name="463" dataDxfId="2355"/>
    <tableColumn id="465" name="466" dataDxfId="2354"/>
    <tableColumn id="468" name="470" dataDxfId="2353"/>
    <tableColumn id="472" name="472" dataDxfId="2352"/>
    <tableColumn id="474" name="473" dataDxfId="2351"/>
    <tableColumn id="475" name="475" dataDxfId="2350"/>
    <tableColumn id="477" name="477" dataDxfId="2349"/>
    <tableColumn id="479" name="478" dataDxfId="2348"/>
    <tableColumn id="480" name="480" dataDxfId="2347"/>
    <tableColumn id="482" name="481" dataDxfId="2346"/>
    <tableColumn id="483" name="482" dataDxfId="2345"/>
    <tableColumn id="484" name="485" dataDxfId="2344"/>
    <tableColumn id="487" name="486" dataDxfId="2343"/>
    <tableColumn id="488" name="487" dataDxfId="2342"/>
    <tableColumn id="489" name="488" dataDxfId="2341"/>
    <tableColumn id="490" name="489" dataDxfId="2340"/>
    <tableColumn id="491" name="493" dataDxfId="2339"/>
    <tableColumn id="495" name="496" dataDxfId="2338"/>
    <tableColumn id="498" name="498" dataDxfId="2337"/>
    <tableColumn id="500" name="499" dataDxfId="2336"/>
    <tableColumn id="501" name="501" dataDxfId="2335"/>
    <tableColumn id="503" name="506" dataDxfId="2334"/>
    <tableColumn id="508" name="507" dataDxfId="2333"/>
    <tableColumn id="509" name="508" dataDxfId="2332"/>
    <tableColumn id="510" name="509" dataDxfId="2331"/>
    <tableColumn id="511" name="510" dataDxfId="2330"/>
    <tableColumn id="512" name="515" dataDxfId="2329"/>
    <tableColumn id="517" name="517" dataDxfId="2328"/>
    <tableColumn id="519" name="520" dataDxfId="2327"/>
    <tableColumn id="522" name="522" dataDxfId="2326"/>
    <tableColumn id="524" name="523" dataDxfId="2325"/>
    <tableColumn id="525" name="525" dataDxfId="2324"/>
    <tableColumn id="527" name="527" dataDxfId="2323"/>
    <tableColumn id="529" name="528" dataDxfId="2322"/>
    <tableColumn id="530" name="529" dataDxfId="2321"/>
    <tableColumn id="531" name="534" dataDxfId="2320"/>
    <tableColumn id="536" name="538" dataDxfId="2319"/>
    <tableColumn id="540" name="540" dataDxfId="2318"/>
    <tableColumn id="542" name="541" dataDxfId="2317"/>
    <tableColumn id="543" name="542" dataDxfId="2316"/>
    <tableColumn id="544" name="543" dataDxfId="2315"/>
    <tableColumn id="545" name="546" dataDxfId="2314"/>
    <tableColumn id="548" name="552" dataDxfId="2313"/>
    <tableColumn id="554" name="554" dataDxfId="2312"/>
    <tableColumn id="556" name="555" dataDxfId="2311"/>
    <tableColumn id="557" name="557" dataDxfId="2310"/>
    <tableColumn id="559" name="559" dataDxfId="2309"/>
    <tableColumn id="561" name="562" dataDxfId="2308"/>
    <tableColumn id="564" name="568" dataDxfId="2307"/>
    <tableColumn id="570" name="576" dataDxfId="2306"/>
    <tableColumn id="578" name="583" dataDxfId="2305"/>
    <tableColumn id="585" name="584" dataDxfId="2304"/>
    <tableColumn id="586" name="587" dataDxfId="2303"/>
    <tableColumn id="589" name="595" dataDxfId="2302"/>
    <tableColumn id="597" name="597" dataDxfId="2301"/>
    <tableColumn id="599" name="598" dataDxfId="2300"/>
    <tableColumn id="600" name="599" dataDxfId="2299"/>
    <tableColumn id="601" name="602" dataDxfId="2298"/>
    <tableColumn id="604" name="603" dataDxfId="2297"/>
    <tableColumn id="605" name="608" dataDxfId="2296"/>
    <tableColumn id="610" name="610" dataDxfId="2295"/>
    <tableColumn id="612" name="611" dataDxfId="2294"/>
    <tableColumn id="613" name="612" dataDxfId="2293"/>
    <tableColumn id="614" name="613" dataDxfId="2292"/>
    <tableColumn id="615" name="614" dataDxfId="2291"/>
    <tableColumn id="616" name="615" dataDxfId="2290"/>
    <tableColumn id="617" name="620" dataDxfId="2289"/>
    <tableColumn id="622" name="622" dataDxfId="2288"/>
    <tableColumn id="624" name="623" dataDxfId="2287"/>
    <tableColumn id="625" name="624" dataDxfId="2286"/>
    <tableColumn id="626" name="630" dataDxfId="2285"/>
    <tableColumn id="632" name="633" dataDxfId="2284"/>
    <tableColumn id="635" name="637" dataDxfId="2283"/>
    <tableColumn id="639" name="640" dataDxfId="2282"/>
    <tableColumn id="642" name="646" dataDxfId="2281"/>
    <tableColumn id="648" name="650" dataDxfId="2280"/>
    <tableColumn id="652" name="652" dataDxfId="2279"/>
    <tableColumn id="654" name="653" dataDxfId="2278"/>
    <tableColumn id="655" name="654" dataDxfId="2277"/>
    <tableColumn id="656" name="655" dataDxfId="2276"/>
    <tableColumn id="657" name="666" dataDxfId="2275"/>
    <tableColumn id="668" name="669" dataDxfId="2274"/>
    <tableColumn id="671" name="674" dataDxfId="2273"/>
    <tableColumn id="676" name="681" dataDxfId="2272"/>
    <tableColumn id="683" name="687" dataDxfId="2271"/>
    <tableColumn id="689" name="690" dataDxfId="2270"/>
    <tableColumn id="692" name="691" dataDxfId="2269"/>
    <tableColumn id="693" name="695" dataDxfId="2268"/>
    <tableColumn id="697" name="699" dataDxfId="2267"/>
    <tableColumn id="701" name="701" dataDxfId="2266"/>
    <tableColumn id="703" name="702" dataDxfId="2265"/>
    <tableColumn id="704" name="712" dataDxfId="2264"/>
    <tableColumn id="714" name="717" dataDxfId="2263"/>
    <tableColumn id="719" name="718" dataDxfId="2262"/>
    <tableColumn id="720" name="719" dataDxfId="2261"/>
    <tableColumn id="721" name="720" dataDxfId="2260"/>
    <tableColumn id="722" name="726" dataDxfId="2259"/>
    <tableColumn id="728" name="731" dataDxfId="2258"/>
    <tableColumn id="733" name="735" dataDxfId="2257"/>
    <tableColumn id="737" name="736" dataDxfId="2256"/>
    <tableColumn id="738" name="741" dataDxfId="2255"/>
    <tableColumn id="743" name="747" dataDxfId="2254"/>
    <tableColumn id="749" name="748" dataDxfId="2253"/>
    <tableColumn id="750" name="749" dataDxfId="2252"/>
    <tableColumn id="751" name="757" dataDxfId="2251"/>
    <tableColumn id="759" name="759" dataDxfId="2250"/>
    <tableColumn id="761" name="761" dataDxfId="2249"/>
    <tableColumn id="763" name="762" dataDxfId="2248"/>
    <tableColumn id="764" name="763" dataDxfId="2247"/>
    <tableColumn id="765" name="765" dataDxfId="2246"/>
    <tableColumn id="767" name="768" dataDxfId="2245"/>
    <tableColumn id="770" name="772" dataDxfId="2244"/>
    <tableColumn id="774" name="774" dataDxfId="2243"/>
    <tableColumn id="776" name="775" dataDxfId="2242"/>
    <tableColumn id="777" name="779" dataDxfId="2241"/>
    <tableColumn id="781" name="781" dataDxfId="2240"/>
    <tableColumn id="783" name="782" dataDxfId="2239"/>
    <tableColumn id="784" name="783" dataDxfId="2238"/>
    <tableColumn id="785" name="785" dataDxfId="2237"/>
    <tableColumn id="787" name="787" dataDxfId="2236"/>
    <tableColumn id="789" name="789" dataDxfId="2235"/>
    <tableColumn id="791" name="791" dataDxfId="2234"/>
    <tableColumn id="793" name="792" dataDxfId="2233"/>
    <tableColumn id="794" name="793" dataDxfId="2232"/>
    <tableColumn id="795" name="796" dataDxfId="2231"/>
    <tableColumn id="798" name="797" dataDxfId="2230"/>
    <tableColumn id="802" name="801" dataDxfId="2229"/>
    <tableColumn id="817" name="815" dataDxfId="2228"/>
    <tableColumn id="818" name="816" dataDxfId="2227"/>
    <tableColumn id="819" name="817" dataDxfId="2226"/>
    <tableColumn id="823" name="821" dataDxfId="2225"/>
    <tableColumn id="826" name="824" dataDxfId="2224"/>
    <tableColumn id="828" name="826" dataDxfId="2223"/>
    <tableColumn id="833" name="831" dataDxfId="2222"/>
    <tableColumn id="834" name="832" dataDxfId="2221"/>
    <tableColumn id="835" name="MÉDIA" dataDxfId="2220">
      <calculatedColumnFormula>AVERAGE(Tabela63101112[[#This Row],[1]:[832]])</calculatedColumnFormula>
    </tableColumn>
    <tableColumn id="836" name="COEFICIENTE DE ASSIMETRIA (SKEWNESS)" dataDxfId="2219">
      <calculatedColumnFormula>SKEW(Tabela63101112[[#This Row],[1]:[832]])</calculatedColumnFormula>
    </tableColumn>
    <tableColumn id="837" name="DESVIO PADRÃO"/>
    <tableColumn id="838" name="FIABILIDADE (Alpha Cronbach)" dataDxfId="2218"/>
  </tableColumns>
  <tableStyleInfo name="TableStyleMedium16" showFirstColumn="0" showLastColumn="0" showRowStripes="1" showColumnStripes="0"/>
</table>
</file>

<file path=xl/tables/table12.xml><?xml version="1.0" encoding="utf-8"?>
<table xmlns="http://schemas.openxmlformats.org/spreadsheetml/2006/main" id="16" name="Tabela6310111217" displayName="Tabela6310111217" ref="A2:PH19" totalsRowShown="0" headerRowDxfId="2217" dataDxfId="2216" tableBorderDxfId="2215">
  <autoFilter ref="A2:PH19">
    <filterColumn colId="1"/>
    <filterColumn colId="422"/>
  </autoFilter>
  <tableColumns count="424">
    <tableColumn id="1" name="Coluna1" dataDxfId="2214"/>
    <tableColumn id="841" name="Nº Perg" dataDxfId="2213"/>
    <tableColumn id="2" name="DIMENSÕES" dataDxfId="2212"/>
    <tableColumn id="10" name="8" dataDxfId="2211"/>
    <tableColumn id="16" name="14" dataDxfId="2210"/>
    <tableColumn id="17" name="15" dataDxfId="2209"/>
    <tableColumn id="19" name="17" dataDxfId="2208"/>
    <tableColumn id="20" name="18" dataDxfId="2207"/>
    <tableColumn id="22" name="20" dataDxfId="2206"/>
    <tableColumn id="24" name="22" dataDxfId="2205"/>
    <tableColumn id="25" name="23" dataDxfId="2204"/>
    <tableColumn id="26" name="24" dataDxfId="2203"/>
    <tableColumn id="27" name="25" dataDxfId="2202"/>
    <tableColumn id="32" name="30" dataDxfId="2201"/>
    <tableColumn id="33" name="31" dataDxfId="2200"/>
    <tableColumn id="35" name="33" dataDxfId="2199"/>
    <tableColumn id="37" name="35" dataDxfId="2198"/>
    <tableColumn id="38" name="36" dataDxfId="2197"/>
    <tableColumn id="40" name="38" dataDxfId="2196"/>
    <tableColumn id="42" name="40" dataDxfId="2195"/>
    <tableColumn id="43" name="41" dataDxfId="2194"/>
    <tableColumn id="44" name="42" dataDxfId="2193"/>
    <tableColumn id="46" name="44" dataDxfId="2192"/>
    <tableColumn id="48" name="46" dataDxfId="2191"/>
    <tableColumn id="49" name="47" dataDxfId="2190"/>
    <tableColumn id="50" name="48" dataDxfId="2189"/>
    <tableColumn id="51" name="49" dataDxfId="2188"/>
    <tableColumn id="52" name="50" dataDxfId="2187"/>
    <tableColumn id="53" name="51" dataDxfId="2186"/>
    <tableColumn id="59" name="57" dataDxfId="2185"/>
    <tableColumn id="60" name="58" dataDxfId="2184"/>
    <tableColumn id="64" name="62" dataDxfId="2183"/>
    <tableColumn id="67" name="65" dataDxfId="2182"/>
    <tableColumn id="70" name="68" dataDxfId="2181"/>
    <tableColumn id="73" name="71" dataDxfId="2180"/>
    <tableColumn id="75" name="73" dataDxfId="2179"/>
    <tableColumn id="76" name="74" dataDxfId="2178"/>
    <tableColumn id="78" name="76" dataDxfId="2177"/>
    <tableColumn id="79" name="77" dataDxfId="2176"/>
    <tableColumn id="82" name="80" dataDxfId="2175"/>
    <tableColumn id="83" name="81" dataDxfId="2174"/>
    <tableColumn id="84" name="82" dataDxfId="2173"/>
    <tableColumn id="87" name="85" dataDxfId="2172"/>
    <tableColumn id="91" name="89" dataDxfId="2171"/>
    <tableColumn id="92" name="90" dataDxfId="2170"/>
    <tableColumn id="94" name="92" dataDxfId="2169"/>
    <tableColumn id="96" name="94" dataDxfId="2168"/>
    <tableColumn id="99" name="97" dataDxfId="2167"/>
    <tableColumn id="100" name="98" dataDxfId="2166"/>
    <tableColumn id="101" name="99" dataDxfId="2165"/>
    <tableColumn id="104" name="102" dataDxfId="2164"/>
    <tableColumn id="105" name="103" dataDxfId="2163"/>
    <tableColumn id="107" name="105" dataDxfId="2162"/>
    <tableColumn id="108" name="106" dataDxfId="2161"/>
    <tableColumn id="111" name="109" dataDxfId="2160"/>
    <tableColumn id="112" name="110" dataDxfId="2159"/>
    <tableColumn id="114" name="112" dataDxfId="2158"/>
    <tableColumn id="115" name="113" dataDxfId="2157"/>
    <tableColumn id="116" name="114" dataDxfId="2156"/>
    <tableColumn id="117" name="115" dataDxfId="2155"/>
    <tableColumn id="118" name="116" dataDxfId="2154"/>
    <tableColumn id="119" name="117" dataDxfId="2153"/>
    <tableColumn id="120" name="118" dataDxfId="2152"/>
    <tableColumn id="122" name="120" dataDxfId="2151"/>
    <tableColumn id="124" name="122" dataDxfId="2150"/>
    <tableColumn id="125" name="123" dataDxfId="2149"/>
    <tableColumn id="126" name="124" dataDxfId="2148"/>
    <tableColumn id="128" name="126" dataDxfId="2147"/>
    <tableColumn id="130" name="128" dataDxfId="2146"/>
    <tableColumn id="131" name="129" dataDxfId="2145"/>
    <tableColumn id="137" name="135" dataDxfId="2144"/>
    <tableColumn id="139" name="137" dataDxfId="2143"/>
    <tableColumn id="140" name="138" dataDxfId="2142"/>
    <tableColumn id="143" name="141" dataDxfId="2141"/>
    <tableColumn id="145" name="143" dataDxfId="2140"/>
    <tableColumn id="146" name="144" dataDxfId="2139"/>
    <tableColumn id="148" name="146" dataDxfId="2138"/>
    <tableColumn id="149" name="147" dataDxfId="2137"/>
    <tableColumn id="157" name="155" dataDxfId="2136"/>
    <tableColumn id="158" name="156" dataDxfId="2135"/>
    <tableColumn id="159" name="157" dataDxfId="2134"/>
    <tableColumn id="161" name="159" dataDxfId="2133"/>
    <tableColumn id="559" name="160" dataDxfId="2132"/>
    <tableColumn id="162" name="161" dataDxfId="2131"/>
    <tableColumn id="163" name="162" dataDxfId="2130"/>
    <tableColumn id="164" name="163" dataDxfId="2129"/>
    <tableColumn id="165" name="165" dataDxfId="2128"/>
    <tableColumn id="167" name="166" dataDxfId="2127"/>
    <tableColumn id="168" name="168" dataDxfId="2126"/>
    <tableColumn id="170" name="169" dataDxfId="2125"/>
    <tableColumn id="172" name="171" dataDxfId="2124"/>
    <tableColumn id="173" name="174" dataDxfId="2123"/>
    <tableColumn id="176" name="175" dataDxfId="2122"/>
    <tableColumn id="177" name="177" dataDxfId="2121"/>
    <tableColumn id="180" name="179" dataDxfId="2120"/>
    <tableColumn id="181" name="181" dataDxfId="2119"/>
    <tableColumn id="183" name="185" dataDxfId="2118"/>
    <tableColumn id="187" name="186" dataDxfId="2117"/>
    <tableColumn id="188" name="187" dataDxfId="2116"/>
    <tableColumn id="189" name="188" dataDxfId="2115"/>
    <tableColumn id="197" name="199" dataDxfId="2114"/>
    <tableColumn id="201" name="201" dataDxfId="2113"/>
    <tableColumn id="203" name="202" dataDxfId="2112"/>
    <tableColumn id="204" name="203" dataDxfId="2111"/>
    <tableColumn id="207" name="207" dataDxfId="2110"/>
    <tableColumn id="211" name="210" dataDxfId="2109"/>
    <tableColumn id="212" name="212" dataDxfId="2108"/>
    <tableColumn id="214" name="215" dataDxfId="2107"/>
    <tableColumn id="217" name="216" dataDxfId="2106"/>
    <tableColumn id="218" name="217" dataDxfId="2105"/>
    <tableColumn id="220" name="221" dataDxfId="2104"/>
    <tableColumn id="223" name="223" dataDxfId="2103"/>
    <tableColumn id="225" name="224" dataDxfId="2102"/>
    <tableColumn id="232" name="232" dataDxfId="2101"/>
    <tableColumn id="234" name="233" dataDxfId="2100"/>
    <tableColumn id="235" name="234" dataDxfId="2099"/>
    <tableColumn id="237" name="237" dataDxfId="2098"/>
    <tableColumn id="239" name="238" dataDxfId="2097"/>
    <tableColumn id="240" name="239" dataDxfId="2096"/>
    <tableColumn id="241" name="241" dataDxfId="2095"/>
    <tableColumn id="243" name="242" dataDxfId="2094"/>
    <tableColumn id="244" name="244" dataDxfId="2093"/>
    <tableColumn id="247" name="247" dataDxfId="2092"/>
    <tableColumn id="249" name="249" dataDxfId="2091"/>
    <tableColumn id="251" name="250" dataDxfId="2090"/>
    <tableColumn id="252" name="251" dataDxfId="2089"/>
    <tableColumn id="253" name="252" dataDxfId="2088"/>
    <tableColumn id="260" name="259" dataDxfId="2087"/>
    <tableColumn id="261" name="262" dataDxfId="2086"/>
    <tableColumn id="268" name="268" dataDxfId="2085"/>
    <tableColumn id="270" name="269" dataDxfId="2084"/>
    <tableColumn id="271" name="270" dataDxfId="2083"/>
    <tableColumn id="272" name="272" dataDxfId="2082"/>
    <tableColumn id="274" name="275" dataDxfId="2081"/>
    <tableColumn id="277" name="277" dataDxfId="2080"/>
    <tableColumn id="282" name="284" dataDxfId="2079"/>
    <tableColumn id="286" name="285" dataDxfId="2078"/>
    <tableColumn id="287" name="286" dataDxfId="2077"/>
    <tableColumn id="288" name="288" dataDxfId="2076"/>
    <tableColumn id="290" name="289" dataDxfId="2075"/>
    <tableColumn id="291" name="290" dataDxfId="2074"/>
    <tableColumn id="292" name="291" dataDxfId="2073"/>
    <tableColumn id="293" name="294" dataDxfId="2072"/>
    <tableColumn id="296" name="295" dataDxfId="2071"/>
    <tableColumn id="300" name="300" dataDxfId="2070"/>
    <tableColumn id="302" name="301" dataDxfId="2069"/>
    <tableColumn id="303" name="302" dataDxfId="2068"/>
    <tableColumn id="304" name="303" dataDxfId="2067"/>
    <tableColumn id="305" name="304" dataDxfId="2066"/>
    <tableColumn id="306" name="305" dataDxfId="2065"/>
    <tableColumn id="307" name="307" dataDxfId="2064"/>
    <tableColumn id="310" name="310" dataDxfId="2063"/>
    <tableColumn id="312" name="312" dataDxfId="2062"/>
    <tableColumn id="314" name="313" dataDxfId="2061"/>
    <tableColumn id="315" name="314" dataDxfId="2060"/>
    <tableColumn id="317" name="316" dataDxfId="2059"/>
    <tableColumn id="318" name="317" dataDxfId="2058"/>
    <tableColumn id="319" name="318" dataDxfId="2057"/>
    <tableColumn id="321" name="320" dataDxfId="2056"/>
    <tableColumn id="323" name="322" dataDxfId="2055"/>
    <tableColumn id="324" name="323" dataDxfId="2054"/>
    <tableColumn id="325" name="325" dataDxfId="2053"/>
    <tableColumn id="327" name="326" dataDxfId="2052"/>
    <tableColumn id="328" name="327" dataDxfId="2051"/>
    <tableColumn id="329" name="328" dataDxfId="2050"/>
    <tableColumn id="330" name="329" dataDxfId="2049"/>
    <tableColumn id="331" name="330" dataDxfId="2048"/>
    <tableColumn id="332" name="331" dataDxfId="2047"/>
    <tableColumn id="333" name="332" dataDxfId="2046"/>
    <tableColumn id="335" name="336" dataDxfId="2045"/>
    <tableColumn id="338" name="337" dataDxfId="2044"/>
    <tableColumn id="722" name="340" dataDxfId="2043"/>
    <tableColumn id="340" name="342" dataDxfId="2042"/>
    <tableColumn id="342" name="343" dataDxfId="2041"/>
    <tableColumn id="344" name="347" dataDxfId="2040"/>
    <tableColumn id="345" name="348" dataDxfId="2039"/>
    <tableColumn id="347" name="350" dataDxfId="2038"/>
    <tableColumn id="349" name="352" dataDxfId="2037"/>
    <tableColumn id="350" name="353" dataDxfId="2036"/>
    <tableColumn id="355" name="356" dataDxfId="2035"/>
    <tableColumn id="356" name="357" dataDxfId="2034"/>
    <tableColumn id="357" name="359" dataDxfId="2033"/>
    <tableColumn id="358" name="360" dataDxfId="2032"/>
    <tableColumn id="361" name="363" dataDxfId="2031"/>
    <tableColumn id="362" name="364" dataDxfId="2030"/>
    <tableColumn id="365" name="368" dataDxfId="2029"/>
    <tableColumn id="366" name="370" dataDxfId="2028"/>
    <tableColumn id="367" name="371" dataDxfId="2027"/>
    <tableColumn id="372" name="373" dataDxfId="2026"/>
    <tableColumn id="373" name="374" dataDxfId="2025"/>
    <tableColumn id="374" name="375" dataDxfId="2024"/>
    <tableColumn id="375" name="378" dataDxfId="2023"/>
    <tableColumn id="376" name="379" dataDxfId="2022"/>
    <tableColumn id="377" name="380" dataDxfId="2021"/>
    <tableColumn id="380" name="385" dataDxfId="2020"/>
    <tableColumn id="381" name="386" dataDxfId="2019"/>
    <tableColumn id="382" name="387" dataDxfId="2018"/>
    <tableColumn id="387" name="389" dataDxfId="2017"/>
    <tableColumn id="388" name="391" dataDxfId="2016"/>
    <tableColumn id="389" name="392" dataDxfId="2015"/>
    <tableColumn id="391" name="394" dataDxfId="2014"/>
    <tableColumn id="394" name="397" dataDxfId="2013"/>
    <tableColumn id="396" name="399" dataDxfId="2012"/>
    <tableColumn id="398" name="400" dataDxfId="2011"/>
    <tableColumn id="401" name="402" dataDxfId="2010"/>
    <tableColumn id="402" name="403" dataDxfId="2009"/>
    <tableColumn id="403" name="407" dataDxfId="2008"/>
    <tableColumn id="404" name="410" dataDxfId="2007"/>
    <tableColumn id="405" name="413" dataDxfId="2006"/>
    <tableColumn id="409" name="414" dataDxfId="2005"/>
    <tableColumn id="412" name="415" dataDxfId="2004"/>
    <tableColumn id="415" name="417" dataDxfId="2003"/>
    <tableColumn id="419" name="421" dataDxfId="2002"/>
    <tableColumn id="420" name="422" dataDxfId="2001"/>
    <tableColumn id="422" name="423" dataDxfId="2000"/>
    <tableColumn id="423" name="424" dataDxfId="1999"/>
    <tableColumn id="424" name="426" dataDxfId="1998"/>
    <tableColumn id="425" name="427" dataDxfId="1997"/>
    <tableColumn id="428" name="429" dataDxfId="1996"/>
    <tableColumn id="430" name="436" dataDxfId="1995"/>
    <tableColumn id="431" name="438" dataDxfId="1994"/>
    <tableColumn id="435" name="441" dataDxfId="1993"/>
    <tableColumn id="438" name="442" dataDxfId="1992"/>
    <tableColumn id="440" name="443" dataDxfId="1991"/>
    <tableColumn id="443" name="444" dataDxfId="1990"/>
    <tableColumn id="444" name="449" dataDxfId="1989"/>
    <tableColumn id="446" name="455" dataDxfId="1988"/>
    <tableColumn id="451" name="456" dataDxfId="1987"/>
    <tableColumn id="452" name="457" dataDxfId="1986"/>
    <tableColumn id="457" name="458" dataDxfId="1985"/>
    <tableColumn id="458" name="459" dataDxfId="1984"/>
    <tableColumn id="459" name="460" dataDxfId="1983"/>
    <tableColumn id="460" name="461" dataDxfId="1982"/>
    <tableColumn id="461" name="462" dataDxfId="1981"/>
    <tableColumn id="462" name="464" dataDxfId="1980"/>
    <tableColumn id="464" name="467" dataDxfId="1979"/>
    <tableColumn id="466" name="468" dataDxfId="1978"/>
    <tableColumn id="471" name="474" dataDxfId="1977"/>
    <tableColumn id="472" name="476" dataDxfId="1976"/>
    <tableColumn id="473" name="479" dataDxfId="1975"/>
    <tableColumn id="478" name="484" dataDxfId="1974"/>
    <tableColumn id="481" name="490" dataDxfId="1973"/>
    <tableColumn id="485" name="491" dataDxfId="1972"/>
    <tableColumn id="486" name="492" dataDxfId="1971"/>
    <tableColumn id="494" name="495" dataDxfId="1970"/>
    <tableColumn id="496" name="500" dataDxfId="1969"/>
    <tableColumn id="499" name="503" dataDxfId="1968"/>
    <tableColumn id="502" name="504" dataDxfId="1967"/>
    <tableColumn id="504" name="505" dataDxfId="1966"/>
    <tableColumn id="506" name="512" dataDxfId="1965"/>
    <tableColumn id="507" name="513" dataDxfId="1964"/>
    <tableColumn id="513" name="514" dataDxfId="1963"/>
    <tableColumn id="514" name="516" dataDxfId="1962"/>
    <tableColumn id="516" name="519" dataDxfId="1961"/>
    <tableColumn id="520" name="521" dataDxfId="1960"/>
    <tableColumn id="525" name="526" dataDxfId="1959"/>
    <tableColumn id="529" name="530" dataDxfId="1958"/>
    <tableColumn id="530" name="531" dataDxfId="1957"/>
    <tableColumn id="531" name="532" dataDxfId="1956"/>
    <tableColumn id="532" name="533" dataDxfId="1955"/>
    <tableColumn id="533" name="534" dataDxfId="1954"/>
    <tableColumn id="534" name="535" dataDxfId="1953"/>
    <tableColumn id="535" name="536" dataDxfId="1952"/>
    <tableColumn id="536" name="537" dataDxfId="1951"/>
    <tableColumn id="543" name="544" dataDxfId="1950"/>
    <tableColumn id="544" name="545" dataDxfId="1949"/>
    <tableColumn id="547" name="548" dataDxfId="1948"/>
    <tableColumn id="548" name="549" dataDxfId="1947"/>
    <tableColumn id="549" name="550" dataDxfId="1946"/>
    <tableColumn id="552" name="556" dataDxfId="1945"/>
    <tableColumn id="553" name="558" dataDxfId="1944"/>
    <tableColumn id="562" name="563" dataDxfId="1943"/>
    <tableColumn id="563" name="564" dataDxfId="1942"/>
    <tableColumn id="565" name="565" dataDxfId="1941"/>
    <tableColumn id="566" name="566" dataDxfId="1940"/>
    <tableColumn id="567" name="567" dataDxfId="1939"/>
    <tableColumn id="568" name="569" dataDxfId="1938"/>
    <tableColumn id="569" name="570" dataDxfId="1937"/>
    <tableColumn id="571" name="571" dataDxfId="1936"/>
    <tableColumn id="572" name="572" dataDxfId="1935"/>
    <tableColumn id="575" name="575" dataDxfId="1934"/>
    <tableColumn id="576" name="577" dataDxfId="1933"/>
    <tableColumn id="577" name="578" dataDxfId="1932"/>
    <tableColumn id="580" name="580" dataDxfId="1931"/>
    <tableColumn id="583" name="585" dataDxfId="1930"/>
    <tableColumn id="584" name="586" dataDxfId="1929"/>
    <tableColumn id="588" name="589" dataDxfId="1928"/>
    <tableColumn id="590" name="590" dataDxfId="1927"/>
    <tableColumn id="591" name="591" dataDxfId="1926"/>
    <tableColumn id="592" name="592" dataDxfId="1925"/>
    <tableColumn id="593" name="593" dataDxfId="1924"/>
    <tableColumn id="595" name="596" dataDxfId="1923"/>
    <tableColumn id="596" name="600" dataDxfId="1922"/>
    <tableColumn id="598" name="601" dataDxfId="1921"/>
    <tableColumn id="602" name="604" dataDxfId="1920"/>
    <tableColumn id="606" name="606" dataDxfId="1919"/>
    <tableColumn id="607" name="607" dataDxfId="1918"/>
    <tableColumn id="608" name="609" dataDxfId="1917"/>
    <tableColumn id="609" name="616" dataDxfId="1916"/>
    <tableColumn id="611" name="617" dataDxfId="1915"/>
    <tableColumn id="618" name="618" dataDxfId="1914"/>
    <tableColumn id="619" name="619" dataDxfId="1913"/>
    <tableColumn id="620" name="621" dataDxfId="1912"/>
    <tableColumn id="621" name="625" dataDxfId="1911"/>
    <tableColumn id="629" name="629" dataDxfId="1910"/>
    <tableColumn id="630" name="631" dataDxfId="1909"/>
    <tableColumn id="631" name="632" dataDxfId="1908"/>
    <tableColumn id="633" name="634" dataDxfId="1907"/>
    <tableColumn id="634" name="635" dataDxfId="1906"/>
    <tableColumn id="637" name="638" dataDxfId="1905"/>
    <tableColumn id="638" name="639" dataDxfId="1904"/>
    <tableColumn id="640" name="641" dataDxfId="1903"/>
    <tableColumn id="641" name="642" dataDxfId="1902"/>
    <tableColumn id="643" name="643" dataDxfId="1901"/>
    <tableColumn id="644" name="644" dataDxfId="1900"/>
    <tableColumn id="645" name="645" dataDxfId="1899"/>
    <tableColumn id="647" name="648" dataDxfId="1898"/>
    <tableColumn id="649" name="649" dataDxfId="1897"/>
    <tableColumn id="650" name="651" dataDxfId="1896"/>
    <tableColumn id="651" name="656" dataDxfId="1895"/>
    <tableColumn id="653" name="657" dataDxfId="1894"/>
    <tableColumn id="658" name="658" dataDxfId="1893"/>
    <tableColumn id="659" name="659" dataDxfId="1892"/>
    <tableColumn id="660" name="660" dataDxfId="1891"/>
    <tableColumn id="661" name="661" dataDxfId="1890"/>
    <tableColumn id="662" name="662" dataDxfId="1889"/>
    <tableColumn id="663" name="663" dataDxfId="1888"/>
    <tableColumn id="665" name="665" dataDxfId="1887"/>
    <tableColumn id="666" name="667" dataDxfId="1886"/>
    <tableColumn id="667" name="668" dataDxfId="1885"/>
    <tableColumn id="669" name="670" dataDxfId="1884"/>
    <tableColumn id="670" name="671" dataDxfId="1883"/>
    <tableColumn id="673" name="673" dataDxfId="1882"/>
    <tableColumn id="674" name="675" dataDxfId="1881"/>
    <tableColumn id="675" name="676" dataDxfId="1880"/>
    <tableColumn id="678" name="678" dataDxfId="1879"/>
    <tableColumn id="679" name="679" dataDxfId="1878"/>
    <tableColumn id="680" name="680" dataDxfId="1877"/>
    <tableColumn id="681" name="682" dataDxfId="1876"/>
    <tableColumn id="682" name="683" dataDxfId="1875"/>
    <tableColumn id="684" name="684" dataDxfId="1874"/>
    <tableColumn id="685" name="685" dataDxfId="1873"/>
    <tableColumn id="686" name="686" dataDxfId="1872"/>
    <tableColumn id="687" name="688" dataDxfId="1871"/>
    <tableColumn id="688" name="689" dataDxfId="1870"/>
    <tableColumn id="690" name="692" dataDxfId="1869"/>
    <tableColumn id="691" name="693" dataDxfId="1868"/>
    <tableColumn id="695" name="696" dataDxfId="1867"/>
    <tableColumn id="696" name="697" dataDxfId="1866"/>
    <tableColumn id="698" name="698" dataDxfId="1865"/>
    <tableColumn id="699" name="700" dataDxfId="1864"/>
    <tableColumn id="705" name="705" dataDxfId="1863"/>
    <tableColumn id="706" name="706" dataDxfId="1862"/>
    <tableColumn id="707" name="707" dataDxfId="1861"/>
    <tableColumn id="709" name="709" dataDxfId="1860"/>
    <tableColumn id="710" name="710" dataDxfId="1859"/>
    <tableColumn id="712" name="713" dataDxfId="1858"/>
    <tableColumn id="713" name="714" dataDxfId="1857"/>
    <tableColumn id="715" name="715" dataDxfId="1856"/>
    <tableColumn id="716" name="716" dataDxfId="1855"/>
    <tableColumn id="717" name="717" dataDxfId="1854"/>
    <tableColumn id="719" name="721" dataDxfId="1853"/>
    <tableColumn id="724" name="722" dataDxfId="1852"/>
    <tableColumn id="725" name="723" dataDxfId="1851"/>
    <tableColumn id="726" name="724" dataDxfId="1850"/>
    <tableColumn id="727" name="725" dataDxfId="1849"/>
    <tableColumn id="730" name="728" dataDxfId="1848"/>
    <tableColumn id="732" name="730" dataDxfId="1847"/>
    <tableColumn id="734" name="732" dataDxfId="1846"/>
    <tableColumn id="736" name="734" dataDxfId="1845"/>
    <tableColumn id="740" name="738" dataDxfId="1844"/>
    <tableColumn id="741" name="739" dataDxfId="1843"/>
    <tableColumn id="742" name="740" dataDxfId="1842"/>
    <tableColumn id="744" name="742" dataDxfId="1841"/>
    <tableColumn id="745" name="743" dataDxfId="1840"/>
    <tableColumn id="746" name="744" dataDxfId="1839"/>
    <tableColumn id="748" name="746" dataDxfId="1838"/>
    <tableColumn id="752" name="750" dataDxfId="1837"/>
    <tableColumn id="753" name="751" dataDxfId="1836"/>
    <tableColumn id="754" name="752" dataDxfId="1835"/>
    <tableColumn id="755" name="753" dataDxfId="1834"/>
    <tableColumn id="757" name="755" dataDxfId="1833"/>
    <tableColumn id="758" name="756" dataDxfId="1832"/>
    <tableColumn id="760" name="758" dataDxfId="1831"/>
    <tableColumn id="762" name="760" dataDxfId="1830"/>
    <tableColumn id="766" name="764" dataDxfId="1829"/>
    <tableColumn id="768" name="766" dataDxfId="1828"/>
    <tableColumn id="769" name="767" dataDxfId="1827"/>
    <tableColumn id="771" name="769" dataDxfId="1826"/>
    <tableColumn id="772" name="770" dataDxfId="1825"/>
    <tableColumn id="773" name="771" dataDxfId="1824"/>
    <tableColumn id="775" name="773" dataDxfId="1823"/>
    <tableColumn id="778" name="776" dataDxfId="1822"/>
    <tableColumn id="779" name="777" dataDxfId="1821"/>
    <tableColumn id="786" name="784" dataDxfId="1820"/>
    <tableColumn id="788" name="786" dataDxfId="1819"/>
    <tableColumn id="790" name="788" dataDxfId="1818"/>
    <tableColumn id="792" name="790" dataDxfId="1817"/>
    <tableColumn id="796" name="794" dataDxfId="1816"/>
    <tableColumn id="797" name="795" dataDxfId="1815"/>
    <tableColumn id="800" name="798" dataDxfId="1814"/>
    <tableColumn id="801" name="799" dataDxfId="1813"/>
    <tableColumn id="805" name="803" dataDxfId="1812"/>
    <tableColumn id="806" name="804" dataDxfId="1811"/>
    <tableColumn id="807" name="805" dataDxfId="1810"/>
    <tableColumn id="808" name="806" dataDxfId="1809"/>
    <tableColumn id="809" name="807" dataDxfId="1808"/>
    <tableColumn id="810" name="808" dataDxfId="1807"/>
    <tableColumn id="811" name="809" dataDxfId="1806"/>
    <tableColumn id="813" name="811" dataDxfId="1805"/>
    <tableColumn id="814" name="812" dataDxfId="1804"/>
    <tableColumn id="816" name="814" dataDxfId="1803"/>
    <tableColumn id="821" name="819" dataDxfId="1802"/>
    <tableColumn id="822" name="820" dataDxfId="1801"/>
    <tableColumn id="824" name="822" dataDxfId="1800"/>
    <tableColumn id="825" name="823" dataDxfId="1799"/>
    <tableColumn id="827" name="825" dataDxfId="1798"/>
    <tableColumn id="829" name="827" dataDxfId="1797"/>
    <tableColumn id="831" name="829" dataDxfId="1796"/>
    <tableColumn id="832" name="830" dataDxfId="1795"/>
    <tableColumn id="835" name="MÉDIA" dataDxfId="1794">
      <calculatedColumnFormula>AVERAGE(#REF!)</calculatedColumnFormula>
    </tableColumn>
    <tableColumn id="836" name="COEFICIENTE DE ASSIMETRIA (SKEWNESS)" dataDxfId="1793">
      <calculatedColumnFormula>SKEW(#REF!)</calculatedColumnFormula>
    </tableColumn>
    <tableColumn id="837" name="DESVIO PADRÃO"/>
    <tableColumn id="838" name="FIABILIDADE (Alpha Cronbach)" dataDxfId="1792"/>
  </tableColumns>
  <tableStyleInfo name="TableStyleMedium16" showFirstColumn="0" showLastColumn="0" showRowStripes="1" showColumnStripes="0"/>
</table>
</file>

<file path=xl/tables/table13.xml><?xml version="1.0" encoding="utf-8"?>
<table xmlns="http://schemas.openxmlformats.org/spreadsheetml/2006/main" id="13" name="Tabela6310111214" displayName="Tabela6310111214" ref="A2:UK21" totalsRowShown="0" headerRowDxfId="1791" dataDxfId="1790" tableBorderDxfId="1789">
  <autoFilter ref="A2:UK21">
    <filterColumn colId="1"/>
    <filterColumn colId="555"/>
  </autoFilter>
  <tableColumns count="557">
    <tableColumn id="1" name="Coluna1" dataDxfId="1788"/>
    <tableColumn id="841" name="Nº Perg" dataDxfId="1787"/>
    <tableColumn id="2" name="DIMENSÕES" dataDxfId="1786"/>
    <tableColumn id="5" name="3" dataDxfId="1785"/>
    <tableColumn id="6" name="4" dataDxfId="1784"/>
    <tableColumn id="7" name="5" dataDxfId="1783"/>
    <tableColumn id="8" name="6" dataDxfId="1782"/>
    <tableColumn id="9" name="7" dataDxfId="1781"/>
    <tableColumn id="10" name="8" dataDxfId="1780"/>
    <tableColumn id="12" name="10" dataDxfId="1779"/>
    <tableColumn id="13" name="11" dataDxfId="1778"/>
    <tableColumn id="14" name="12" dataDxfId="1777"/>
    <tableColumn id="15" name="13" dataDxfId="1776"/>
    <tableColumn id="16" name="14" dataDxfId="1775"/>
    <tableColumn id="17" name="15" dataDxfId="1774"/>
    <tableColumn id="19" name="17" dataDxfId="1773"/>
    <tableColumn id="20" name="18" dataDxfId="1772"/>
    <tableColumn id="21" name="19" dataDxfId="1771"/>
    <tableColumn id="22" name="20" dataDxfId="1770"/>
    <tableColumn id="23" name="21" dataDxfId="1769"/>
    <tableColumn id="25" name="23" dataDxfId="1768"/>
    <tableColumn id="29" name="27" dataDxfId="1767"/>
    <tableColumn id="30" name="28" dataDxfId="1766"/>
    <tableColumn id="31" name="29" dataDxfId="1765"/>
    <tableColumn id="32" name="30" dataDxfId="1764"/>
    <tableColumn id="33" name="31" dataDxfId="1763"/>
    <tableColumn id="34" name="32" dataDxfId="1762"/>
    <tableColumn id="35" name="33" dataDxfId="1761"/>
    <tableColumn id="36" name="34" dataDxfId="1760"/>
    <tableColumn id="37" name="35" dataDxfId="1759"/>
    <tableColumn id="38" name="36" dataDxfId="1758"/>
    <tableColumn id="39" name="37" dataDxfId="1757"/>
    <tableColumn id="40" name="38" dataDxfId="1756"/>
    <tableColumn id="43" name="41" dataDxfId="1755"/>
    <tableColumn id="44" name="42" dataDxfId="1754"/>
    <tableColumn id="45" name="43" dataDxfId="1753"/>
    <tableColumn id="46" name="44" dataDxfId="1752"/>
    <tableColumn id="48" name="46" dataDxfId="1751"/>
    <tableColumn id="49" name="47" dataDxfId="1750"/>
    <tableColumn id="51" name="49" dataDxfId="1749"/>
    <tableColumn id="63" name="61" dataDxfId="1748"/>
    <tableColumn id="64" name="62" dataDxfId="1747"/>
    <tableColumn id="65" name="63" dataDxfId="1746"/>
    <tableColumn id="66" name="64" dataDxfId="1745"/>
    <tableColumn id="68" name="66" dataDxfId="1744"/>
    <tableColumn id="72" name="70" dataDxfId="1743"/>
    <tableColumn id="73" name="71" dataDxfId="1742"/>
    <tableColumn id="74" name="72" dataDxfId="1741"/>
    <tableColumn id="78" name="76" dataDxfId="1740"/>
    <tableColumn id="79" name="77" dataDxfId="1739"/>
    <tableColumn id="82" name="80" dataDxfId="1738"/>
    <tableColumn id="83" name="81" dataDxfId="1737"/>
    <tableColumn id="84" name="82" dataDxfId="1736"/>
    <tableColumn id="85" name="83" dataDxfId="1735"/>
    <tableColumn id="87" name="85" dataDxfId="1734"/>
    <tableColumn id="88" name="86" dataDxfId="1733"/>
    <tableColumn id="89" name="87" dataDxfId="1732"/>
    <tableColumn id="90" name="88" dataDxfId="1731"/>
    <tableColumn id="91" name="89" dataDxfId="1730"/>
    <tableColumn id="92" name="90" dataDxfId="1729"/>
    <tableColumn id="95" name="93" dataDxfId="1728"/>
    <tableColumn id="96" name="94" dataDxfId="1727"/>
    <tableColumn id="97" name="95" dataDxfId="1726"/>
    <tableColumn id="98" name="96" dataDxfId="1725"/>
    <tableColumn id="102" name="100" dataDxfId="1724"/>
    <tableColumn id="109" name="107" dataDxfId="1723"/>
    <tableColumn id="115" name="113" dataDxfId="1722"/>
    <tableColumn id="116" name="114" dataDxfId="1721"/>
    <tableColumn id="117" name="115" dataDxfId="1720"/>
    <tableColumn id="118" name="116" dataDxfId="1719"/>
    <tableColumn id="119" name="117" dataDxfId="1718"/>
    <tableColumn id="120" name="118" dataDxfId="1717"/>
    <tableColumn id="121" name="119" dataDxfId="1716"/>
    <tableColumn id="124" name="122" dataDxfId="1715"/>
    <tableColumn id="126" name="124" dataDxfId="1714"/>
    <tableColumn id="127" name="125" dataDxfId="1713"/>
    <tableColumn id="130" name="128" dataDxfId="1712"/>
    <tableColumn id="132" name="130" dataDxfId="1711"/>
    <tableColumn id="133" name="131" dataDxfId="1710"/>
    <tableColumn id="134" name="132" dataDxfId="1709"/>
    <tableColumn id="135" name="133" dataDxfId="1708"/>
    <tableColumn id="140" name="138" dataDxfId="1707"/>
    <tableColumn id="141" name="139" dataDxfId="1706"/>
    <tableColumn id="143" name="141" dataDxfId="1705"/>
    <tableColumn id="144" name="142" dataDxfId="1704"/>
    <tableColumn id="145" name="143" dataDxfId="1703"/>
    <tableColumn id="146" name="144" dataDxfId="1702"/>
    <tableColumn id="147" name="145" dataDxfId="1701"/>
    <tableColumn id="151" name="149" dataDxfId="1700"/>
    <tableColumn id="152" name="150" dataDxfId="1699"/>
    <tableColumn id="153" name="151" dataDxfId="1698"/>
    <tableColumn id="154" name="152" dataDxfId="1697"/>
    <tableColumn id="156" name="154" dataDxfId="1696"/>
    <tableColumn id="157" name="155" dataDxfId="1695"/>
    <tableColumn id="158" name="156" dataDxfId="1694"/>
    <tableColumn id="160" name="158" dataDxfId="1693"/>
    <tableColumn id="161" name="159" dataDxfId="1692"/>
    <tableColumn id="162" name="160" dataDxfId="1691"/>
    <tableColumn id="163" name="161" dataDxfId="1690"/>
    <tableColumn id="166" name="164" dataDxfId="1689"/>
    <tableColumn id="168" name="166" dataDxfId="1688"/>
    <tableColumn id="170" name="168" dataDxfId="1687"/>
    <tableColumn id="171" name="169" dataDxfId="1686"/>
    <tableColumn id="173" name="171" dataDxfId="1685"/>
    <tableColumn id="174" name="172" dataDxfId="1684"/>
    <tableColumn id="175" name="173" dataDxfId="1683"/>
    <tableColumn id="177" name="175" dataDxfId="1682"/>
    <tableColumn id="178" name="176" dataDxfId="1681"/>
    <tableColumn id="184" name="182" dataDxfId="1680"/>
    <tableColumn id="185" name="183" dataDxfId="1679"/>
    <tableColumn id="186" name="184" dataDxfId="1678"/>
    <tableColumn id="202" name="200" dataDxfId="1677"/>
    <tableColumn id="203" name="201" dataDxfId="1676"/>
    <tableColumn id="204" name="202" dataDxfId="1675"/>
    <tableColumn id="205" name="203" dataDxfId="1674"/>
    <tableColumn id="206" name="204" dataDxfId="1673"/>
    <tableColumn id="208" name="206" dataDxfId="1672"/>
    <tableColumn id="209" name="207" dataDxfId="1671"/>
    <tableColumn id="213" name="211" dataDxfId="1670"/>
    <tableColumn id="215" name="213" dataDxfId="1669"/>
    <tableColumn id="217" name="215" dataDxfId="1668"/>
    <tableColumn id="218" name="216" dataDxfId="1667"/>
    <tableColumn id="219" name="217" dataDxfId="1666"/>
    <tableColumn id="221" name="219" dataDxfId="1665"/>
    <tableColumn id="223" name="221" dataDxfId="1664"/>
    <tableColumn id="225" name="223" dataDxfId="1663"/>
    <tableColumn id="227" name="225" dataDxfId="1662"/>
    <tableColumn id="228" name="226" dataDxfId="1661"/>
    <tableColumn id="237" name="235" dataDxfId="1660"/>
    <tableColumn id="238" name="236" dataDxfId="1659"/>
    <tableColumn id="241" name="239" dataDxfId="1658"/>
    <tableColumn id="242" name="240" dataDxfId="1657"/>
    <tableColumn id="243" name="241" dataDxfId="1656"/>
    <tableColumn id="244" name="242" dataDxfId="1655"/>
    <tableColumn id="245" name="243" dataDxfId="1654"/>
    <tableColumn id="246" name="244" dataDxfId="1653"/>
    <tableColumn id="247" name="245" dataDxfId="1652"/>
    <tableColumn id="248" name="246" dataDxfId="1651"/>
    <tableColumn id="249" name="247" dataDxfId="1650"/>
    <tableColumn id="250" name="248" dataDxfId="1649"/>
    <tableColumn id="251" name="249" dataDxfId="1648"/>
    <tableColumn id="252" name="250" dataDxfId="1647"/>
    <tableColumn id="253" name="251" dataDxfId="1646"/>
    <tableColumn id="254" name="252" dataDxfId="1645"/>
    <tableColumn id="255" name="253" dataDxfId="1644"/>
    <tableColumn id="256" name="254" dataDxfId="1643"/>
    <tableColumn id="257" name="255" dataDxfId="1642"/>
    <tableColumn id="258" name="256" dataDxfId="1641"/>
    <tableColumn id="259" name="257" dataDxfId="1640"/>
    <tableColumn id="260" name="258" dataDxfId="1639"/>
    <tableColumn id="261" name="259" dataDxfId="1638"/>
    <tableColumn id="262" name="260" dataDxfId="1637"/>
    <tableColumn id="263" name="261" dataDxfId="1636"/>
    <tableColumn id="264" name="262" dataDxfId="1635"/>
    <tableColumn id="265" name="263" dataDxfId="1634"/>
    <tableColumn id="266" name="264" dataDxfId="1633"/>
    <tableColumn id="271" name="269" dataDxfId="1632"/>
    <tableColumn id="274" name="272" dataDxfId="1631"/>
    <tableColumn id="276" name="274" dataDxfId="1630"/>
    <tableColumn id="278" name="276" dataDxfId="1629"/>
    <tableColumn id="279" name="277" dataDxfId="1628"/>
    <tableColumn id="280" name="278" dataDxfId="1627"/>
    <tableColumn id="281" name="279" dataDxfId="1626"/>
    <tableColumn id="283" name="281" dataDxfId="1625"/>
    <tableColumn id="284" name="282" dataDxfId="1624"/>
    <tableColumn id="285" name="283" dataDxfId="1623"/>
    <tableColumn id="286" name="284" dataDxfId="1622"/>
    <tableColumn id="288" name="286" dataDxfId="1621"/>
    <tableColumn id="289" name="287" dataDxfId="1620"/>
    <tableColumn id="290" name="288" dataDxfId="1619"/>
    <tableColumn id="291" name="289" dataDxfId="1618"/>
    <tableColumn id="292" name="290" dataDxfId="1617"/>
    <tableColumn id="293" name="291" dataDxfId="1616"/>
    <tableColumn id="294" name="292" dataDxfId="1615"/>
    <tableColumn id="295" name="293" dataDxfId="1614"/>
    <tableColumn id="301" name="299" dataDxfId="1613"/>
    <tableColumn id="302" name="300" dataDxfId="1612"/>
    <tableColumn id="304" name="302" dataDxfId="1611"/>
    <tableColumn id="308" name="306" dataDxfId="1610"/>
    <tableColumn id="310" name="308" dataDxfId="1609"/>
    <tableColumn id="312" name="310" dataDxfId="1608"/>
    <tableColumn id="313" name="311" dataDxfId="1607"/>
    <tableColumn id="315" name="313" dataDxfId="1606"/>
    <tableColumn id="318" name="316" dataDxfId="1605"/>
    <tableColumn id="319" name="317" dataDxfId="1604"/>
    <tableColumn id="320" name="318" dataDxfId="1603"/>
    <tableColumn id="322" name="320" dataDxfId="1602"/>
    <tableColumn id="325" name="323" dataDxfId="1601"/>
    <tableColumn id="326" name="324" dataDxfId="1600"/>
    <tableColumn id="327" name="325" dataDxfId="1599"/>
    <tableColumn id="328" name="326" dataDxfId="1598"/>
    <tableColumn id="329" name="327" dataDxfId="1597"/>
    <tableColumn id="330" name="328" dataDxfId="1596"/>
    <tableColumn id="331" name="329" dataDxfId="1595"/>
    <tableColumn id="333" name="331" dataDxfId="1594"/>
    <tableColumn id="334" name="332" dataDxfId="1593"/>
    <tableColumn id="335" name="333" dataDxfId="1592"/>
    <tableColumn id="336" name="334" dataDxfId="1591"/>
    <tableColumn id="337" name="335" dataDxfId="1590"/>
    <tableColumn id="340" name="338" dataDxfId="1589"/>
    <tableColumn id="341" name="339" dataDxfId="1588"/>
    <tableColumn id="342" name="340" dataDxfId="1587"/>
    <tableColumn id="343" name="341" dataDxfId="1586"/>
    <tableColumn id="345" name="343" dataDxfId="1585"/>
    <tableColumn id="346" name="344" dataDxfId="1584"/>
    <tableColumn id="347" name="345" dataDxfId="1583"/>
    <tableColumn id="348" name="346" dataDxfId="1582"/>
    <tableColumn id="349" name="347" dataDxfId="1581"/>
    <tableColumn id="354" name="352" dataDxfId="1580"/>
    <tableColumn id="356" name="354" dataDxfId="1579"/>
    <tableColumn id="358" name="356" dataDxfId="1578"/>
    <tableColumn id="359" name="357" dataDxfId="1577"/>
    <tableColumn id="360" name="358" dataDxfId="1576"/>
    <tableColumn id="361" name="359" dataDxfId="1575"/>
    <tableColumn id="362" name="360" dataDxfId="1574"/>
    <tableColumn id="363" name="361" dataDxfId="1573"/>
    <tableColumn id="364" name="362" dataDxfId="1572"/>
    <tableColumn id="365" name="363" dataDxfId="1571"/>
    <tableColumn id="369" name="367" dataDxfId="1570"/>
    <tableColumn id="370" name="368" dataDxfId="1569"/>
    <tableColumn id="371" name="369" dataDxfId="1568"/>
    <tableColumn id="372" name="370" dataDxfId="1567"/>
    <tableColumn id="375" name="373" dataDxfId="1566"/>
    <tableColumn id="376" name="374" dataDxfId="1565"/>
    <tableColumn id="377" name="375" dataDxfId="1564"/>
    <tableColumn id="378" name="376" dataDxfId="1563"/>
    <tableColumn id="379" name="377" dataDxfId="1562"/>
    <tableColumn id="380" name="378" dataDxfId="1561"/>
    <tableColumn id="381" name="379" dataDxfId="1560"/>
    <tableColumn id="382" name="380" dataDxfId="1559"/>
    <tableColumn id="383" name="381" dataDxfId="1558"/>
    <tableColumn id="386" name="384" dataDxfId="1557"/>
    <tableColumn id="387" name="385" dataDxfId="1556"/>
    <tableColumn id="388" name="386" dataDxfId="1555"/>
    <tableColumn id="389" name="387" dataDxfId="1554"/>
    <tableColumn id="390" name="388" dataDxfId="1553"/>
    <tableColumn id="391" name="389" dataDxfId="1552"/>
    <tableColumn id="393" name="391" dataDxfId="1551"/>
    <tableColumn id="394" name="392" dataDxfId="1550"/>
    <tableColumn id="397" name="395" dataDxfId="1549"/>
    <tableColumn id="399" name="397" dataDxfId="1548"/>
    <tableColumn id="400" name="398" dataDxfId="1547"/>
    <tableColumn id="401" name="399" dataDxfId="1546"/>
    <tableColumn id="402" name="400" dataDxfId="1545"/>
    <tableColumn id="404" name="402" dataDxfId="1544"/>
    <tableColumn id="405" name="403" dataDxfId="1543"/>
    <tableColumn id="406" name="404" dataDxfId="1542"/>
    <tableColumn id="407" name="405" dataDxfId="1541"/>
    <tableColumn id="408" name="406" dataDxfId="1540"/>
    <tableColumn id="412" name="410" dataDxfId="1539"/>
    <tableColumn id="413" name="411" dataDxfId="1538"/>
    <tableColumn id="414" name="412" dataDxfId="1537"/>
    <tableColumn id="417" name="415" dataDxfId="1536"/>
    <tableColumn id="418" name="416" dataDxfId="1535"/>
    <tableColumn id="421" name="419" dataDxfId="1534"/>
    <tableColumn id="422" name="420" dataDxfId="1533"/>
    <tableColumn id="423" name="421" dataDxfId="1532"/>
    <tableColumn id="424" name="422" dataDxfId="1531"/>
    <tableColumn id="426" name="424" dataDxfId="1530"/>
    <tableColumn id="427" name="425" dataDxfId="1529"/>
    <tableColumn id="428" name="426" dataDxfId="1528"/>
    <tableColumn id="430" name="428" dataDxfId="1527"/>
    <tableColumn id="431" name="429" dataDxfId="1526"/>
    <tableColumn id="432" name="430" dataDxfId="1525"/>
    <tableColumn id="434" name="432" dataDxfId="1524"/>
    <tableColumn id="435" name="433" dataDxfId="1523"/>
    <tableColumn id="436" name="434" dataDxfId="1522"/>
    <tableColumn id="437" name="435" dataDxfId="1521"/>
    <tableColumn id="438" name="436" dataDxfId="1520"/>
    <tableColumn id="439" name="437" dataDxfId="1519"/>
    <tableColumn id="440" name="438" dataDxfId="1518"/>
    <tableColumn id="441" name="439" dataDxfId="1517"/>
    <tableColumn id="442" name="440" dataDxfId="1516"/>
    <tableColumn id="443" name="441" dataDxfId="1515"/>
    <tableColumn id="444" name="442" dataDxfId="1514"/>
    <tableColumn id="446" name="444" dataDxfId="1513"/>
    <tableColumn id="448" name="446" dataDxfId="1512"/>
    <tableColumn id="449" name="447" dataDxfId="1511"/>
    <tableColumn id="450" name="448" dataDxfId="1510"/>
    <tableColumn id="451" name="449" dataDxfId="1509"/>
    <tableColumn id="452" name="450" dataDxfId="1508"/>
    <tableColumn id="453" name="451" dataDxfId="1507"/>
    <tableColumn id="454" name="452" dataDxfId="1506"/>
    <tableColumn id="455" name="453" dataDxfId="1505"/>
    <tableColumn id="456" name="454" dataDxfId="1504"/>
    <tableColumn id="457" name="455" dataDxfId="1503"/>
    <tableColumn id="458" name="456" dataDxfId="1502"/>
    <tableColumn id="459" name="457" dataDxfId="1501"/>
    <tableColumn id="460" name="458" dataDxfId="1500"/>
    <tableColumn id="461" name="459" dataDxfId="1499"/>
    <tableColumn id="462" name="460" dataDxfId="1498"/>
    <tableColumn id="463" name="461" dataDxfId="1497"/>
    <tableColumn id="464" name="462" dataDxfId="1496"/>
    <tableColumn id="465" name="463" dataDxfId="1495"/>
    <tableColumn id="466" name="464" dataDxfId="1494"/>
    <tableColumn id="467" name="465" dataDxfId="1493"/>
    <tableColumn id="468" name="466" dataDxfId="1492"/>
    <tableColumn id="469" name="467" dataDxfId="1491"/>
    <tableColumn id="470" name="468" dataDxfId="1490"/>
    <tableColumn id="471" name="469" dataDxfId="1489"/>
    <tableColumn id="472" name="470" dataDxfId="1488"/>
    <tableColumn id="473" name="471" dataDxfId="1487"/>
    <tableColumn id="474" name="472" dataDxfId="1486"/>
    <tableColumn id="475" name="473" dataDxfId="1485"/>
    <tableColumn id="476" name="474" dataDxfId="1484"/>
    <tableColumn id="477" name="475" dataDxfId="1483"/>
    <tableColumn id="478" name="476" dataDxfId="1482"/>
    <tableColumn id="479" name="477" dataDxfId="1481"/>
    <tableColumn id="480" name="478" dataDxfId="1480"/>
    <tableColumn id="482" name="480" dataDxfId="1479"/>
    <tableColumn id="483" name="481" dataDxfId="1478"/>
    <tableColumn id="484" name="482" dataDxfId="1477"/>
    <tableColumn id="485" name="483" dataDxfId="1476"/>
    <tableColumn id="486" name="484" dataDxfId="1475"/>
    <tableColumn id="487" name="485" dataDxfId="1474"/>
    <tableColumn id="488" name="486" dataDxfId="1473"/>
    <tableColumn id="489" name="487" dataDxfId="1472"/>
    <tableColumn id="490" name="488" dataDxfId="1471"/>
    <tableColumn id="491" name="489" dataDxfId="1470"/>
    <tableColumn id="493" name="491" dataDxfId="1469"/>
    <tableColumn id="496" name="494" dataDxfId="1468"/>
    <tableColumn id="498" name="496" dataDxfId="1467"/>
    <tableColumn id="499" name="497" dataDxfId="1466"/>
    <tableColumn id="500" name="498" dataDxfId="1465"/>
    <tableColumn id="502" name="500" dataDxfId="1464"/>
    <tableColumn id="503" name="501" dataDxfId="1463"/>
    <tableColumn id="505" name="503" dataDxfId="1462"/>
    <tableColumn id="506" name="504" dataDxfId="1461"/>
    <tableColumn id="507" name="505" dataDxfId="1460"/>
    <tableColumn id="508" name="506" dataDxfId="1459"/>
    <tableColumn id="509" name="507" dataDxfId="1458"/>
    <tableColumn id="512" name="510" dataDxfId="1457"/>
    <tableColumn id="514" name="512" dataDxfId="1456"/>
    <tableColumn id="516" name="514" dataDxfId="1455"/>
    <tableColumn id="517" name="515" dataDxfId="1454"/>
    <tableColumn id="518" name="516" dataDxfId="1453"/>
    <tableColumn id="521" name="519" dataDxfId="1452"/>
    <tableColumn id="522" name="520" dataDxfId="1451"/>
    <tableColumn id="525" name="523" dataDxfId="1450"/>
    <tableColumn id="526" name="524" dataDxfId="1449"/>
    <tableColumn id="527" name="525" dataDxfId="1448"/>
    <tableColumn id="528" name="526" dataDxfId="1447"/>
    <tableColumn id="529" name="527" dataDxfId="1446"/>
    <tableColumn id="530" name="528" dataDxfId="1445"/>
    <tableColumn id="531" name="529" dataDxfId="1444"/>
    <tableColumn id="532" name="530" dataDxfId="1443"/>
    <tableColumn id="534" name="532" dataDxfId="1442"/>
    <tableColumn id="535" name="533" dataDxfId="1441"/>
    <tableColumn id="536" name="534" dataDxfId="1440"/>
    <tableColumn id="537" name="535" dataDxfId="1439"/>
    <tableColumn id="538" name="536" dataDxfId="1438"/>
    <tableColumn id="539" name="537" dataDxfId="1437"/>
    <tableColumn id="542" name="540" dataDxfId="1436"/>
    <tableColumn id="543" name="541" dataDxfId="1435"/>
    <tableColumn id="544" name="542" dataDxfId="1434"/>
    <tableColumn id="545" name="543" dataDxfId="1433"/>
    <tableColumn id="546" name="544" dataDxfId="1432"/>
    <tableColumn id="550" name="548" dataDxfId="1431"/>
    <tableColumn id="552" name="550" dataDxfId="1430"/>
    <tableColumn id="554" name="552" dataDxfId="1429"/>
    <tableColumn id="556" name="554" dataDxfId="1428"/>
    <tableColumn id="563" name="561" dataDxfId="1427"/>
    <tableColumn id="564" name="562" dataDxfId="1426"/>
    <tableColumn id="565" name="563" dataDxfId="1425"/>
    <tableColumn id="566" name="564" dataDxfId="1424"/>
    <tableColumn id="567" name="565" dataDxfId="1423"/>
    <tableColumn id="568" name="566" dataDxfId="1422"/>
    <tableColumn id="569" name="567" dataDxfId="1421"/>
    <tableColumn id="571" name="569" dataDxfId="1420"/>
    <tableColumn id="573" name="571" dataDxfId="1419"/>
    <tableColumn id="577" name="575" dataDxfId="1418"/>
    <tableColumn id="578" name="576" dataDxfId="1417"/>
    <tableColumn id="579" name="577" dataDxfId="1416"/>
    <tableColumn id="580" name="578" dataDxfId="1415"/>
    <tableColumn id="582" name="580" dataDxfId="1414"/>
    <tableColumn id="586" name="584" dataDxfId="1413"/>
    <tableColumn id="587" name="585" dataDxfId="1412"/>
    <tableColumn id="588" name="586" dataDxfId="1411"/>
    <tableColumn id="589" name="587" dataDxfId="1410"/>
    <tableColumn id="590" name="588" dataDxfId="1409"/>
    <tableColumn id="591" name="589" dataDxfId="1408"/>
    <tableColumn id="595" name="593" dataDxfId="1407"/>
    <tableColumn id="596" name="594" dataDxfId="1406"/>
    <tableColumn id="598" name="596" dataDxfId="1405"/>
    <tableColumn id="600" name="598" dataDxfId="1404"/>
    <tableColumn id="604" name="602" dataDxfId="1403"/>
    <tableColumn id="605" name="603" dataDxfId="1402"/>
    <tableColumn id="606" name="604" dataDxfId="1401"/>
    <tableColumn id="607" name="605" dataDxfId="1400"/>
    <tableColumn id="608" name="606" dataDxfId="1399"/>
    <tableColumn id="609" name="607" dataDxfId="1398"/>
    <tableColumn id="610" name="608" dataDxfId="1397"/>
    <tableColumn id="612" name="610" dataDxfId="1396"/>
    <tableColumn id="613" name="611" dataDxfId="1395"/>
    <tableColumn id="616" name="614" dataDxfId="1394"/>
    <tableColumn id="617" name="615" dataDxfId="1393"/>
    <tableColumn id="618" name="616" dataDxfId="1392"/>
    <tableColumn id="619" name="617" dataDxfId="1391"/>
    <tableColumn id="620" name="618" dataDxfId="1390"/>
    <tableColumn id="621" name="619" dataDxfId="1389"/>
    <tableColumn id="622" name="620" dataDxfId="1388"/>
    <tableColumn id="623" name="621" dataDxfId="1387"/>
    <tableColumn id="627" name="625" dataDxfId="1386"/>
    <tableColumn id="628" name="626" dataDxfId="1385"/>
    <tableColumn id="632" name="630" dataDxfId="1384"/>
    <tableColumn id="633" name="631" dataDxfId="1383"/>
    <tableColumn id="634" name="632" dataDxfId="1382"/>
    <tableColumn id="636" name="634" dataDxfId="1381"/>
    <tableColumn id="637" name="635" dataDxfId="1380"/>
    <tableColumn id="638" name="636" dataDxfId="1379"/>
    <tableColumn id="640" name="638" dataDxfId="1378"/>
    <tableColumn id="641" name="639" dataDxfId="1377"/>
    <tableColumn id="642" name="640" dataDxfId="1376"/>
    <tableColumn id="643" name="641" dataDxfId="1375"/>
    <tableColumn id="644" name="642" dataDxfId="1374"/>
    <tableColumn id="645" name="643" dataDxfId="1373"/>
    <tableColumn id="646" name="644" dataDxfId="1372"/>
    <tableColumn id="647" name="645" dataDxfId="1371"/>
    <tableColumn id="651" name="649" dataDxfId="1370"/>
    <tableColumn id="655" name="653" dataDxfId="1369"/>
    <tableColumn id="656" name="654" dataDxfId="1368"/>
    <tableColumn id="657" name="655" dataDxfId="1367"/>
    <tableColumn id="658" name="656" dataDxfId="1366"/>
    <tableColumn id="659" name="657" dataDxfId="1365"/>
    <tableColumn id="660" name="658" dataDxfId="1364"/>
    <tableColumn id="661" name="659" dataDxfId="1363"/>
    <tableColumn id="662" name="660" dataDxfId="1362"/>
    <tableColumn id="663" name="661" dataDxfId="1361"/>
    <tableColumn id="664" name="662" dataDxfId="1360"/>
    <tableColumn id="665" name="663" dataDxfId="1359"/>
    <tableColumn id="672" name="670" dataDxfId="1358"/>
    <tableColumn id="673" name="671" dataDxfId="1357"/>
    <tableColumn id="674" name="672" dataDxfId="1356"/>
    <tableColumn id="675" name="673" dataDxfId="1355"/>
    <tableColumn id="676" name="674" dataDxfId="1354"/>
    <tableColumn id="677" name="675" dataDxfId="1353"/>
    <tableColumn id="681" name="679" dataDxfId="1352"/>
    <tableColumn id="682" name="680" dataDxfId="1351"/>
    <tableColumn id="683" name="681" dataDxfId="1350"/>
    <tableColumn id="684" name="682" dataDxfId="1349"/>
    <tableColumn id="685" name="683" dataDxfId="1348"/>
    <tableColumn id="686" name="684" dataDxfId="1347"/>
    <tableColumn id="688" name="686" dataDxfId="1346"/>
    <tableColumn id="690" name="688" dataDxfId="1345"/>
    <tableColumn id="692" name="690" dataDxfId="1344"/>
    <tableColumn id="693" name="691" dataDxfId="1343"/>
    <tableColumn id="694" name="692" dataDxfId="1342"/>
    <tableColumn id="697" name="695" dataDxfId="1341"/>
    <tableColumn id="698" name="696" dataDxfId="1340"/>
    <tableColumn id="699" name="697" dataDxfId="1339"/>
    <tableColumn id="700" name="698" dataDxfId="1338"/>
    <tableColumn id="701" name="699" dataDxfId="1337"/>
    <tableColumn id="702" name="700" dataDxfId="1336"/>
    <tableColumn id="703" name="701" dataDxfId="1335"/>
    <tableColumn id="706" name="704" dataDxfId="1334"/>
    <tableColumn id="707" name="705" dataDxfId="1333"/>
    <tableColumn id="708" name="706" dataDxfId="1332"/>
    <tableColumn id="709" name="707" dataDxfId="1331"/>
    <tableColumn id="710" name="708" dataDxfId="1330"/>
    <tableColumn id="711" name="709" dataDxfId="1329"/>
    <tableColumn id="712" name="710" dataDxfId="1328"/>
    <tableColumn id="713" name="711" dataDxfId="1327"/>
    <tableColumn id="715" name="713" dataDxfId="1326"/>
    <tableColumn id="716" name="714" dataDxfId="1325"/>
    <tableColumn id="718" name="716" dataDxfId="1324"/>
    <tableColumn id="719" name="717" dataDxfId="1323"/>
    <tableColumn id="720" name="718" dataDxfId="1322"/>
    <tableColumn id="721" name="719" dataDxfId="1321"/>
    <tableColumn id="722" name="720" dataDxfId="1320"/>
    <tableColumn id="723" name="721" dataDxfId="1319"/>
    <tableColumn id="724" name="722" dataDxfId="1318"/>
    <tableColumn id="725" name="723" dataDxfId="1317"/>
    <tableColumn id="728" name="726" dataDxfId="1316"/>
    <tableColumn id="732" name="730" dataDxfId="1315"/>
    <tableColumn id="733" name="731" dataDxfId="1314"/>
    <tableColumn id="737" name="735" dataDxfId="1313"/>
    <tableColumn id="738" name="736" dataDxfId="1312"/>
    <tableColumn id="739" name="737" dataDxfId="1311"/>
    <tableColumn id="740" name="738" dataDxfId="1310"/>
    <tableColumn id="743" name="741" dataDxfId="1309"/>
    <tableColumn id="749" name="747" dataDxfId="1308"/>
    <tableColumn id="750" name="748" dataDxfId="1307"/>
    <tableColumn id="751" name="749" dataDxfId="1306"/>
    <tableColumn id="752" name="750" dataDxfId="1305"/>
    <tableColumn id="753" name="751" dataDxfId="1304"/>
    <tableColumn id="754" name="752" dataDxfId="1303"/>
    <tableColumn id="756" name="754" dataDxfId="1302"/>
    <tableColumn id="757" name="755" dataDxfId="1301"/>
    <tableColumn id="758" name="756" dataDxfId="1300"/>
    <tableColumn id="760" name="758" dataDxfId="1299"/>
    <tableColumn id="762" name="760" dataDxfId="1298"/>
    <tableColumn id="763" name="761" dataDxfId="1297"/>
    <tableColumn id="764" name="762" dataDxfId="1296"/>
    <tableColumn id="765" name="763" dataDxfId="1295"/>
    <tableColumn id="767" name="765" dataDxfId="1294"/>
    <tableColumn id="768" name="766" dataDxfId="1293"/>
    <tableColumn id="769" name="767" dataDxfId="1292"/>
    <tableColumn id="770" name="768" dataDxfId="1291"/>
    <tableColumn id="771" name="769" dataDxfId="1290"/>
    <tableColumn id="772" name="770" dataDxfId="1289"/>
    <tableColumn id="773" name="771" dataDxfId="1288"/>
    <tableColumn id="774" name="772" dataDxfId="1287"/>
    <tableColumn id="775" name="773" dataDxfId="1286"/>
    <tableColumn id="776" name="774" dataDxfId="1285"/>
    <tableColumn id="777" name="775" dataDxfId="1284"/>
    <tableColumn id="778" name="776" dataDxfId="1283"/>
    <tableColumn id="779" name="777" dataDxfId="1282"/>
    <tableColumn id="780" name="778" dataDxfId="1281"/>
    <tableColumn id="781" name="779" dataDxfId="1280"/>
    <tableColumn id="782" name="780" dataDxfId="1279"/>
    <tableColumn id="783" name="781" dataDxfId="1278"/>
    <tableColumn id="785" name="783" dataDxfId="1277"/>
    <tableColumn id="786" name="784" dataDxfId="1276"/>
    <tableColumn id="787" name="785" dataDxfId="1275"/>
    <tableColumn id="788" name="786" dataDxfId="1274"/>
    <tableColumn id="789" name="787" dataDxfId="1273"/>
    <tableColumn id="790" name="788" dataDxfId="1272"/>
    <tableColumn id="791" name="789" dataDxfId="1271"/>
    <tableColumn id="793" name="791" dataDxfId="1270"/>
    <tableColumn id="794" name="792" dataDxfId="1269"/>
    <tableColumn id="796" name="794" dataDxfId="1268"/>
    <tableColumn id="798" name="796" dataDxfId="1267"/>
    <tableColumn id="799" name="797" dataDxfId="1266"/>
    <tableColumn id="800" name="798" dataDxfId="1265"/>
    <tableColumn id="801" name="799" dataDxfId="1264"/>
    <tableColumn id="803" name="801" dataDxfId="1263"/>
    <tableColumn id="804" name="802" dataDxfId="1262"/>
    <tableColumn id="805" name="803" dataDxfId="1261"/>
    <tableColumn id="806" name="804" dataDxfId="1260"/>
    <tableColumn id="808" name="806" dataDxfId="1259"/>
    <tableColumn id="809" name="807" dataDxfId="1258"/>
    <tableColumn id="810" name="808" dataDxfId="1257"/>
    <tableColumn id="811" name="809" dataDxfId="1256"/>
    <tableColumn id="813" name="811" dataDxfId="1255"/>
    <tableColumn id="814" name="812" dataDxfId="1254"/>
    <tableColumn id="815" name="813" dataDxfId="1253"/>
    <tableColumn id="816" name="814" dataDxfId="1252"/>
    <tableColumn id="817" name="815" dataDxfId="1251"/>
    <tableColumn id="818" name="816" dataDxfId="1250"/>
    <tableColumn id="819" name="817" dataDxfId="1249"/>
    <tableColumn id="821" name="819" dataDxfId="1248"/>
    <tableColumn id="822" name="820" dataDxfId="1247"/>
    <tableColumn id="823" name="821" dataDxfId="1246"/>
    <tableColumn id="824" name="822" dataDxfId="1245"/>
    <tableColumn id="825" name="823" dataDxfId="1244"/>
    <tableColumn id="826" name="824" dataDxfId="1243"/>
    <tableColumn id="827" name="825" dataDxfId="1242"/>
    <tableColumn id="828" name="826" dataDxfId="1241"/>
    <tableColumn id="829" name="827" dataDxfId="1240"/>
    <tableColumn id="831" name="829" dataDxfId="1239"/>
    <tableColumn id="832" name="830" dataDxfId="1238"/>
    <tableColumn id="833" name="831" dataDxfId="1237"/>
    <tableColumn id="834" name="832" dataDxfId="1236"/>
    <tableColumn id="835" name="MÉDIA" dataDxfId="1235">
      <calculatedColumnFormula>AVERAGE(#REF!)</calculatedColumnFormula>
    </tableColumn>
    <tableColumn id="836" name="COEFICIENTE DE ASSIMETRIA (SKEWNESS)" dataDxfId="1234">
      <calculatedColumnFormula>SKEW(#REF!)</calculatedColumnFormula>
    </tableColumn>
    <tableColumn id="837" name="DESVIO PADRÃO"/>
    <tableColumn id="838" name="FIABILIDADE (Alpha Cronbach)" dataDxfId="1233"/>
  </tableColumns>
  <tableStyleInfo name="TableStyleMedium16" showFirstColumn="0" showLastColumn="0" showRowStripes="1" showColumnStripes="0"/>
</table>
</file>

<file path=xl/tables/table14.xml><?xml version="1.0" encoding="utf-8"?>
<table xmlns="http://schemas.openxmlformats.org/spreadsheetml/2006/main" id="17" name="Tabela631011121418" displayName="Tabela631011121418" ref="A2:NP20" totalsRowShown="0" headerRowDxfId="1232" dataDxfId="1231" tableBorderDxfId="1230">
  <autoFilter ref="A2:NP20">
    <filterColumn colId="1"/>
    <filterColumn colId="378"/>
  </autoFilter>
  <tableColumns count="380">
    <tableColumn id="1" name="Coluna1" dataDxfId="1229"/>
    <tableColumn id="841" name="Nº Perg" dataDxfId="1228"/>
    <tableColumn id="2" name="DIMENSÕES" dataDxfId="1227"/>
    <tableColumn id="3" name="1" dataDxfId="1226"/>
    <tableColumn id="4" name="2" dataDxfId="1225"/>
    <tableColumn id="11" name="9" dataDxfId="1224"/>
    <tableColumn id="18" name="16" dataDxfId="1223"/>
    <tableColumn id="24" name="22" dataDxfId="1222"/>
    <tableColumn id="26" name="24" dataDxfId="1221"/>
    <tableColumn id="27" name="25" dataDxfId="1220"/>
    <tableColumn id="28" name="26" dataDxfId="1219"/>
    <tableColumn id="41" name="39" dataDxfId="1218"/>
    <tableColumn id="42" name="40" dataDxfId="1217"/>
    <tableColumn id="47" name="45" dataDxfId="1216"/>
    <tableColumn id="50" name="48" dataDxfId="1215"/>
    <tableColumn id="52" name="50" dataDxfId="1214"/>
    <tableColumn id="53" name="51" dataDxfId="1213"/>
    <tableColumn id="54" name="52" dataDxfId="1212"/>
    <tableColumn id="55" name="53" dataDxfId="1211"/>
    <tableColumn id="56" name="54" dataDxfId="1210"/>
    <tableColumn id="57" name="55" dataDxfId="1209"/>
    <tableColumn id="58" name="56" dataDxfId="1208"/>
    <tableColumn id="60" name="58" dataDxfId="1207"/>
    <tableColumn id="61" name="59" dataDxfId="1206"/>
    <tableColumn id="62" name="60" dataDxfId="1205"/>
    <tableColumn id="67" name="65" dataDxfId="1204"/>
    <tableColumn id="69" name="67" dataDxfId="1203"/>
    <tableColumn id="70" name="68" dataDxfId="1202"/>
    <tableColumn id="71" name="69" dataDxfId="1201"/>
    <tableColumn id="73" name="71" dataDxfId="1200"/>
    <tableColumn id="75" name="73" dataDxfId="1199"/>
    <tableColumn id="76" name="74" dataDxfId="1198"/>
    <tableColumn id="77" name="75" dataDxfId="1197"/>
    <tableColumn id="80" name="78" dataDxfId="1196"/>
    <tableColumn id="81" name="79" dataDxfId="1195"/>
    <tableColumn id="86" name="84" dataDxfId="1194"/>
    <tableColumn id="93" name="91" dataDxfId="1193"/>
    <tableColumn id="94" name="92" dataDxfId="1192"/>
    <tableColumn id="97" name="95" dataDxfId="1191"/>
    <tableColumn id="98" name="96" dataDxfId="1190"/>
    <tableColumn id="99" name="97" dataDxfId="1189"/>
    <tableColumn id="100" name="98" dataDxfId="1188"/>
    <tableColumn id="101" name="99" dataDxfId="1187"/>
    <tableColumn id="103" name="101" dataDxfId="1186"/>
    <tableColumn id="104" name="102" dataDxfId="1185"/>
    <tableColumn id="105" name="103" dataDxfId="1184"/>
    <tableColumn id="106" name="104" dataDxfId="1183"/>
    <tableColumn id="107" name="105" dataDxfId="1182"/>
    <tableColumn id="108" name="106" dataDxfId="1181"/>
    <tableColumn id="109" name="107" dataDxfId="1180"/>
    <tableColumn id="110" name="108" dataDxfId="1179"/>
    <tableColumn id="111" name="109" dataDxfId="1178"/>
    <tableColumn id="112" name="110" dataDxfId="1177"/>
    <tableColumn id="113" name="111" dataDxfId="1176"/>
    <tableColumn id="114" name="112" dataDxfId="1175"/>
    <tableColumn id="115" name="113" dataDxfId="1174"/>
    <tableColumn id="116" name="114" dataDxfId="1173"/>
    <tableColumn id="117" name="115" dataDxfId="1172"/>
    <tableColumn id="118" name="116" dataDxfId="1171"/>
    <tableColumn id="119" name="117" dataDxfId="1170"/>
    <tableColumn id="120" name="118" dataDxfId="1169"/>
    <tableColumn id="121" name="119" dataDxfId="1168"/>
    <tableColumn id="122" name="120" dataDxfId="1167"/>
    <tableColumn id="123" name="121" dataDxfId="1166"/>
    <tableColumn id="124" name="122" dataDxfId="1165"/>
    <tableColumn id="125" name="123" dataDxfId="1164"/>
    <tableColumn id="126" name="124" dataDxfId="1163"/>
    <tableColumn id="127" name="125" dataDxfId="1162"/>
    <tableColumn id="128" name="126" dataDxfId="1161"/>
    <tableColumn id="129" name="127" dataDxfId="1160"/>
    <tableColumn id="130" name="128" dataDxfId="1159"/>
    <tableColumn id="131" name="129" dataDxfId="1158"/>
    <tableColumn id="132" name="130" dataDxfId="1157"/>
    <tableColumn id="136" name="134" dataDxfId="1156"/>
    <tableColumn id="137" name="135" dataDxfId="1155"/>
    <tableColumn id="138" name="136" dataDxfId="1154"/>
    <tableColumn id="139" name="137" dataDxfId="1153"/>
    <tableColumn id="142" name="140" dataDxfId="1152"/>
    <tableColumn id="148" name="146" dataDxfId="1151"/>
    <tableColumn id="149" name="147" dataDxfId="1150"/>
    <tableColumn id="150" name="148" dataDxfId="1149"/>
    <tableColumn id="155" name="153" dataDxfId="1148"/>
    <tableColumn id="159" name="157" dataDxfId="1147"/>
    <tableColumn id="164" name="162" dataDxfId="1146"/>
    <tableColumn id="165" name="163" dataDxfId="1145"/>
    <tableColumn id="167" name="165" dataDxfId="1144"/>
    <tableColumn id="169" name="167" dataDxfId="1143"/>
    <tableColumn id="172" name="170" dataDxfId="1142"/>
    <tableColumn id="176" name="174" dataDxfId="1141"/>
    <tableColumn id="179" name="177" dataDxfId="1140"/>
    <tableColumn id="180" name="178" dataDxfId="1139"/>
    <tableColumn id="181" name="179" dataDxfId="1138"/>
    <tableColumn id="182" name="180" dataDxfId="1137"/>
    <tableColumn id="183" name="181" dataDxfId="1136"/>
    <tableColumn id="187" name="185" dataDxfId="1135"/>
    <tableColumn id="188" name="186" dataDxfId="1134"/>
    <tableColumn id="189" name="187" dataDxfId="1133"/>
    <tableColumn id="190" name="188" dataDxfId="1132"/>
    <tableColumn id="191" name="189" dataDxfId="1131"/>
    <tableColumn id="192" name="190" dataDxfId="1130"/>
    <tableColumn id="193" name="191" dataDxfId="1129"/>
    <tableColumn id="194" name="192" dataDxfId="1128"/>
    <tableColumn id="195" name="193" dataDxfId="1127"/>
    <tableColumn id="196" name="194" dataDxfId="1126"/>
    <tableColumn id="197" name="195" dataDxfId="1125"/>
    <tableColumn id="198" name="196" dataDxfId="1124"/>
    <tableColumn id="199" name="197" dataDxfId="1123"/>
    <tableColumn id="200" name="198" dataDxfId="1122"/>
    <tableColumn id="201" name="199" dataDxfId="1121"/>
    <tableColumn id="207" name="205" dataDxfId="1120"/>
    <tableColumn id="210" name="208" dataDxfId="1119"/>
    <tableColumn id="211" name="209" dataDxfId="1118"/>
    <tableColumn id="212" name="210" dataDxfId="1117"/>
    <tableColumn id="214" name="212" dataDxfId="1116"/>
    <tableColumn id="216" name="214" dataDxfId="1115"/>
    <tableColumn id="222" name="220" dataDxfId="1114"/>
    <tableColumn id="224" name="222" dataDxfId="1113"/>
    <tableColumn id="801" name="223" dataDxfId="1112"/>
    <tableColumn id="225" name="224" dataDxfId="1111"/>
    <tableColumn id="226" name="227" dataDxfId="1110"/>
    <tableColumn id="229" name="228" dataDxfId="1109"/>
    <tableColumn id="230" name="229" dataDxfId="1108"/>
    <tableColumn id="231" name="230" dataDxfId="1107"/>
    <tableColumn id="232" name="231" dataDxfId="1106"/>
    <tableColumn id="233" name="232" dataDxfId="1105"/>
    <tableColumn id="234" name="233" dataDxfId="1104"/>
    <tableColumn id="235" name="234" dataDxfId="1103"/>
    <tableColumn id="236" name="237" dataDxfId="1102"/>
    <tableColumn id="239" name="238" dataDxfId="1101"/>
    <tableColumn id="240" name="265" dataDxfId="1100"/>
    <tableColumn id="267" name="266" dataDxfId="1099"/>
    <tableColumn id="268" name="267" dataDxfId="1098"/>
    <tableColumn id="269" name="268" dataDxfId="1097"/>
    <tableColumn id="270" name="270" dataDxfId="1096"/>
    <tableColumn id="272" name="271" dataDxfId="1095"/>
    <tableColumn id="273" name="273" dataDxfId="1094"/>
    <tableColumn id="275" name="275" dataDxfId="1093"/>
    <tableColumn id="277" name="277" dataDxfId="1092"/>
    <tableColumn id="279" name="280" dataDxfId="1091"/>
    <tableColumn id="282" name="285" dataDxfId="1090"/>
    <tableColumn id="287" name="294" dataDxfId="1089"/>
    <tableColumn id="296" name="295" dataDxfId="1088"/>
    <tableColumn id="297" name="296" dataDxfId="1087"/>
    <tableColumn id="298" name="297" dataDxfId="1086"/>
    <tableColumn id="299" name="298" dataDxfId="1085"/>
    <tableColumn id="300" name="301" dataDxfId="1084"/>
    <tableColumn id="303" name="303" dataDxfId="1083"/>
    <tableColumn id="305" name="304" dataDxfId="1082"/>
    <tableColumn id="306" name="305" dataDxfId="1081"/>
    <tableColumn id="307" name="307" dataDxfId="1080"/>
    <tableColumn id="309" name="309" dataDxfId="1079"/>
    <tableColumn id="311" name="310" dataDxfId="1078"/>
    <tableColumn id="312" name="311" dataDxfId="1077"/>
    <tableColumn id="313" name="312" dataDxfId="1076"/>
    <tableColumn id="314" name="313" dataDxfId="1075"/>
    <tableColumn id="315" name="314" dataDxfId="1074"/>
    <tableColumn id="316" name="315" dataDxfId="1073"/>
    <tableColumn id="317" name="316" dataDxfId="1072"/>
    <tableColumn id="318" name="317" dataDxfId="1071"/>
    <tableColumn id="319" name="318" dataDxfId="1070"/>
    <tableColumn id="320" name="319" dataDxfId="1069"/>
    <tableColumn id="321" name="320" dataDxfId="1068"/>
    <tableColumn id="322" name="321" dataDxfId="1067"/>
    <tableColumn id="323" name="322" dataDxfId="1066"/>
    <tableColumn id="324" name="323" dataDxfId="1065"/>
    <tableColumn id="325" name="324" dataDxfId="1064"/>
    <tableColumn id="326" name="325" dataDxfId="1063"/>
    <tableColumn id="327" name="326" dataDxfId="1062"/>
    <tableColumn id="328" name="327" dataDxfId="1061"/>
    <tableColumn id="329" name="328" dataDxfId="1060"/>
    <tableColumn id="330" name="329" dataDxfId="1059"/>
    <tableColumn id="331" name="330" dataDxfId="1058"/>
    <tableColumn id="332" name="331" dataDxfId="1057"/>
    <tableColumn id="333" name="332" dataDxfId="1056"/>
    <tableColumn id="334" name="333" dataDxfId="1055"/>
    <tableColumn id="335" name="334" dataDxfId="1054"/>
    <tableColumn id="336" name="335" dataDxfId="1053"/>
    <tableColumn id="337" name="336" dataDxfId="1052"/>
    <tableColumn id="338" name="337" dataDxfId="1051"/>
    <tableColumn id="339" name="338" dataDxfId="1050"/>
    <tableColumn id="340" name="339" dataDxfId="1049"/>
    <tableColumn id="341" name="340" dataDxfId="1048"/>
    <tableColumn id="342" name="341" dataDxfId="1047"/>
    <tableColumn id="343" name="342" dataDxfId="1046"/>
    <tableColumn id="344" name="343" dataDxfId="1045"/>
    <tableColumn id="345" name="344" dataDxfId="1044"/>
    <tableColumn id="346" name="345" dataDxfId="1043"/>
    <tableColumn id="347" name="346" dataDxfId="1042"/>
    <tableColumn id="348" name="347" dataDxfId="1041"/>
    <tableColumn id="349" name="348" dataDxfId="1040"/>
    <tableColumn id="350" name="349" dataDxfId="1039"/>
    <tableColumn id="351" name="350" dataDxfId="1038"/>
    <tableColumn id="352" name="351" dataDxfId="1037"/>
    <tableColumn id="353" name="352" dataDxfId="1036"/>
    <tableColumn id="354" name="353" dataDxfId="1035"/>
    <tableColumn id="355" name="354" dataDxfId="1034"/>
    <tableColumn id="356" name="355" dataDxfId="1033"/>
    <tableColumn id="357" name="356" dataDxfId="1032"/>
    <tableColumn id="358" name="357" dataDxfId="1031"/>
    <tableColumn id="359" name="358" dataDxfId="1030"/>
    <tableColumn id="360" name="359" dataDxfId="1029"/>
    <tableColumn id="361" name="360" dataDxfId="1028"/>
    <tableColumn id="362" name="361" dataDxfId="1027"/>
    <tableColumn id="363" name="362" dataDxfId="1026"/>
    <tableColumn id="364" name="363" dataDxfId="1025"/>
    <tableColumn id="365" name="364" dataDxfId="1024"/>
    <tableColumn id="366" name="365" dataDxfId="1023"/>
    <tableColumn id="367" name="366" dataDxfId="1022"/>
    <tableColumn id="368" name="367" dataDxfId="1021"/>
    <tableColumn id="369" name="371" dataDxfId="1020"/>
    <tableColumn id="373" name="372" dataDxfId="1019"/>
    <tableColumn id="374" name="382" dataDxfId="1018"/>
    <tableColumn id="384" name="383" dataDxfId="1017"/>
    <tableColumn id="385" name="390" dataDxfId="1016"/>
    <tableColumn id="392" name="393" dataDxfId="1015"/>
    <tableColumn id="395" name="394" dataDxfId="1014"/>
    <tableColumn id="396" name="396" dataDxfId="1013"/>
    <tableColumn id="398" name="401" dataDxfId="1012"/>
    <tableColumn id="403" name="407" dataDxfId="1011"/>
    <tableColumn id="409" name="408" dataDxfId="1010"/>
    <tableColumn id="410" name="409" dataDxfId="1009"/>
    <tableColumn id="411" name="413" dataDxfId="1008"/>
    <tableColumn id="415" name="414" dataDxfId="1007"/>
    <tableColumn id="416" name="417" dataDxfId="1006"/>
    <tableColumn id="419" name="418" dataDxfId="1005"/>
    <tableColumn id="420" name="423" dataDxfId="1004"/>
    <tableColumn id="425" name="427" dataDxfId="1003"/>
    <tableColumn id="429" name="431" dataDxfId="1002"/>
    <tableColumn id="433" name="443" dataDxfId="1001"/>
    <tableColumn id="445" name="445" dataDxfId="1000"/>
    <tableColumn id="447" name="455" dataDxfId="999"/>
    <tableColumn id="457" name="461" dataDxfId="998"/>
    <tableColumn id="463" name="464" dataDxfId="997"/>
    <tableColumn id="466" name="465" dataDxfId="996"/>
    <tableColumn id="467" name="471" dataDxfId="995"/>
    <tableColumn id="473" name="472" dataDxfId="994"/>
    <tableColumn id="474" name="477" dataDxfId="993"/>
    <tableColumn id="479" name="478" dataDxfId="992"/>
    <tableColumn id="480" name="479" dataDxfId="991"/>
    <tableColumn id="481" name="490" dataDxfId="990"/>
    <tableColumn id="492" name="492" dataDxfId="989"/>
    <tableColumn id="494" name="493" dataDxfId="988"/>
    <tableColumn id="495" name="495" dataDxfId="987"/>
    <tableColumn id="497" name="499" dataDxfId="986"/>
    <tableColumn id="501" name="502" dataDxfId="985"/>
    <tableColumn id="504" name="503" dataDxfId="984"/>
    <tableColumn id="505" name="508" dataDxfId="983"/>
    <tableColumn id="510" name="509" dataDxfId="982"/>
    <tableColumn id="511" name="511" dataDxfId="981"/>
    <tableColumn id="513" name="513" dataDxfId="980"/>
    <tableColumn id="515" name="517" dataDxfId="979"/>
    <tableColumn id="519" name="518" dataDxfId="978"/>
    <tableColumn id="520" name="521" dataDxfId="977"/>
    <tableColumn id="523" name="522" dataDxfId="976"/>
    <tableColumn id="524" name="531" dataDxfId="975"/>
    <tableColumn id="533" name="538" dataDxfId="974"/>
    <tableColumn id="540" name="539" dataDxfId="973"/>
    <tableColumn id="541" name="545" dataDxfId="972"/>
    <tableColumn id="547" name="546" dataDxfId="971"/>
    <tableColumn id="548" name="547" dataDxfId="970"/>
    <tableColumn id="549" name="549" dataDxfId="969"/>
    <tableColumn id="551" name="551" dataDxfId="968"/>
    <tableColumn id="553" name="553" dataDxfId="967"/>
    <tableColumn id="555" name="555" dataDxfId="966"/>
    <tableColumn id="557" name="556" dataDxfId="965"/>
    <tableColumn id="558" name="557" dataDxfId="964"/>
    <tableColumn id="559" name="558" dataDxfId="963"/>
    <tableColumn id="560" name="559" dataDxfId="962"/>
    <tableColumn id="561" name="560" dataDxfId="961"/>
    <tableColumn id="562" name="568" dataDxfId="960"/>
    <tableColumn id="570" name="570" dataDxfId="959"/>
    <tableColumn id="572" name="572" dataDxfId="958"/>
    <tableColumn id="574" name="573" dataDxfId="957"/>
    <tableColumn id="575" name="574" dataDxfId="956"/>
    <tableColumn id="576" name="579" dataDxfId="955"/>
    <tableColumn id="581" name="581" dataDxfId="954"/>
    <tableColumn id="583" name="582" dataDxfId="953"/>
    <tableColumn id="584" name="583" dataDxfId="952"/>
    <tableColumn id="585" name="586" dataDxfId="951"/>
    <tableColumn id="588" name="588" dataDxfId="950"/>
    <tableColumn id="590" name="590" dataDxfId="949"/>
    <tableColumn id="592" name="591" dataDxfId="948"/>
    <tableColumn id="593" name="592" dataDxfId="947"/>
    <tableColumn id="594" name="595" dataDxfId="946"/>
    <tableColumn id="597" name="597" dataDxfId="945"/>
    <tableColumn id="599" name="599" dataDxfId="944"/>
    <tableColumn id="601" name="600" dataDxfId="943"/>
    <tableColumn id="602" name="601" dataDxfId="942"/>
    <tableColumn id="603" name="609" dataDxfId="941"/>
    <tableColumn id="611" name="612" dataDxfId="940"/>
    <tableColumn id="614" name="613" dataDxfId="939"/>
    <tableColumn id="615" name="622" dataDxfId="938"/>
    <tableColumn id="624" name="623" dataDxfId="937"/>
    <tableColumn id="625" name="624" dataDxfId="936"/>
    <tableColumn id="626" name="627" dataDxfId="935"/>
    <tableColumn id="629" name="628" dataDxfId="934"/>
    <tableColumn id="630" name="629" dataDxfId="933"/>
    <tableColumn id="631" name="630" dataDxfId="932"/>
    <tableColumn id="632" name="631" dataDxfId="931"/>
    <tableColumn id="633" name="632" dataDxfId="930"/>
    <tableColumn id="634" name="633" dataDxfId="929"/>
    <tableColumn id="635" name="634" dataDxfId="928"/>
    <tableColumn id="636" name="635" dataDxfId="927"/>
    <tableColumn id="637" name="636" dataDxfId="926"/>
    <tableColumn id="638" name="637" dataDxfId="925"/>
    <tableColumn id="639" name="638" dataDxfId="924"/>
    <tableColumn id="640" name="639" dataDxfId="923"/>
    <tableColumn id="641" name="640" dataDxfId="922"/>
    <tableColumn id="642" name="641" dataDxfId="921"/>
    <tableColumn id="643" name="642" dataDxfId="920"/>
    <tableColumn id="644" name="643" dataDxfId="919"/>
    <tableColumn id="645" name="644" dataDxfId="918"/>
    <tableColumn id="646" name="645" dataDxfId="917"/>
    <tableColumn id="647" name="646" dataDxfId="916"/>
    <tableColumn id="648" name="647" dataDxfId="915"/>
    <tableColumn id="649" name="648" dataDxfId="914"/>
    <tableColumn id="650" name="649" dataDxfId="913"/>
    <tableColumn id="651" name="650" dataDxfId="912"/>
    <tableColumn id="652" name="651" dataDxfId="911"/>
    <tableColumn id="653" name="652" dataDxfId="910"/>
    <tableColumn id="654" name="653" dataDxfId="909"/>
    <tableColumn id="655" name="654" dataDxfId="908"/>
    <tableColumn id="656" name="655" dataDxfId="907"/>
    <tableColumn id="657" name="656" dataDxfId="906"/>
    <tableColumn id="658" name="657" dataDxfId="905"/>
    <tableColumn id="659" name="661" dataDxfId="904"/>
    <tableColumn id="663" name="664" dataDxfId="903"/>
    <tableColumn id="666" name="665" dataDxfId="902"/>
    <tableColumn id="667" name="666" dataDxfId="901"/>
    <tableColumn id="668" name="667" dataDxfId="900"/>
    <tableColumn id="669" name="668" dataDxfId="899"/>
    <tableColumn id="670" name="669" dataDxfId="898"/>
    <tableColumn id="671" name="673" dataDxfId="897"/>
    <tableColumn id="675" name="676" dataDxfId="896"/>
    <tableColumn id="678" name="677" dataDxfId="895"/>
    <tableColumn id="679" name="678" dataDxfId="894"/>
    <tableColumn id="680" name="685" dataDxfId="893"/>
    <tableColumn id="687" name="687" dataDxfId="892"/>
    <tableColumn id="689" name="689" dataDxfId="891"/>
    <tableColumn id="691" name="693" dataDxfId="890"/>
    <tableColumn id="695" name="694" dataDxfId="889"/>
    <tableColumn id="696" name="702" dataDxfId="888"/>
    <tableColumn id="704" name="703" dataDxfId="887"/>
    <tableColumn id="705" name="712" dataDxfId="886"/>
    <tableColumn id="714" name="714" dataDxfId="885"/>
    <tableColumn id="716" name="715" dataDxfId="884"/>
    <tableColumn id="717" name="716" dataDxfId="883"/>
    <tableColumn id="718" name="724" dataDxfId="882"/>
    <tableColumn id="726" name="725" dataDxfId="881"/>
    <tableColumn id="727" name="727" dataDxfId="880"/>
    <tableColumn id="729" name="728" dataDxfId="879"/>
    <tableColumn id="730" name="729" dataDxfId="878"/>
    <tableColumn id="731" name="732" dataDxfId="877"/>
    <tableColumn id="734" name="733" dataDxfId="876"/>
    <tableColumn id="735" name="734" dataDxfId="875"/>
    <tableColumn id="736" name="739" dataDxfId="874"/>
    <tableColumn id="741" name="740" dataDxfId="873"/>
    <tableColumn id="742" name="742" dataDxfId="872"/>
    <tableColumn id="744" name="743" dataDxfId="871"/>
    <tableColumn id="745" name="744" dataDxfId="870"/>
    <tableColumn id="746" name="745" dataDxfId="869"/>
    <tableColumn id="747" name="746" dataDxfId="868"/>
    <tableColumn id="748" name="753" dataDxfId="867"/>
    <tableColumn id="755" name="757" dataDxfId="866"/>
    <tableColumn id="759" name="759" dataDxfId="865"/>
    <tableColumn id="761" name="764" dataDxfId="864"/>
    <tableColumn id="766" name="782" dataDxfId="863"/>
    <tableColumn id="784" name="790" dataDxfId="862"/>
    <tableColumn id="792" name="793" dataDxfId="861"/>
    <tableColumn id="795" name="795" dataDxfId="860"/>
    <tableColumn id="802" name="800" dataDxfId="859"/>
    <tableColumn id="807" name="805" dataDxfId="858"/>
    <tableColumn id="812" name="810" dataDxfId="857"/>
    <tableColumn id="820" name="818" dataDxfId="856"/>
    <tableColumn id="830" name="828" dataDxfId="855"/>
    <tableColumn id="833" name="831" dataDxfId="854"/>
    <tableColumn id="835" name="MÉDIA" dataDxfId="853">
      <calculatedColumnFormula>AVERAGE(#REF!)</calculatedColumnFormula>
    </tableColumn>
    <tableColumn id="836" name="COEFICIENTE DE ASSIMETRIA (SKEWNESS)" dataDxfId="852">
      <calculatedColumnFormula>SKEW(#REF!)</calculatedColumnFormula>
    </tableColumn>
    <tableColumn id="837" name="DESVIO PADRÃO"/>
    <tableColumn id="838" name="FIABILIDADE (Alpha Cronbach)" dataDxfId="851"/>
  </tableColumns>
  <tableStyleInfo name="TableStyleMedium16" showFirstColumn="0" showLastColumn="0" showRowStripes="1" showColumnStripes="0"/>
</table>
</file>

<file path=xl/tables/table15.xml><?xml version="1.0" encoding="utf-8"?>
<table xmlns="http://schemas.openxmlformats.org/spreadsheetml/2006/main" id="8" name="Tabela639" displayName="Tabela639" ref="A2:GU25" totalsRowShown="0" headerRowDxfId="850" dataDxfId="849" tableBorderDxfId="848">
  <autoFilter ref="A2:GU25">
    <filterColumn colId="1"/>
    <filterColumn colId="201"/>
  </autoFilter>
  <tableColumns count="203">
    <tableColumn id="1" name="Coluna1" dataDxfId="847"/>
    <tableColumn id="841" name="Nº Perg" dataDxfId="846"/>
    <tableColumn id="2" name="DIMENSÕES" dataDxfId="845"/>
    <tableColumn id="7" name="5" dataDxfId="844"/>
    <tableColumn id="13" name="11" dataDxfId="843"/>
    <tableColumn id="16" name="14" dataDxfId="842"/>
    <tableColumn id="17" name="15" dataDxfId="841"/>
    <tableColumn id="27" name="25" dataDxfId="840"/>
    <tableColumn id="28" name="26" dataDxfId="839"/>
    <tableColumn id="43" name="41" dataDxfId="838"/>
    <tableColumn id="47" name="45" dataDxfId="837"/>
    <tableColumn id="50" name="48" dataDxfId="836"/>
    <tableColumn id="52" name="50" dataDxfId="835"/>
    <tableColumn id="54" name="52" dataDxfId="834"/>
    <tableColumn id="64" name="62" dataDxfId="833"/>
    <tableColumn id="65" name="63" dataDxfId="832"/>
    <tableColumn id="66" name="64" dataDxfId="831"/>
    <tableColumn id="74" name="72" dataDxfId="830"/>
    <tableColumn id="76" name="74" dataDxfId="829"/>
    <tableColumn id="77" name="75" dataDxfId="828"/>
    <tableColumn id="80" name="78" dataDxfId="827"/>
    <tableColumn id="83" name="81" dataDxfId="826"/>
    <tableColumn id="86" name="84" dataDxfId="825"/>
    <tableColumn id="97" name="95" dataDxfId="824"/>
    <tableColumn id="98" name="96" dataDxfId="823"/>
    <tableColumn id="100" name="98" dataDxfId="822"/>
    <tableColumn id="103" name="101" dataDxfId="821"/>
    <tableColumn id="106" name="104" dataDxfId="820"/>
    <tableColumn id="107" name="105" dataDxfId="819"/>
    <tableColumn id="112" name="110" dataDxfId="818"/>
    <tableColumn id="115" name="113" dataDxfId="817"/>
    <tableColumn id="118" name="116" dataDxfId="816"/>
    <tableColumn id="128" name="126" dataDxfId="815"/>
    <tableColumn id="133" name="131" dataDxfId="814"/>
    <tableColumn id="136" name="134" dataDxfId="813"/>
    <tableColumn id="138" name="136" dataDxfId="812"/>
    <tableColumn id="142" name="140" dataDxfId="811"/>
    <tableColumn id="150" name="148" dataDxfId="810"/>
    <tableColumn id="151" name="149" dataDxfId="809"/>
    <tableColumn id="152" name="150" dataDxfId="808"/>
    <tableColumn id="156" name="154" dataDxfId="807"/>
    <tableColumn id="159" name="157" dataDxfId="806"/>
    <tableColumn id="164" name="162" dataDxfId="805"/>
    <tableColumn id="168" name="166" dataDxfId="804"/>
    <tableColumn id="174" name="172" dataDxfId="803"/>
    <tableColumn id="175" name="173" dataDxfId="802"/>
    <tableColumn id="184" name="182" dataDxfId="801"/>
    <tableColumn id="188" name="186" dataDxfId="800"/>
    <tableColumn id="199" name="197" dataDxfId="799"/>
    <tableColumn id="207" name="205" dataDxfId="798"/>
    <tableColumn id="208" name="206" dataDxfId="797"/>
    <tableColumn id="219" name="217" dataDxfId="796"/>
    <tableColumn id="220" name="218" dataDxfId="795"/>
    <tableColumn id="221" name="219" dataDxfId="794"/>
    <tableColumn id="235" name="233" dataDxfId="793"/>
    <tableColumn id="237" name="235" dataDxfId="792"/>
    <tableColumn id="251" name="249" dataDxfId="791"/>
    <tableColumn id="252" name="250" dataDxfId="790"/>
    <tableColumn id="262" name="260" dataDxfId="789"/>
    <tableColumn id="263" name="261" dataDxfId="788"/>
    <tableColumn id="274" name="272" dataDxfId="787"/>
    <tableColumn id="275" name="273" dataDxfId="786"/>
    <tableColumn id="277" name="275" dataDxfId="785"/>
    <tableColumn id="278" name="276" dataDxfId="784"/>
    <tableColumn id="279" name="277" dataDxfId="783"/>
    <tableColumn id="280" name="278" dataDxfId="782"/>
    <tableColumn id="291" name="289" dataDxfId="781"/>
    <tableColumn id="300" name="298" dataDxfId="780"/>
    <tableColumn id="313" name="311" dataDxfId="779"/>
    <tableColumn id="318" name="316" dataDxfId="778"/>
    <tableColumn id="326" name="324" dataDxfId="777"/>
    <tableColumn id="330" name="328" dataDxfId="776"/>
    <tableColumn id="334" name="332" dataDxfId="775"/>
    <tableColumn id="349" name="347" dataDxfId="774"/>
    <tableColumn id="359" name="357" dataDxfId="773"/>
    <tableColumn id="375" name="373" dataDxfId="772"/>
    <tableColumn id="376" name="374" dataDxfId="771"/>
    <tableColumn id="389" name="387" dataDxfId="770"/>
    <tableColumn id="390" name="388" dataDxfId="769"/>
    <tableColumn id="391" name="389" dataDxfId="768"/>
    <tableColumn id="395" name="393" dataDxfId="767"/>
    <tableColumn id="403" name="401" dataDxfId="766"/>
    <tableColumn id="407" name="405" dataDxfId="765"/>
    <tableColumn id="410" name="408" dataDxfId="764"/>
    <tableColumn id="412" name="410" dataDxfId="763"/>
    <tableColumn id="419" name="417" dataDxfId="762"/>
    <tableColumn id="421" name="419" dataDxfId="761"/>
    <tableColumn id="424" name="422" dataDxfId="760"/>
    <tableColumn id="426" name="424" dataDxfId="759"/>
    <tableColumn id="427" name="425" dataDxfId="758"/>
    <tableColumn id="436" name="434" dataDxfId="757"/>
    <tableColumn id="443" name="441" dataDxfId="756"/>
    <tableColumn id="446" name="444" dataDxfId="755"/>
    <tableColumn id="448" name="446" dataDxfId="754"/>
    <tableColumn id="452" name="450" dataDxfId="753"/>
    <tableColumn id="453" name="451" dataDxfId="752"/>
    <tableColumn id="454" name="452" dataDxfId="751"/>
    <tableColumn id="456" name="454" dataDxfId="750"/>
    <tableColumn id="458" name="456" dataDxfId="749"/>
    <tableColumn id="459" name="457" dataDxfId="748"/>
    <tableColumn id="461" name="459" dataDxfId="747"/>
    <tableColumn id="463" name="461" dataDxfId="746"/>
    <tableColumn id="469" name="467" dataDxfId="745"/>
    <tableColumn id="474" name="472" dataDxfId="744"/>
    <tableColumn id="477" name="475" dataDxfId="743"/>
    <tableColumn id="478" name="476" dataDxfId="742"/>
    <tableColumn id="482" name="480" dataDxfId="741"/>
    <tableColumn id="483" name="481" dataDxfId="740"/>
    <tableColumn id="485" name="483" dataDxfId="739"/>
    <tableColumn id="494" name="492" dataDxfId="738"/>
    <tableColumn id="502" name="500" dataDxfId="737"/>
    <tableColumn id="504" name="502" dataDxfId="736"/>
    <tableColumn id="513" name="511" dataDxfId="735"/>
    <tableColumn id="515" name="513" dataDxfId="734"/>
    <tableColumn id="521" name="519" dataDxfId="733"/>
    <tableColumn id="522" name="520" dataDxfId="732"/>
    <tableColumn id="528" name="526" dataDxfId="731"/>
    <tableColumn id="539" name="537" dataDxfId="730"/>
    <tableColumn id="547" name="545" dataDxfId="729"/>
    <tableColumn id="556" name="554" dataDxfId="728"/>
    <tableColumn id="566" name="564" dataDxfId="727"/>
    <tableColumn id="570" name="568" dataDxfId="726"/>
    <tableColumn id="575" name="573" dataDxfId="725"/>
    <tableColumn id="576" name="574" dataDxfId="724"/>
    <tableColumn id="577" name="575" dataDxfId="723"/>
    <tableColumn id="578" name="576" dataDxfId="722"/>
    <tableColumn id="584" name="582" dataDxfId="721"/>
    <tableColumn id="586" name="584" dataDxfId="720"/>
    <tableColumn id="591" name="589" dataDxfId="719"/>
    <tableColumn id="600" name="598" dataDxfId="718"/>
    <tableColumn id="604" name="602" dataDxfId="717"/>
    <tableColumn id="605" name="603" dataDxfId="716"/>
    <tableColumn id="606" name="604" dataDxfId="715"/>
    <tableColumn id="617" name="615" dataDxfId="714"/>
    <tableColumn id="618" name="616" dataDxfId="713"/>
    <tableColumn id="619" name="617" dataDxfId="712"/>
    <tableColumn id="620" name="618" dataDxfId="711"/>
    <tableColumn id="622" name="620" dataDxfId="710"/>
    <tableColumn id="632" name="630" dataDxfId="709"/>
    <tableColumn id="634" name="632" dataDxfId="708"/>
    <tableColumn id="639" name="637" dataDxfId="707"/>
    <tableColumn id="642" name="640" dataDxfId="706"/>
    <tableColumn id="643" name="641" dataDxfId="705"/>
    <tableColumn id="651" name="649" dataDxfId="704"/>
    <tableColumn id="656" name="654" dataDxfId="703"/>
    <tableColumn id="659" name="657" dataDxfId="702"/>
    <tableColumn id="661" name="659" dataDxfId="701"/>
    <tableColumn id="663" name="661" dataDxfId="700"/>
    <tableColumn id="669" name="667" dataDxfId="699"/>
    <tableColumn id="673" name="671" dataDxfId="698"/>
    <tableColumn id="678" name="676" dataDxfId="697"/>
    <tableColumn id="680" name="678" dataDxfId="696"/>
    <tableColumn id="686" name="684" dataDxfId="695"/>
    <tableColumn id="691" name="689" dataDxfId="694"/>
    <tableColumn id="693" name="691" dataDxfId="693"/>
    <tableColumn id="695" name="693" dataDxfId="692"/>
    <tableColumn id="697" name="695" dataDxfId="691"/>
    <tableColumn id="700" name="698" dataDxfId="690"/>
    <tableColumn id="704" name="702" dataDxfId="689"/>
    <tableColumn id="706" name="704" dataDxfId="688"/>
    <tableColumn id="707" name="705" dataDxfId="687"/>
    <tableColumn id="710" name="708" dataDxfId="686"/>
    <tableColumn id="715" name="713" dataDxfId="685"/>
    <tableColumn id="716" name="714" dataDxfId="684"/>
    <tableColumn id="719" name="717" dataDxfId="683"/>
    <tableColumn id="721" name="719" dataDxfId="682"/>
    <tableColumn id="722" name="720" dataDxfId="681"/>
    <tableColumn id="723" name="721" dataDxfId="680"/>
    <tableColumn id="727" name="725" dataDxfId="679"/>
    <tableColumn id="728" name="726" dataDxfId="678"/>
    <tableColumn id="731" name="729" dataDxfId="677"/>
    <tableColumn id="735" name="733" dataDxfId="676"/>
    <tableColumn id="737" name="735" dataDxfId="675"/>
    <tableColumn id="741" name="739" dataDxfId="674"/>
    <tableColumn id="742" name="740" dataDxfId="673"/>
    <tableColumn id="743" name="741" dataDxfId="672"/>
    <tableColumn id="749" name="747" dataDxfId="671"/>
    <tableColumn id="750" name="748" dataDxfId="670"/>
    <tableColumn id="752" name="750" dataDxfId="669"/>
    <tableColumn id="754" name="752" dataDxfId="668"/>
    <tableColumn id="755" name="753" dataDxfId="667"/>
    <tableColumn id="770" name="768" dataDxfId="666"/>
    <tableColumn id="773" name="771" dataDxfId="665"/>
    <tableColumn id="782" name="780" dataDxfId="664"/>
    <tableColumn id="783" name="781" dataDxfId="663"/>
    <tableColumn id="785" name="783" dataDxfId="662"/>
    <tableColumn id="787" name="785" dataDxfId="661"/>
    <tableColumn id="788" name="786" dataDxfId="660"/>
    <tableColumn id="790" name="788" dataDxfId="659"/>
    <tableColumn id="796" name="794" dataDxfId="658"/>
    <tableColumn id="799" name="797" dataDxfId="657"/>
    <tableColumn id="803" name="801" dataDxfId="656"/>
    <tableColumn id="806" name="804" dataDxfId="655"/>
    <tableColumn id="812" name="810" dataDxfId="654"/>
    <tableColumn id="821" name="819" dataDxfId="653"/>
    <tableColumn id="823" name="821" dataDxfId="652"/>
    <tableColumn id="827" name="825" dataDxfId="651"/>
    <tableColumn id="829" name="827" dataDxfId="650"/>
    <tableColumn id="831" name="829" dataDxfId="649"/>
    <tableColumn id="835" name="MÉDIA" dataDxfId="648">
      <calculatedColumnFormula>AVERAGE(#REF!)</calculatedColumnFormula>
    </tableColumn>
    <tableColumn id="836" name="COEFICIENTE DE ASSIMETRIA (SKEWNESS)" dataDxfId="647">
      <calculatedColumnFormula>SKEW(#REF!)</calculatedColumnFormula>
    </tableColumn>
    <tableColumn id="837" name="DESVIO PADRÃO"/>
    <tableColumn id="838" name="FIABILIDADE (Alpha Cronbach)" dataDxfId="646"/>
  </tableColumns>
  <tableStyleInfo name="TableStyleMedium16" showFirstColumn="0" showLastColumn="0" showRowStripes="1" showColumnStripes="0"/>
</table>
</file>

<file path=xl/tables/table16.xml><?xml version="1.0" encoding="utf-8"?>
<table xmlns="http://schemas.openxmlformats.org/spreadsheetml/2006/main" id="19" name="Tabela63920" displayName="Tabela63920" ref="A2:XT25" totalsRowShown="0" headerRowDxfId="645" dataDxfId="644" tableBorderDxfId="643">
  <autoFilter ref="A2:XT25">
    <filterColumn colId="1"/>
    <filterColumn colId="642"/>
  </autoFilter>
  <tableColumns count="644">
    <tableColumn id="1" name="Coluna1" dataDxfId="642"/>
    <tableColumn id="841" name="Nº Perg" dataDxfId="641"/>
    <tableColumn id="2" name="DIMENSÕES" dataDxfId="640"/>
    <tableColumn id="3" name="1" dataDxfId="639"/>
    <tableColumn id="4" name="2" dataDxfId="638"/>
    <tableColumn id="5" name="3" dataDxfId="637"/>
    <tableColumn id="6" name="4" dataDxfId="636"/>
    <tableColumn id="8" name="6" dataDxfId="635"/>
    <tableColumn id="9" name="7" dataDxfId="634"/>
    <tableColumn id="10" name="8" dataDxfId="633"/>
    <tableColumn id="11" name="9" dataDxfId="632"/>
    <tableColumn id="12" name="10" dataDxfId="631"/>
    <tableColumn id="14" name="12" dataDxfId="630"/>
    <tableColumn id="15" name="13" dataDxfId="629"/>
    <tableColumn id="18" name="16" dataDxfId="628"/>
    <tableColumn id="19" name="17" dataDxfId="627"/>
    <tableColumn id="20" name="18" dataDxfId="626"/>
    <tableColumn id="21" name="19" dataDxfId="625"/>
    <tableColumn id="22" name="20" dataDxfId="624"/>
    <tableColumn id="23" name="21" dataDxfId="623"/>
    <tableColumn id="24" name="22" dataDxfId="622"/>
    <tableColumn id="25" name="23" dataDxfId="621"/>
    <tableColumn id="26" name="24" dataDxfId="620"/>
    <tableColumn id="29" name="27" dataDxfId="619"/>
    <tableColumn id="30" name="28" dataDxfId="618"/>
    <tableColumn id="31" name="29" dataDxfId="617"/>
    <tableColumn id="32" name="30" dataDxfId="616"/>
    <tableColumn id="33" name="31" dataDxfId="615"/>
    <tableColumn id="34" name="32" dataDxfId="614"/>
    <tableColumn id="35" name="33" dataDxfId="613"/>
    <tableColumn id="36" name="34" dataDxfId="612"/>
    <tableColumn id="37" name="35" dataDxfId="611"/>
    <tableColumn id="38" name="36" dataDxfId="610"/>
    <tableColumn id="39" name="37" dataDxfId="609"/>
    <tableColumn id="40" name="38" dataDxfId="608"/>
    <tableColumn id="41" name="39" dataDxfId="607"/>
    <tableColumn id="42" name="40" dataDxfId="606"/>
    <tableColumn id="44" name="42" dataDxfId="605"/>
    <tableColumn id="45" name="43" dataDxfId="604"/>
    <tableColumn id="46" name="44" dataDxfId="603"/>
    <tableColumn id="48" name="46" dataDxfId="602"/>
    <tableColumn id="49" name="47" dataDxfId="601"/>
    <tableColumn id="51" name="49" dataDxfId="600"/>
    <tableColumn id="53" name="51" dataDxfId="599"/>
    <tableColumn id="55" name="53" dataDxfId="598"/>
    <tableColumn id="56" name="54" dataDxfId="597"/>
    <tableColumn id="57" name="55" dataDxfId="596"/>
    <tableColumn id="58" name="56" dataDxfId="595"/>
    <tableColumn id="59" name="57" dataDxfId="594"/>
    <tableColumn id="60" name="58" dataDxfId="593"/>
    <tableColumn id="61" name="59" dataDxfId="592"/>
    <tableColumn id="62" name="60" dataDxfId="591"/>
    <tableColumn id="63" name="61" dataDxfId="590"/>
    <tableColumn id="67" name="65" dataDxfId="589"/>
    <tableColumn id="68" name="66" dataDxfId="588"/>
    <tableColumn id="69" name="67" dataDxfId="587"/>
    <tableColumn id="70" name="68" dataDxfId="586"/>
    <tableColumn id="71" name="69" dataDxfId="585"/>
    <tableColumn id="72" name="70" dataDxfId="584"/>
    <tableColumn id="73" name="71" dataDxfId="583"/>
    <tableColumn id="75" name="73" dataDxfId="582"/>
    <tableColumn id="78" name="76" dataDxfId="581"/>
    <tableColumn id="79" name="77" dataDxfId="580"/>
    <tableColumn id="81" name="79" dataDxfId="579"/>
    <tableColumn id="82" name="80" dataDxfId="578"/>
    <tableColumn id="84" name="82" dataDxfId="577"/>
    <tableColumn id="85" name="83" dataDxfId="576"/>
    <tableColumn id="87" name="85" dataDxfId="575"/>
    <tableColumn id="88" name="86" dataDxfId="574"/>
    <tableColumn id="89" name="87" dataDxfId="573"/>
    <tableColumn id="90" name="88" dataDxfId="572"/>
    <tableColumn id="91" name="89" dataDxfId="571"/>
    <tableColumn id="92" name="90" dataDxfId="570"/>
    <tableColumn id="93" name="91" dataDxfId="569"/>
    <tableColumn id="94" name="92" dataDxfId="568"/>
    <tableColumn id="95" name="93" dataDxfId="567"/>
    <tableColumn id="96" name="94" dataDxfId="566"/>
    <tableColumn id="99" name="97" dataDxfId="565"/>
    <tableColumn id="101" name="99" dataDxfId="564"/>
    <tableColumn id="102" name="100" dataDxfId="563"/>
    <tableColumn id="104" name="102" dataDxfId="562"/>
    <tableColumn id="105" name="103" dataDxfId="561"/>
    <tableColumn id="108" name="106" dataDxfId="560"/>
    <tableColumn id="109" name="107" dataDxfId="559"/>
    <tableColumn id="110" name="108" dataDxfId="558"/>
    <tableColumn id="111" name="109" dataDxfId="557"/>
    <tableColumn id="113" name="111" dataDxfId="556"/>
    <tableColumn id="114" name="112" dataDxfId="555"/>
    <tableColumn id="116" name="114" dataDxfId="554"/>
    <tableColumn id="117" name="115" dataDxfId="553"/>
    <tableColumn id="119" name="117" dataDxfId="552"/>
    <tableColumn id="120" name="118" dataDxfId="551"/>
    <tableColumn id="121" name="119" dataDxfId="550"/>
    <tableColumn id="122" name="120" dataDxfId="549"/>
    <tableColumn id="123" name="121" dataDxfId="548"/>
    <tableColumn id="124" name="122" dataDxfId="547"/>
    <tableColumn id="125" name="123" dataDxfId="546"/>
    <tableColumn id="126" name="124" dataDxfId="545"/>
    <tableColumn id="127" name="125" dataDxfId="544"/>
    <tableColumn id="129" name="127" dataDxfId="543"/>
    <tableColumn id="130" name="128" dataDxfId="542"/>
    <tableColumn id="131" name="129" dataDxfId="541"/>
    <tableColumn id="132" name="130" dataDxfId="540"/>
    <tableColumn id="134" name="132" dataDxfId="539"/>
    <tableColumn id="135" name="133" dataDxfId="538"/>
    <tableColumn id="137" name="135" dataDxfId="537"/>
    <tableColumn id="139" name="137" dataDxfId="536"/>
    <tableColumn id="140" name="138" dataDxfId="535"/>
    <tableColumn id="141" name="139" dataDxfId="534"/>
    <tableColumn id="143" name="141" dataDxfId="533"/>
    <tableColumn id="144" name="142" dataDxfId="532"/>
    <tableColumn id="145" name="143" dataDxfId="531"/>
    <tableColumn id="146" name="144" dataDxfId="530"/>
    <tableColumn id="147" name="145" dataDxfId="529"/>
    <tableColumn id="148" name="146" dataDxfId="528"/>
    <tableColumn id="149" name="147" dataDxfId="527"/>
    <tableColumn id="153" name="151" dataDxfId="526"/>
    <tableColumn id="154" name="152" dataDxfId="525"/>
    <tableColumn id="155" name="153" dataDxfId="524"/>
    <tableColumn id="157" name="155" dataDxfId="523"/>
    <tableColumn id="158" name="156" dataDxfId="522"/>
    <tableColumn id="160" name="158" dataDxfId="521"/>
    <tableColumn id="161" name="159" dataDxfId="520"/>
    <tableColumn id="162" name="160" dataDxfId="519"/>
    <tableColumn id="163" name="161" dataDxfId="518"/>
    <tableColumn id="165" name="163" dataDxfId="517"/>
    <tableColumn id="166" name="164" dataDxfId="516"/>
    <tableColumn id="167" name="165" dataDxfId="515"/>
    <tableColumn id="169" name="167" dataDxfId="514"/>
    <tableColumn id="170" name="168" dataDxfId="513"/>
    <tableColumn id="171" name="169" dataDxfId="512"/>
    <tableColumn id="172" name="170" dataDxfId="511"/>
    <tableColumn id="173" name="171" dataDxfId="510"/>
    <tableColumn id="176" name="174" dataDxfId="509"/>
    <tableColumn id="177" name="175" dataDxfId="508"/>
    <tableColumn id="178" name="176" dataDxfId="507"/>
    <tableColumn id="179" name="177" dataDxfId="506"/>
    <tableColumn id="180" name="178" dataDxfId="505"/>
    <tableColumn id="181" name="179" dataDxfId="504"/>
    <tableColumn id="182" name="180" dataDxfId="503"/>
    <tableColumn id="183" name="181" dataDxfId="502"/>
    <tableColumn id="185" name="183" dataDxfId="501"/>
    <tableColumn id="186" name="184" dataDxfId="500"/>
    <tableColumn id="187" name="185" dataDxfId="499"/>
    <tableColumn id="189" name="187" dataDxfId="498"/>
    <tableColumn id="190" name="188" dataDxfId="497"/>
    <tableColumn id="191" name="189" dataDxfId="496"/>
    <tableColumn id="192" name="190" dataDxfId="495"/>
    <tableColumn id="193" name="191" dataDxfId="494"/>
    <tableColumn id="194" name="192" dataDxfId="493"/>
    <tableColumn id="195" name="193" dataDxfId="492"/>
    <tableColumn id="196" name="194" dataDxfId="491"/>
    <tableColumn id="197" name="195" dataDxfId="490"/>
    <tableColumn id="198" name="196" dataDxfId="489"/>
    <tableColumn id="200" name="198" dataDxfId="488"/>
    <tableColumn id="201" name="199" dataDxfId="487"/>
    <tableColumn id="202" name="200" dataDxfId="486"/>
    <tableColumn id="203" name="201" dataDxfId="485"/>
    <tableColumn id="204" name="202" dataDxfId="484"/>
    <tableColumn id="205" name="203" dataDxfId="483"/>
    <tableColumn id="206" name="204" dataDxfId="482"/>
    <tableColumn id="209" name="207" dataDxfId="481"/>
    <tableColumn id="210" name="208" dataDxfId="480"/>
    <tableColumn id="211" name="209" dataDxfId="479"/>
    <tableColumn id="212" name="210" dataDxfId="478"/>
    <tableColumn id="213" name="211" dataDxfId="477"/>
    <tableColumn id="214" name="212" dataDxfId="476"/>
    <tableColumn id="215" name="213" dataDxfId="475"/>
    <tableColumn id="216" name="214" dataDxfId="474"/>
    <tableColumn id="217" name="215" dataDxfId="473"/>
    <tableColumn id="218" name="216" dataDxfId="472"/>
    <tableColumn id="222" name="220" dataDxfId="471"/>
    <tableColumn id="223" name="221" dataDxfId="470"/>
    <tableColumn id="224" name="222" dataDxfId="469"/>
    <tableColumn id="225" name="223" dataDxfId="468"/>
    <tableColumn id="226" name="224" dataDxfId="467"/>
    <tableColumn id="227" name="225" dataDxfId="466"/>
    <tableColumn id="228" name="226" dataDxfId="465"/>
    <tableColumn id="229" name="227" dataDxfId="464"/>
    <tableColumn id="230" name="228" dataDxfId="463"/>
    <tableColumn id="231" name="229" dataDxfId="462"/>
    <tableColumn id="232" name="230" dataDxfId="461"/>
    <tableColumn id="233" name="231" dataDxfId="460"/>
    <tableColumn id="234" name="232" dataDxfId="459"/>
    <tableColumn id="236" name="234" dataDxfId="458"/>
    <tableColumn id="238" name="236" dataDxfId="457"/>
    <tableColumn id="239" name="237" dataDxfId="456"/>
    <tableColumn id="240" name="238" dataDxfId="455"/>
    <tableColumn id="241" name="239" dataDxfId="454"/>
    <tableColumn id="242" name="240" dataDxfId="453"/>
    <tableColumn id="243" name="241" dataDxfId="452"/>
    <tableColumn id="244" name="242" dataDxfId="451"/>
    <tableColumn id="245" name="243" dataDxfId="450"/>
    <tableColumn id="246" name="244" dataDxfId="449"/>
    <tableColumn id="247" name="245" dataDxfId="448"/>
    <tableColumn id="248" name="246" dataDxfId="447"/>
    <tableColumn id="249" name="247" dataDxfId="446"/>
    <tableColumn id="250" name="248" dataDxfId="445"/>
    <tableColumn id="253" name="251" dataDxfId="444"/>
    <tableColumn id="254" name="252" dataDxfId="443"/>
    <tableColumn id="255" name="253" dataDxfId="442"/>
    <tableColumn id="256" name="254" dataDxfId="441"/>
    <tableColumn id="257" name="255" dataDxfId="440"/>
    <tableColumn id="258" name="256" dataDxfId="439"/>
    <tableColumn id="259" name="257" dataDxfId="438"/>
    <tableColumn id="260" name="258" dataDxfId="437"/>
    <tableColumn id="261" name="259" dataDxfId="436"/>
    <tableColumn id="264" name="262" dataDxfId="435"/>
    <tableColumn id="265" name="263" dataDxfId="434"/>
    <tableColumn id="266" name="264" dataDxfId="433"/>
    <tableColumn id="267" name="265" dataDxfId="432"/>
    <tableColumn id="268" name="266" dataDxfId="431"/>
    <tableColumn id="269" name="267" dataDxfId="430"/>
    <tableColumn id="270" name="268" dataDxfId="429"/>
    <tableColumn id="271" name="269" dataDxfId="428"/>
    <tableColumn id="272" name="270" dataDxfId="427"/>
    <tableColumn id="273" name="271" dataDxfId="426"/>
    <tableColumn id="276" name="274" dataDxfId="425"/>
    <tableColumn id="281" name="279" dataDxfId="424"/>
    <tableColumn id="282" name="280" dataDxfId="423"/>
    <tableColumn id="283" name="281" dataDxfId="422"/>
    <tableColumn id="284" name="282" dataDxfId="421"/>
    <tableColumn id="285" name="283" dataDxfId="420"/>
    <tableColumn id="286" name="284" dataDxfId="419"/>
    <tableColumn id="287" name="285" dataDxfId="418"/>
    <tableColumn id="288" name="286" dataDxfId="417"/>
    <tableColumn id="289" name="287" dataDxfId="416"/>
    <tableColumn id="290" name="288" dataDxfId="415"/>
    <tableColumn id="292" name="290" dataDxfId="414"/>
    <tableColumn id="293" name="291" dataDxfId="413"/>
    <tableColumn id="294" name="292" dataDxfId="412"/>
    <tableColumn id="295" name="293" dataDxfId="411"/>
    <tableColumn id="296" name="294" dataDxfId="410"/>
    <tableColumn id="297" name="295" dataDxfId="409"/>
    <tableColumn id="298" name="296" dataDxfId="408"/>
    <tableColumn id="299" name="297" dataDxfId="407"/>
    <tableColumn id="301" name="299" dataDxfId="406"/>
    <tableColumn id="302" name="300" dataDxfId="405"/>
    <tableColumn id="303" name="301" dataDxfId="404"/>
    <tableColumn id="304" name="302" dataDxfId="403"/>
    <tableColumn id="305" name="303" dataDxfId="402"/>
    <tableColumn id="306" name="304" dataDxfId="401"/>
    <tableColumn id="307" name="305" dataDxfId="400"/>
    <tableColumn id="308" name="306" dataDxfId="399"/>
    <tableColumn id="309" name="307" dataDxfId="398"/>
    <tableColumn id="310" name="308" dataDxfId="397"/>
    <tableColumn id="311" name="309" dataDxfId="396"/>
    <tableColumn id="312" name="310" dataDxfId="395"/>
    <tableColumn id="314" name="312" dataDxfId="394"/>
    <tableColumn id="315" name="313" dataDxfId="393"/>
    <tableColumn id="316" name="314" dataDxfId="392"/>
    <tableColumn id="317" name="315" dataDxfId="391"/>
    <tableColumn id="319" name="317" dataDxfId="390"/>
    <tableColumn id="320" name="318" dataDxfId="389"/>
    <tableColumn id="321" name="319" dataDxfId="388"/>
    <tableColumn id="322" name="320" dataDxfId="387"/>
    <tableColumn id="323" name="321" dataDxfId="386"/>
    <tableColumn id="324" name="322" dataDxfId="385"/>
    <tableColumn id="325" name="323" dataDxfId="384"/>
    <tableColumn id="327" name="325" dataDxfId="383"/>
    <tableColumn id="328" name="326" dataDxfId="382"/>
    <tableColumn id="329" name="327" dataDxfId="381"/>
    <tableColumn id="331" name="329" dataDxfId="380"/>
    <tableColumn id="332" name="330" dataDxfId="379"/>
    <tableColumn id="333" name="331" dataDxfId="378"/>
    <tableColumn id="335" name="333" dataDxfId="377"/>
    <tableColumn id="336" name="334" dataDxfId="376"/>
    <tableColumn id="337" name="335" dataDxfId="375"/>
    <tableColumn id="338" name="336" dataDxfId="374"/>
    <tableColumn id="339" name="337" dataDxfId="373"/>
    <tableColumn id="340" name="338" dataDxfId="372"/>
    <tableColumn id="341" name="339" dataDxfId="371"/>
    <tableColumn id="342" name="340" dataDxfId="370"/>
    <tableColumn id="343" name="341" dataDxfId="369"/>
    <tableColumn id="344" name="342" dataDxfId="368"/>
    <tableColumn id="345" name="343" dataDxfId="367"/>
    <tableColumn id="346" name="344" dataDxfId="366"/>
    <tableColumn id="347" name="345" dataDxfId="365"/>
    <tableColumn id="348" name="346" dataDxfId="364"/>
    <tableColumn id="350" name="348" dataDxfId="363"/>
    <tableColumn id="351" name="349" dataDxfId="362"/>
    <tableColumn id="352" name="350" dataDxfId="361"/>
    <tableColumn id="353" name="351" dataDxfId="360"/>
    <tableColumn id="354" name="352" dataDxfId="359"/>
    <tableColumn id="355" name="353" dataDxfId="358"/>
    <tableColumn id="356" name="354" dataDxfId="357"/>
    <tableColumn id="357" name="355" dataDxfId="356"/>
    <tableColumn id="358" name="356" dataDxfId="355"/>
    <tableColumn id="360" name="358" dataDxfId="354"/>
    <tableColumn id="361" name="359" dataDxfId="353"/>
    <tableColumn id="362" name="360" dataDxfId="352"/>
    <tableColumn id="363" name="361" dataDxfId="351"/>
    <tableColumn id="364" name="362" dataDxfId="350"/>
    <tableColumn id="365" name="363" dataDxfId="349"/>
    <tableColumn id="366" name="364" dataDxfId="348"/>
    <tableColumn id="367" name="365" dataDxfId="347"/>
    <tableColumn id="368" name="366" dataDxfId="346"/>
    <tableColumn id="369" name="367" dataDxfId="345"/>
    <tableColumn id="370" name="368" dataDxfId="344"/>
    <tableColumn id="371" name="369" dataDxfId="343"/>
    <tableColumn id="372" name="370" dataDxfId="342"/>
    <tableColumn id="373" name="371" dataDxfId="341"/>
    <tableColumn id="374" name="372" dataDxfId="340"/>
    <tableColumn id="377" name="375" dataDxfId="339"/>
    <tableColumn id="378" name="376" dataDxfId="338"/>
    <tableColumn id="379" name="377" dataDxfId="337"/>
    <tableColumn id="380" name="378" dataDxfId="336"/>
    <tableColumn id="381" name="379" dataDxfId="335"/>
    <tableColumn id="382" name="380" dataDxfId="334"/>
    <tableColumn id="383" name="381" dataDxfId="333"/>
    <tableColumn id="384" name="382" dataDxfId="332"/>
    <tableColumn id="385" name="383" dataDxfId="331"/>
    <tableColumn id="386" name="384" dataDxfId="330"/>
    <tableColumn id="387" name="385" dataDxfId="329"/>
    <tableColumn id="388" name="386" dataDxfId="328"/>
    <tableColumn id="392" name="390" dataDxfId="327"/>
    <tableColumn id="393" name="391" dataDxfId="326"/>
    <tableColumn id="394" name="392" dataDxfId="325"/>
    <tableColumn id="396" name="394" dataDxfId="324"/>
    <tableColumn id="397" name="395" dataDxfId="323"/>
    <tableColumn id="398" name="396" dataDxfId="322"/>
    <tableColumn id="399" name="397" dataDxfId="321"/>
    <tableColumn id="400" name="398" dataDxfId="320"/>
    <tableColumn id="401" name="399" dataDxfId="319"/>
    <tableColumn id="402" name="400" dataDxfId="318"/>
    <tableColumn id="404" name="402" dataDxfId="317"/>
    <tableColumn id="405" name="403" dataDxfId="316"/>
    <tableColumn id="406" name="404" dataDxfId="315"/>
    <tableColumn id="408" name="406" dataDxfId="314"/>
    <tableColumn id="409" name="407" dataDxfId="313"/>
    <tableColumn id="411" name="409" dataDxfId="312"/>
    <tableColumn id="413" name="411" dataDxfId="311"/>
    <tableColumn id="414" name="412" dataDxfId="310"/>
    <tableColumn id="415" name="413" dataDxfId="309"/>
    <tableColumn id="416" name="414" dataDxfId="308"/>
    <tableColumn id="417" name="415" dataDxfId="307"/>
    <tableColumn id="418" name="416" dataDxfId="306"/>
    <tableColumn id="420" name="418" dataDxfId="305"/>
    <tableColumn id="422" name="420" dataDxfId="304"/>
    <tableColumn id="423" name="421" dataDxfId="303"/>
    <tableColumn id="424" name="422" dataDxfId="302"/>
    <tableColumn id="425" name="423" dataDxfId="301"/>
    <tableColumn id="428" name="426" dataDxfId="300"/>
    <tableColumn id="429" name="427" dataDxfId="299"/>
    <tableColumn id="430" name="428" dataDxfId="298"/>
    <tableColumn id="431" name="429" dataDxfId="297"/>
    <tableColumn id="432" name="430" dataDxfId="296"/>
    <tableColumn id="433" name="431" dataDxfId="295"/>
    <tableColumn id="434" name="432" dataDxfId="294"/>
    <tableColumn id="435" name="433" dataDxfId="293"/>
    <tableColumn id="437" name="435" dataDxfId="292"/>
    <tableColumn id="438" name="436" dataDxfId="291"/>
    <tableColumn id="439" name="437" dataDxfId="290"/>
    <tableColumn id="440" name="438" dataDxfId="289"/>
    <tableColumn id="441" name="439" dataDxfId="288"/>
    <tableColumn id="442" name="440" dataDxfId="287"/>
    <tableColumn id="444" name="442" dataDxfId="286"/>
    <tableColumn id="445" name="443" dataDxfId="285"/>
    <tableColumn id="447" name="445" dataDxfId="284"/>
    <tableColumn id="449" name="447" dataDxfId="283"/>
    <tableColumn id="450" name="448" dataDxfId="282"/>
    <tableColumn id="451" name="449" dataDxfId="281"/>
    <tableColumn id="455" name="453" dataDxfId="280"/>
    <tableColumn id="457" name="455" dataDxfId="279"/>
    <tableColumn id="460" name="458" dataDxfId="278"/>
    <tableColumn id="462" name="460" dataDxfId="277"/>
    <tableColumn id="464" name="462" dataDxfId="276"/>
    <tableColumn id="465" name="463" dataDxfId="275"/>
    <tableColumn id="466" name="464" dataDxfId="274"/>
    <tableColumn id="467" name="465" dataDxfId="273"/>
    <tableColumn id="468" name="466" dataDxfId="272"/>
    <tableColumn id="470" name="468" dataDxfId="271"/>
    <tableColumn id="471" name="469" dataDxfId="270"/>
    <tableColumn id="472" name="470" dataDxfId="269"/>
    <tableColumn id="473" name="471" dataDxfId="268"/>
    <tableColumn id="475" name="473" dataDxfId="267"/>
    <tableColumn id="476" name="474" dataDxfId="266"/>
    <tableColumn id="479" name="477" dataDxfId="265"/>
    <tableColumn id="480" name="478" dataDxfId="264"/>
    <tableColumn id="481" name="479" dataDxfId="263"/>
    <tableColumn id="484" name="482" dataDxfId="262"/>
    <tableColumn id="486" name="484" dataDxfId="261"/>
    <tableColumn id="487" name="485" dataDxfId="260"/>
    <tableColumn id="488" name="486" dataDxfId="259"/>
    <tableColumn id="489" name="487" dataDxfId="258"/>
    <tableColumn id="490" name="488" dataDxfId="257"/>
    <tableColumn id="491" name="489" dataDxfId="256"/>
    <tableColumn id="492" name="490" dataDxfId="255"/>
    <tableColumn id="493" name="491" dataDxfId="254"/>
    <tableColumn id="495" name="493" dataDxfId="253"/>
    <tableColumn id="496" name="494" dataDxfId="252"/>
    <tableColumn id="497" name="495" dataDxfId="251"/>
    <tableColumn id="498" name="496" dataDxfId="250"/>
    <tableColumn id="499" name="497" dataDxfId="249"/>
    <tableColumn id="500" name="498" dataDxfId="248"/>
    <tableColumn id="501" name="499" dataDxfId="247"/>
    <tableColumn id="503" name="501" dataDxfId="246"/>
    <tableColumn id="505" name="503" dataDxfId="245"/>
    <tableColumn id="506" name="504" dataDxfId="244"/>
    <tableColumn id="507" name="505" dataDxfId="243"/>
    <tableColumn id="508" name="506" dataDxfId="242"/>
    <tableColumn id="509" name="507" dataDxfId="241"/>
    <tableColumn id="510" name="508" dataDxfId="240"/>
    <tableColumn id="511" name="509" dataDxfId="239"/>
    <tableColumn id="512" name="510" dataDxfId="238"/>
    <tableColumn id="514" name="512" dataDxfId="237"/>
    <tableColumn id="516" name="514" dataDxfId="236"/>
    <tableColumn id="517" name="515" dataDxfId="235"/>
    <tableColumn id="518" name="516" dataDxfId="234"/>
    <tableColumn id="519" name="517" dataDxfId="233"/>
    <tableColumn id="520" name="518" dataDxfId="232"/>
    <tableColumn id="523" name="521" dataDxfId="231"/>
    <tableColumn id="524" name="522" dataDxfId="230"/>
    <tableColumn id="525" name="523" dataDxfId="229"/>
    <tableColumn id="526" name="524" dataDxfId="228"/>
    <tableColumn id="527" name="525" dataDxfId="227"/>
    <tableColumn id="529" name="527" dataDxfId="226"/>
    <tableColumn id="530" name="528" dataDxfId="225"/>
    <tableColumn id="531" name="529" dataDxfId="224"/>
    <tableColumn id="532" name="530" dataDxfId="223"/>
    <tableColumn id="533" name="531" dataDxfId="222"/>
    <tableColumn id="534" name="532" dataDxfId="221"/>
    <tableColumn id="535" name="533" dataDxfId="220"/>
    <tableColumn id="536" name="534" dataDxfId="219"/>
    <tableColumn id="537" name="535" dataDxfId="218"/>
    <tableColumn id="538" name="536" dataDxfId="217"/>
    <tableColumn id="540" name="538" dataDxfId="216"/>
    <tableColumn id="541" name="539" dataDxfId="215"/>
    <tableColumn id="542" name="540" dataDxfId="214"/>
    <tableColumn id="543" name="541" dataDxfId="213"/>
    <tableColumn id="544" name="542" dataDxfId="212"/>
    <tableColumn id="545" name="543" dataDxfId="211"/>
    <tableColumn id="546" name="544" dataDxfId="210"/>
    <tableColumn id="548" name="546" dataDxfId="209"/>
    <tableColumn id="549" name="547" dataDxfId="208"/>
    <tableColumn id="550" name="548" dataDxfId="207"/>
    <tableColumn id="551" name="549" dataDxfId="206"/>
    <tableColumn id="552" name="550" dataDxfId="205"/>
    <tableColumn id="553" name="551" dataDxfId="204"/>
    <tableColumn id="554" name="552" dataDxfId="203"/>
    <tableColumn id="555" name="553" dataDxfId="202"/>
    <tableColumn id="557" name="555" dataDxfId="201"/>
    <tableColumn id="558" name="556" dataDxfId="200"/>
    <tableColumn id="559" name="557" dataDxfId="199"/>
    <tableColumn id="560" name="558" dataDxfId="198"/>
    <tableColumn id="561" name="559" dataDxfId="197"/>
    <tableColumn id="562" name="560" dataDxfId="196"/>
    <tableColumn id="563" name="561" dataDxfId="195"/>
    <tableColumn id="564" name="562" dataDxfId="194"/>
    <tableColumn id="565" name="563" dataDxfId="193"/>
    <tableColumn id="567" name="565" dataDxfId="192"/>
    <tableColumn id="568" name="566" dataDxfId="191"/>
    <tableColumn id="569" name="567" dataDxfId="190"/>
    <tableColumn id="571" name="569" dataDxfId="189"/>
    <tableColumn id="572" name="570" dataDxfId="188"/>
    <tableColumn id="573" name="571" dataDxfId="187"/>
    <tableColumn id="574" name="572" dataDxfId="186"/>
    <tableColumn id="579" name="577" dataDxfId="185"/>
    <tableColumn id="580" name="578" dataDxfId="184"/>
    <tableColumn id="581" name="579" dataDxfId="183"/>
    <tableColumn id="582" name="580" dataDxfId="182"/>
    <tableColumn id="583" name="581" dataDxfId="181"/>
    <tableColumn id="585" name="583" dataDxfId="180"/>
    <tableColumn id="587" name="585" dataDxfId="179"/>
    <tableColumn id="588" name="586" dataDxfId="178"/>
    <tableColumn id="589" name="587" dataDxfId="177"/>
    <tableColumn id="590" name="588" dataDxfId="176"/>
    <tableColumn id="592" name="590" dataDxfId="175"/>
    <tableColumn id="593" name="591" dataDxfId="174"/>
    <tableColumn id="594" name="592" dataDxfId="173"/>
    <tableColumn id="595" name="593" dataDxfId="172"/>
    <tableColumn id="596" name="594" dataDxfId="171"/>
    <tableColumn id="597" name="595" dataDxfId="170"/>
    <tableColumn id="598" name="596" dataDxfId="169"/>
    <tableColumn id="599" name="597" dataDxfId="168"/>
    <tableColumn id="601" name="599" dataDxfId="167"/>
    <tableColumn id="602" name="600" dataDxfId="166"/>
    <tableColumn id="603" name="601" dataDxfId="165"/>
    <tableColumn id="607" name="605" dataDxfId="164"/>
    <tableColumn id="608" name="606" dataDxfId="163"/>
    <tableColumn id="609" name="607" dataDxfId="162"/>
    <tableColumn id="610" name="608" dataDxfId="161"/>
    <tableColumn id="611" name="609" dataDxfId="160"/>
    <tableColumn id="612" name="610" dataDxfId="159"/>
    <tableColumn id="613" name="611" dataDxfId="158"/>
    <tableColumn id="614" name="612" dataDxfId="157"/>
    <tableColumn id="615" name="613" dataDxfId="156"/>
    <tableColumn id="616" name="614" dataDxfId="155"/>
    <tableColumn id="621" name="619" dataDxfId="154"/>
    <tableColumn id="623" name="621" dataDxfId="153"/>
    <tableColumn id="624" name="622" dataDxfId="152"/>
    <tableColumn id="625" name="623" dataDxfId="151"/>
    <tableColumn id="626" name="624" dataDxfId="150"/>
    <tableColumn id="627" name="625" dataDxfId="149"/>
    <tableColumn id="628" name="626" dataDxfId="148"/>
    <tableColumn id="629" name="627" dataDxfId="147"/>
    <tableColumn id="630" name="628" dataDxfId="146"/>
    <tableColumn id="631" name="629" dataDxfId="145"/>
    <tableColumn id="633" name="631" dataDxfId="144"/>
    <tableColumn id="635" name="633" dataDxfId="143"/>
    <tableColumn id="636" name="634" dataDxfId="142"/>
    <tableColumn id="637" name="635" dataDxfId="141"/>
    <tableColumn id="638" name="636" dataDxfId="140"/>
    <tableColumn id="640" name="638" dataDxfId="139"/>
    <tableColumn id="641" name="639" dataDxfId="138"/>
    <tableColumn id="644" name="642" dataDxfId="137"/>
    <tableColumn id="645" name="643" dataDxfId="136"/>
    <tableColumn id="646" name="644" dataDxfId="135"/>
    <tableColumn id="647" name="645" dataDxfId="134"/>
    <tableColumn id="648" name="646" dataDxfId="133"/>
    <tableColumn id="649" name="647" dataDxfId="132"/>
    <tableColumn id="650" name="648" dataDxfId="131"/>
    <tableColumn id="652" name="650" dataDxfId="130"/>
    <tableColumn id="653" name="651" dataDxfId="129"/>
    <tableColumn id="654" name="652" dataDxfId="128"/>
    <tableColumn id="655" name="653" dataDxfId="127"/>
    <tableColumn id="657" name="655" dataDxfId="126"/>
    <tableColumn id="658" name="656" dataDxfId="125"/>
    <tableColumn id="660" name="658" dataDxfId="124"/>
    <tableColumn id="662" name="660" dataDxfId="123"/>
    <tableColumn id="664" name="662" dataDxfId="122"/>
    <tableColumn id="665" name="663" dataDxfId="121"/>
    <tableColumn id="666" name="664" dataDxfId="120"/>
    <tableColumn id="667" name="665" dataDxfId="119"/>
    <tableColumn id="668" name="666" dataDxfId="118"/>
    <tableColumn id="670" name="668" dataDxfId="117"/>
    <tableColumn id="671" name="669" dataDxfId="116"/>
    <tableColumn id="672" name="670" dataDxfId="115"/>
    <tableColumn id="674" name="672" dataDxfId="114"/>
    <tableColumn id="675" name="673" dataDxfId="113"/>
    <tableColumn id="676" name="674" dataDxfId="112"/>
    <tableColumn id="677" name="675" dataDxfId="111"/>
    <tableColumn id="679" name="677" dataDxfId="110"/>
    <tableColumn id="681" name="679" dataDxfId="109"/>
    <tableColumn id="682" name="680" dataDxfId="108"/>
    <tableColumn id="683" name="681" dataDxfId="107"/>
    <tableColumn id="684" name="682" dataDxfId="106"/>
    <tableColumn id="685" name="683" dataDxfId="105"/>
    <tableColumn id="687" name="685" dataDxfId="104"/>
    <tableColumn id="688" name="686" dataDxfId="103"/>
    <tableColumn id="689" name="687" dataDxfId="102"/>
    <tableColumn id="690" name="688" dataDxfId="101"/>
    <tableColumn id="692" name="690" dataDxfId="100"/>
    <tableColumn id="694" name="692" dataDxfId="99"/>
    <tableColumn id="696" name="694" dataDxfId="98"/>
    <tableColumn id="698" name="696" dataDxfId="97"/>
    <tableColumn id="699" name="697" dataDxfId="96"/>
    <tableColumn id="701" name="699" dataDxfId="95"/>
    <tableColumn id="702" name="700" dataDxfId="94"/>
    <tableColumn id="703" name="701" dataDxfId="93"/>
    <tableColumn id="705" name="703" dataDxfId="92"/>
    <tableColumn id="708" name="706" dataDxfId="91"/>
    <tableColumn id="709" name="707" dataDxfId="90"/>
    <tableColumn id="711" name="709" dataDxfId="89"/>
    <tableColumn id="712" name="710" dataDxfId="88"/>
    <tableColumn id="713" name="711" dataDxfId="87"/>
    <tableColumn id="714" name="712" dataDxfId="86"/>
    <tableColumn id="717" name="715" dataDxfId="85"/>
    <tableColumn id="718" name="716" dataDxfId="84"/>
    <tableColumn id="720" name="718" dataDxfId="83"/>
    <tableColumn id="724" name="722" dataDxfId="82"/>
    <tableColumn id="725" name="723" dataDxfId="81"/>
    <tableColumn id="726" name="724" dataDxfId="80"/>
    <tableColumn id="729" name="727" dataDxfId="79"/>
    <tableColumn id="730" name="728" dataDxfId="78"/>
    <tableColumn id="732" name="730" dataDxfId="77"/>
    <tableColumn id="733" name="731" dataDxfId="76"/>
    <tableColumn id="734" name="732" dataDxfId="75"/>
    <tableColumn id="736" name="734" dataDxfId="74"/>
    <tableColumn id="738" name="736" dataDxfId="73"/>
    <tableColumn id="739" name="737" dataDxfId="72"/>
    <tableColumn id="740" name="738" dataDxfId="71"/>
    <tableColumn id="744" name="742" dataDxfId="70"/>
    <tableColumn id="745" name="743" dataDxfId="69"/>
    <tableColumn id="746" name="744" dataDxfId="68"/>
    <tableColumn id="747" name="745" dataDxfId="67"/>
    <tableColumn id="748" name="746" dataDxfId="66"/>
    <tableColumn id="751" name="749" dataDxfId="65"/>
    <tableColumn id="753" name="751" dataDxfId="64"/>
    <tableColumn id="756" name="754" dataDxfId="63"/>
    <tableColumn id="757" name="755" dataDxfId="62"/>
    <tableColumn id="758" name="756" dataDxfId="61"/>
    <tableColumn id="759" name="757" dataDxfId="60"/>
    <tableColumn id="760" name="758" dataDxfId="59"/>
    <tableColumn id="761" name="759" dataDxfId="58"/>
    <tableColumn id="762" name="760" dataDxfId="57"/>
    <tableColumn id="763" name="761" dataDxfId="56"/>
    <tableColumn id="764" name="762" dataDxfId="55"/>
    <tableColumn id="765" name="763" dataDxfId="54"/>
    <tableColumn id="766" name="764" dataDxfId="53"/>
    <tableColumn id="767" name="765" dataDxfId="52"/>
    <tableColumn id="768" name="766" dataDxfId="51"/>
    <tableColumn id="769" name="767" dataDxfId="50"/>
    <tableColumn id="771" name="769" dataDxfId="49"/>
    <tableColumn id="772" name="770" dataDxfId="48"/>
    <tableColumn id="774" name="772" dataDxfId="47"/>
    <tableColumn id="775" name="773" dataDxfId="46"/>
    <tableColumn id="776" name="774" dataDxfId="45"/>
    <tableColumn id="777" name="775" dataDxfId="44"/>
    <tableColumn id="778" name="776" dataDxfId="43"/>
    <tableColumn id="779" name="777" dataDxfId="42"/>
    <tableColumn id="780" name="778" dataDxfId="41"/>
    <tableColumn id="781" name="779" dataDxfId="40"/>
    <tableColumn id="784" name="782" dataDxfId="39"/>
    <tableColumn id="786" name="784" dataDxfId="38"/>
    <tableColumn id="789" name="787" dataDxfId="37"/>
    <tableColumn id="791" name="789" dataDxfId="36"/>
    <tableColumn id="792" name="790" dataDxfId="35"/>
    <tableColumn id="793" name="791" dataDxfId="34"/>
    <tableColumn id="794" name="792" dataDxfId="33"/>
    <tableColumn id="795" name="793" dataDxfId="32"/>
    <tableColumn id="797" name="795" dataDxfId="31"/>
    <tableColumn id="798" name="796" dataDxfId="30"/>
    <tableColumn id="800" name="798" dataDxfId="29"/>
    <tableColumn id="801" name="799" dataDxfId="28"/>
    <tableColumn id="802" name="800" dataDxfId="27"/>
    <tableColumn id="804" name="802" dataDxfId="26"/>
    <tableColumn id="805" name="803" dataDxfId="25"/>
    <tableColumn id="807" name="805" dataDxfId="24"/>
    <tableColumn id="808" name="806" dataDxfId="23"/>
    <tableColumn id="809" name="807" dataDxfId="22"/>
    <tableColumn id="810" name="808" dataDxfId="21"/>
    <tableColumn id="811" name="809" dataDxfId="20"/>
    <tableColumn id="813" name="811" dataDxfId="19"/>
    <tableColumn id="814" name="812" dataDxfId="18"/>
    <tableColumn id="815" name="813" dataDxfId="17"/>
    <tableColumn id="816" name="814" dataDxfId="16"/>
    <tableColumn id="817" name="815" dataDxfId="15"/>
    <tableColumn id="818" name="816" dataDxfId="14"/>
    <tableColumn id="819" name="817" dataDxfId="13"/>
    <tableColumn id="820" name="818" dataDxfId="12"/>
    <tableColumn id="822" name="820" dataDxfId="11"/>
    <tableColumn id="824" name="822" dataDxfId="10"/>
    <tableColumn id="825" name="823" dataDxfId="9"/>
    <tableColumn id="826" name="824" dataDxfId="8"/>
    <tableColumn id="828" name="826" dataDxfId="7"/>
    <tableColumn id="830" name="828" dataDxfId="6"/>
    <tableColumn id="832" name="830" dataDxfId="5"/>
    <tableColumn id="833" name="831" dataDxfId="4"/>
    <tableColumn id="834" name="832" dataDxfId="3"/>
    <tableColumn id="835" name="MÉDIA" dataDxfId="2">
      <calculatedColumnFormula>AVERAGE(Tabela63920[[#This Row],[1]:[832]])</calculatedColumnFormula>
    </tableColumn>
    <tableColumn id="836" name="COEFICIENTE DE ASSIMETRIA (SKEWNESS)" dataDxfId="1">
      <calculatedColumnFormula>SKEW(Tabela63920[[#This Row],[1]:[832]])</calculatedColumnFormula>
    </tableColumn>
    <tableColumn id="837" name="DESVIO PADRÃO"/>
    <tableColumn id="838" name="FIABILIDADE (Alpha Cronbach)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olha2">
    <tabColor rgb="FFFFFF00"/>
  </sheetPr>
  <dimension ref="A1:L837"/>
  <sheetViews>
    <sheetView showZeros="0" workbookViewId="0">
      <pane xSplit="1" ySplit="5" topLeftCell="B6" activePane="bottomRight" state="frozen"/>
      <selection activeCell="C4" sqref="C4"/>
      <selection pane="topRight" activeCell="C4" sqref="C4"/>
      <selection pane="bottomLeft" activeCell="C4" sqref="C4"/>
      <selection pane="bottomRight" activeCell="C6" sqref="C6"/>
    </sheetView>
  </sheetViews>
  <sheetFormatPr defaultRowHeight="15"/>
  <cols>
    <col min="1" max="1" width="15.5703125" style="4" customWidth="1"/>
    <col min="2" max="2" width="13.7109375" style="1" bestFit="1" customWidth="1"/>
    <col min="3" max="3" width="15.42578125" style="1" customWidth="1"/>
    <col min="4" max="4" width="15.28515625" style="1" customWidth="1"/>
    <col min="5" max="5" width="16.28515625" style="1" customWidth="1"/>
    <col min="6" max="6" width="16.5703125" style="1" bestFit="1" customWidth="1"/>
    <col min="7" max="7" width="14.140625" style="1" customWidth="1"/>
    <col min="8" max="8" width="14.7109375" style="1" customWidth="1"/>
    <col min="9" max="9" width="17.42578125" style="1" customWidth="1"/>
    <col min="10" max="10" width="16.140625" style="1" bestFit="1" customWidth="1"/>
    <col min="11" max="11" width="10.5703125" style="1" customWidth="1"/>
    <col min="12" max="12" width="12.28515625" style="1" customWidth="1"/>
    <col min="13" max="13" width="3.140625" style="1" customWidth="1"/>
    <col min="14" max="16384" width="9.140625" style="1"/>
  </cols>
  <sheetData>
    <row r="1" spans="1:12" ht="15.75" thickBot="1"/>
    <row r="2" spans="1:12" ht="24.95" customHeight="1" thickBot="1">
      <c r="A2" s="12" t="s">
        <v>1688</v>
      </c>
      <c r="B2" s="3">
        <f t="shared" ref="B2:L2" si="0">AVERAGEIF(B6:B970,"&gt;0")</f>
        <v>4.375757575757576</v>
      </c>
      <c r="C2" s="3">
        <f t="shared" si="0"/>
        <v>4.6332931242460793</v>
      </c>
      <c r="D2" s="3">
        <f t="shared" si="0"/>
        <v>4.3429951690821254</v>
      </c>
      <c r="E2" s="3">
        <f t="shared" si="0"/>
        <v>4.5963636363636367</v>
      </c>
      <c r="F2" s="3">
        <f t="shared" si="0"/>
        <v>4.2657766990291259</v>
      </c>
      <c r="G2" s="3">
        <f t="shared" si="0"/>
        <v>4.478208232445521</v>
      </c>
      <c r="H2" s="3">
        <f t="shared" si="0"/>
        <v>4.1642156862745097</v>
      </c>
      <c r="I2" s="3">
        <f t="shared" si="0"/>
        <v>4.5121065375302667</v>
      </c>
      <c r="J2" s="3">
        <f t="shared" si="0"/>
        <v>4.4848116646415557</v>
      </c>
      <c r="K2" s="3">
        <f t="shared" si="0"/>
        <v>4.7397590361445783</v>
      </c>
      <c r="L2" s="3">
        <f t="shared" si="0"/>
        <v>4.6650602409638555</v>
      </c>
    </row>
    <row r="3" spans="1:12" ht="15.75" thickBot="1"/>
    <row r="4" spans="1:12" s="81" customFormat="1" ht="55.5" customHeight="1" thickBot="1">
      <c r="A4" s="13"/>
      <c r="B4" s="78" t="s">
        <v>1689</v>
      </c>
      <c r="C4" s="79" t="s">
        <v>1690</v>
      </c>
      <c r="D4" s="78" t="s">
        <v>1691</v>
      </c>
      <c r="E4" s="78" t="s">
        <v>1692</v>
      </c>
      <c r="F4" s="78" t="s">
        <v>1693</v>
      </c>
      <c r="G4" s="78" t="s">
        <v>1694</v>
      </c>
      <c r="H4" s="78" t="s">
        <v>1695</v>
      </c>
      <c r="I4" s="78" t="s">
        <v>1696</v>
      </c>
      <c r="J4" s="78" t="s">
        <v>1697</v>
      </c>
      <c r="K4" s="78" t="s">
        <v>1698</v>
      </c>
      <c r="L4" s="80" t="s">
        <v>1699</v>
      </c>
    </row>
    <row r="5" spans="1:12" s="88" customFormat="1" ht="15.75" thickBot="1">
      <c r="A5" s="82" t="s">
        <v>0</v>
      </c>
      <c r="B5" s="84" t="s">
        <v>1</v>
      </c>
      <c r="C5" s="84" t="s">
        <v>2</v>
      </c>
      <c r="D5" s="85" t="s">
        <v>3</v>
      </c>
      <c r="E5" s="84" t="s">
        <v>4</v>
      </c>
      <c r="F5" s="84" t="s">
        <v>5</v>
      </c>
      <c r="G5" s="84" t="s">
        <v>6</v>
      </c>
      <c r="H5" s="84" t="s">
        <v>7</v>
      </c>
      <c r="I5" s="86" t="s">
        <v>8</v>
      </c>
      <c r="J5" s="84" t="s">
        <v>9</v>
      </c>
      <c r="K5" s="87" t="s">
        <v>10</v>
      </c>
      <c r="L5" s="85" t="s">
        <v>11</v>
      </c>
    </row>
    <row r="6" spans="1:12" s="88" customFormat="1">
      <c r="A6" s="5" t="s">
        <v>14</v>
      </c>
      <c r="B6" s="89">
        <v>3</v>
      </c>
      <c r="C6" s="89">
        <v>4</v>
      </c>
      <c r="D6" s="89">
        <v>4</v>
      </c>
      <c r="E6" s="89">
        <v>4</v>
      </c>
      <c r="F6" s="89">
        <v>3</v>
      </c>
      <c r="G6" s="89">
        <v>4</v>
      </c>
      <c r="H6" s="89">
        <v>1</v>
      </c>
      <c r="I6" s="89">
        <v>2</v>
      </c>
      <c r="J6" s="89">
        <v>1</v>
      </c>
      <c r="K6" s="89">
        <v>4</v>
      </c>
      <c r="L6" s="90">
        <v>1</v>
      </c>
    </row>
    <row r="7" spans="1:12" s="88" customFormat="1">
      <c r="A7" s="6" t="s">
        <v>16</v>
      </c>
      <c r="B7" s="91">
        <v>4</v>
      </c>
      <c r="C7" s="91">
        <v>5</v>
      </c>
      <c r="D7" s="92">
        <v>4</v>
      </c>
      <c r="E7" s="91">
        <v>5</v>
      </c>
      <c r="F7" s="91">
        <v>5</v>
      </c>
      <c r="G7" s="91">
        <v>4</v>
      </c>
      <c r="H7" s="91">
        <v>4</v>
      </c>
      <c r="I7" s="93">
        <v>4</v>
      </c>
      <c r="J7" s="91">
        <v>4</v>
      </c>
      <c r="K7" s="94">
        <v>4</v>
      </c>
      <c r="L7" s="92">
        <v>4</v>
      </c>
    </row>
    <row r="8" spans="1:12" s="88" customFormat="1">
      <c r="A8" s="6" t="s">
        <v>17</v>
      </c>
      <c r="B8" s="91">
        <v>4</v>
      </c>
      <c r="C8" s="91">
        <v>5</v>
      </c>
      <c r="D8" s="92">
        <v>5</v>
      </c>
      <c r="E8" s="91">
        <v>5</v>
      </c>
      <c r="F8" s="91">
        <v>4</v>
      </c>
      <c r="G8" s="91">
        <v>5</v>
      </c>
      <c r="H8" s="91">
        <v>4</v>
      </c>
      <c r="I8" s="93">
        <v>4</v>
      </c>
      <c r="J8" s="91">
        <v>5</v>
      </c>
      <c r="K8" s="94">
        <v>5</v>
      </c>
      <c r="L8" s="92">
        <v>5</v>
      </c>
    </row>
    <row r="9" spans="1:12" s="88" customFormat="1">
      <c r="A9" s="6" t="s">
        <v>18</v>
      </c>
      <c r="B9" s="91">
        <v>4</v>
      </c>
      <c r="C9" s="91">
        <v>4</v>
      </c>
      <c r="D9" s="92">
        <v>5</v>
      </c>
      <c r="E9" s="91">
        <v>5</v>
      </c>
      <c r="F9" s="91">
        <v>4</v>
      </c>
      <c r="G9" s="91">
        <v>4</v>
      </c>
      <c r="H9" s="91">
        <v>4</v>
      </c>
      <c r="I9" s="93">
        <v>4</v>
      </c>
      <c r="J9" s="91">
        <v>4</v>
      </c>
      <c r="K9" s="94">
        <v>5</v>
      </c>
      <c r="L9" s="92">
        <v>5</v>
      </c>
    </row>
    <row r="10" spans="1:12" s="88" customFormat="1">
      <c r="A10" s="6" t="s">
        <v>19</v>
      </c>
      <c r="B10" s="91">
        <v>4</v>
      </c>
      <c r="C10" s="91">
        <v>2</v>
      </c>
      <c r="D10" s="92">
        <v>5</v>
      </c>
      <c r="E10" s="91">
        <v>5</v>
      </c>
      <c r="F10" s="91">
        <v>5</v>
      </c>
      <c r="G10" s="91">
        <v>3</v>
      </c>
      <c r="H10" s="91">
        <v>3</v>
      </c>
      <c r="I10" s="93">
        <v>5</v>
      </c>
      <c r="J10" s="91">
        <v>5</v>
      </c>
      <c r="K10" s="94">
        <v>5</v>
      </c>
      <c r="L10" s="92">
        <v>4</v>
      </c>
    </row>
    <row r="11" spans="1:12" s="88" customFormat="1">
      <c r="A11" s="6" t="s">
        <v>20</v>
      </c>
      <c r="B11" s="91">
        <v>4</v>
      </c>
      <c r="C11" s="91">
        <v>4</v>
      </c>
      <c r="D11" s="92">
        <v>5</v>
      </c>
      <c r="E11" s="91">
        <v>5</v>
      </c>
      <c r="F11" s="91">
        <v>5</v>
      </c>
      <c r="G11" s="91">
        <v>4</v>
      </c>
      <c r="H11" s="91">
        <v>3</v>
      </c>
      <c r="I11" s="93">
        <v>4</v>
      </c>
      <c r="J11" s="91">
        <v>4</v>
      </c>
      <c r="K11" s="94">
        <v>5</v>
      </c>
      <c r="L11" s="92">
        <v>5</v>
      </c>
    </row>
    <row r="12" spans="1:12" s="88" customFormat="1">
      <c r="A12" s="6" t="s">
        <v>21</v>
      </c>
      <c r="B12" s="91">
        <v>5</v>
      </c>
      <c r="C12" s="91">
        <v>5</v>
      </c>
      <c r="D12" s="92">
        <v>5</v>
      </c>
      <c r="E12" s="91">
        <v>5</v>
      </c>
      <c r="F12" s="91">
        <v>4</v>
      </c>
      <c r="G12" s="91">
        <v>5</v>
      </c>
      <c r="H12" s="91">
        <v>5</v>
      </c>
      <c r="I12" s="93">
        <v>4</v>
      </c>
      <c r="J12" s="91">
        <v>5</v>
      </c>
      <c r="K12" s="94">
        <v>5</v>
      </c>
      <c r="L12" s="92">
        <v>5</v>
      </c>
    </row>
    <row r="13" spans="1:12" s="88" customFormat="1">
      <c r="A13" s="6" t="s">
        <v>22</v>
      </c>
      <c r="B13" s="91">
        <v>4</v>
      </c>
      <c r="C13" s="91">
        <v>5</v>
      </c>
      <c r="D13" s="92">
        <v>5</v>
      </c>
      <c r="E13" s="91">
        <v>5</v>
      </c>
      <c r="F13" s="91">
        <v>4</v>
      </c>
      <c r="G13" s="91">
        <v>5</v>
      </c>
      <c r="H13" s="91">
        <v>5</v>
      </c>
      <c r="I13" s="93">
        <v>5</v>
      </c>
      <c r="J13" s="91">
        <v>5</v>
      </c>
      <c r="K13" s="94">
        <v>5</v>
      </c>
      <c r="L13" s="92">
        <v>5</v>
      </c>
    </row>
    <row r="14" spans="1:12" s="88" customFormat="1">
      <c r="A14" s="6" t="s">
        <v>23</v>
      </c>
      <c r="B14" s="91">
        <v>4</v>
      </c>
      <c r="C14" s="91">
        <v>4</v>
      </c>
      <c r="D14" s="92">
        <v>4</v>
      </c>
      <c r="E14" s="91">
        <v>4</v>
      </c>
      <c r="F14" s="91">
        <v>4</v>
      </c>
      <c r="G14" s="91">
        <v>5</v>
      </c>
      <c r="H14" s="91">
        <v>4</v>
      </c>
      <c r="I14" s="93">
        <v>4</v>
      </c>
      <c r="J14" s="91">
        <v>4</v>
      </c>
      <c r="K14" s="94">
        <v>5</v>
      </c>
      <c r="L14" s="92">
        <v>5</v>
      </c>
    </row>
    <row r="15" spans="1:12" s="88" customFormat="1">
      <c r="A15" s="6" t="s">
        <v>24</v>
      </c>
      <c r="B15" s="91">
        <v>5</v>
      </c>
      <c r="C15" s="91">
        <v>4</v>
      </c>
      <c r="D15" s="92">
        <v>4</v>
      </c>
      <c r="E15" s="91">
        <v>5</v>
      </c>
      <c r="F15" s="91">
        <v>5</v>
      </c>
      <c r="G15" s="91">
        <v>5</v>
      </c>
      <c r="H15" s="91">
        <v>5</v>
      </c>
      <c r="I15" s="93">
        <v>5</v>
      </c>
      <c r="J15" s="91">
        <v>5</v>
      </c>
      <c r="K15" s="94">
        <v>5</v>
      </c>
      <c r="L15" s="92">
        <v>4</v>
      </c>
    </row>
    <row r="16" spans="1:12" s="88" customFormat="1">
      <c r="A16" s="6" t="s">
        <v>25</v>
      </c>
      <c r="B16" s="91">
        <v>5</v>
      </c>
      <c r="C16" s="91">
        <v>5</v>
      </c>
      <c r="D16" s="92">
        <v>5</v>
      </c>
      <c r="E16" s="91">
        <v>5</v>
      </c>
      <c r="F16" s="91">
        <v>5</v>
      </c>
      <c r="G16" s="91">
        <v>5</v>
      </c>
      <c r="H16" s="91">
        <v>5</v>
      </c>
      <c r="I16" s="93">
        <v>4</v>
      </c>
      <c r="J16" s="91">
        <v>5</v>
      </c>
      <c r="K16" s="94">
        <v>5</v>
      </c>
      <c r="L16" s="92">
        <v>5</v>
      </c>
    </row>
    <row r="17" spans="1:12" s="88" customFormat="1">
      <c r="A17" s="6" t="s">
        <v>26</v>
      </c>
      <c r="B17" s="91">
        <v>5</v>
      </c>
      <c r="C17" s="91">
        <v>4</v>
      </c>
      <c r="D17" s="92">
        <v>4</v>
      </c>
      <c r="E17" s="91">
        <v>5</v>
      </c>
      <c r="F17" s="91">
        <v>5</v>
      </c>
      <c r="G17" s="91">
        <v>5</v>
      </c>
      <c r="H17" s="91">
        <v>3</v>
      </c>
      <c r="I17" s="93">
        <v>4</v>
      </c>
      <c r="J17" s="91">
        <v>4</v>
      </c>
      <c r="K17" s="94">
        <v>5</v>
      </c>
      <c r="L17" s="92">
        <v>5</v>
      </c>
    </row>
    <row r="18" spans="1:12" s="88" customFormat="1">
      <c r="A18" s="6" t="s">
        <v>27</v>
      </c>
      <c r="B18" s="91">
        <v>4</v>
      </c>
      <c r="C18" s="91">
        <v>4</v>
      </c>
      <c r="D18" s="92">
        <v>4</v>
      </c>
      <c r="E18" s="91">
        <v>5</v>
      </c>
      <c r="F18" s="91">
        <v>4</v>
      </c>
      <c r="G18" s="91">
        <v>5</v>
      </c>
      <c r="H18" s="91">
        <v>5</v>
      </c>
      <c r="I18" s="93">
        <v>4</v>
      </c>
      <c r="J18" s="91">
        <v>4</v>
      </c>
      <c r="K18" s="94">
        <v>4</v>
      </c>
      <c r="L18" s="92">
        <v>4</v>
      </c>
    </row>
    <row r="19" spans="1:12" s="88" customFormat="1">
      <c r="A19" s="6" t="s">
        <v>28</v>
      </c>
      <c r="B19" s="91">
        <v>5</v>
      </c>
      <c r="C19" s="91">
        <v>5</v>
      </c>
      <c r="D19" s="92">
        <v>4</v>
      </c>
      <c r="E19" s="91">
        <v>5</v>
      </c>
      <c r="F19" s="91">
        <v>5</v>
      </c>
      <c r="G19" s="91">
        <v>5</v>
      </c>
      <c r="H19" s="91">
        <v>5</v>
      </c>
      <c r="I19" s="93">
        <v>5</v>
      </c>
      <c r="J19" s="91">
        <v>5</v>
      </c>
      <c r="K19" s="94">
        <v>5</v>
      </c>
      <c r="L19" s="92">
        <v>5</v>
      </c>
    </row>
    <row r="20" spans="1:12" s="88" customFormat="1">
      <c r="A20" s="6" t="s">
        <v>29</v>
      </c>
      <c r="B20" s="91">
        <v>4</v>
      </c>
      <c r="C20" s="91">
        <v>4</v>
      </c>
      <c r="D20" s="92">
        <v>4</v>
      </c>
      <c r="E20" s="91">
        <v>5</v>
      </c>
      <c r="F20" s="91">
        <v>3</v>
      </c>
      <c r="G20" s="91">
        <v>3</v>
      </c>
      <c r="H20" s="91">
        <v>3</v>
      </c>
      <c r="I20" s="93">
        <v>4</v>
      </c>
      <c r="J20" s="91">
        <v>5</v>
      </c>
      <c r="K20" s="94">
        <v>4</v>
      </c>
      <c r="L20" s="92">
        <v>3</v>
      </c>
    </row>
    <row r="21" spans="1:12" s="88" customFormat="1">
      <c r="A21" s="6" t="s">
        <v>30</v>
      </c>
      <c r="B21" s="91">
        <v>4</v>
      </c>
      <c r="C21" s="91">
        <v>5</v>
      </c>
      <c r="D21" s="92">
        <v>4</v>
      </c>
      <c r="E21" s="91">
        <v>4</v>
      </c>
      <c r="F21" s="91">
        <v>4</v>
      </c>
      <c r="G21" s="91">
        <v>4</v>
      </c>
      <c r="H21" s="91">
        <v>4</v>
      </c>
      <c r="I21" s="93">
        <v>5</v>
      </c>
      <c r="J21" s="91">
        <v>5</v>
      </c>
      <c r="K21" s="94">
        <v>5</v>
      </c>
      <c r="L21" s="92">
        <v>5</v>
      </c>
    </row>
    <row r="22" spans="1:12" s="88" customFormat="1">
      <c r="A22" s="6" t="s">
        <v>31</v>
      </c>
      <c r="B22" s="91">
        <v>4</v>
      </c>
      <c r="C22" s="91">
        <v>5</v>
      </c>
      <c r="D22" s="92">
        <v>5</v>
      </c>
      <c r="E22" s="91">
        <v>5</v>
      </c>
      <c r="F22" s="91">
        <v>4</v>
      </c>
      <c r="G22" s="91">
        <v>4</v>
      </c>
      <c r="H22" s="91">
        <v>4</v>
      </c>
      <c r="I22" s="93">
        <v>4</v>
      </c>
      <c r="J22" s="91">
        <v>4</v>
      </c>
      <c r="K22" s="94">
        <v>5</v>
      </c>
      <c r="L22" s="92">
        <v>5</v>
      </c>
    </row>
    <row r="23" spans="1:12" s="88" customFormat="1">
      <c r="A23" s="6" t="s">
        <v>32</v>
      </c>
      <c r="B23" s="91">
        <v>4</v>
      </c>
      <c r="C23" s="91">
        <v>5</v>
      </c>
      <c r="D23" s="92">
        <v>5</v>
      </c>
      <c r="E23" s="91">
        <v>5</v>
      </c>
      <c r="F23" s="91">
        <v>5</v>
      </c>
      <c r="G23" s="91">
        <v>5</v>
      </c>
      <c r="H23" s="91">
        <v>5</v>
      </c>
      <c r="I23" s="93">
        <v>5</v>
      </c>
      <c r="J23" s="91">
        <v>5</v>
      </c>
      <c r="K23" s="94">
        <v>5</v>
      </c>
      <c r="L23" s="92">
        <v>5</v>
      </c>
    </row>
    <row r="24" spans="1:12" s="88" customFormat="1">
      <c r="A24" s="6" t="s">
        <v>33</v>
      </c>
      <c r="B24" s="91">
        <v>5</v>
      </c>
      <c r="C24" s="91">
        <v>5</v>
      </c>
      <c r="D24" s="92">
        <v>5</v>
      </c>
      <c r="E24" s="91">
        <v>5</v>
      </c>
      <c r="F24" s="91">
        <v>5</v>
      </c>
      <c r="G24" s="91">
        <v>5</v>
      </c>
      <c r="H24" s="91">
        <v>5</v>
      </c>
      <c r="I24" s="93">
        <v>5</v>
      </c>
      <c r="J24" s="91">
        <v>5</v>
      </c>
      <c r="K24" s="94">
        <v>5</v>
      </c>
      <c r="L24" s="92">
        <v>5</v>
      </c>
    </row>
    <row r="25" spans="1:12" s="88" customFormat="1">
      <c r="A25" s="6" t="s">
        <v>34</v>
      </c>
      <c r="B25" s="91">
        <v>4</v>
      </c>
      <c r="C25" s="91">
        <v>5</v>
      </c>
      <c r="D25" s="92">
        <v>4</v>
      </c>
      <c r="E25" s="91">
        <v>5</v>
      </c>
      <c r="F25" s="91">
        <v>5</v>
      </c>
      <c r="G25" s="91">
        <v>5</v>
      </c>
      <c r="H25" s="91">
        <v>5</v>
      </c>
      <c r="I25" s="93">
        <v>5</v>
      </c>
      <c r="J25" s="91">
        <v>4</v>
      </c>
      <c r="K25" s="94">
        <v>5</v>
      </c>
      <c r="L25" s="92">
        <v>5</v>
      </c>
    </row>
    <row r="26" spans="1:12" s="88" customFormat="1">
      <c r="A26" s="6" t="s">
        <v>35</v>
      </c>
      <c r="B26" s="91">
        <v>4</v>
      </c>
      <c r="C26" s="91">
        <v>4</v>
      </c>
      <c r="D26" s="92">
        <v>5</v>
      </c>
      <c r="E26" s="91">
        <v>5</v>
      </c>
      <c r="F26" s="91">
        <v>4</v>
      </c>
      <c r="G26" s="91">
        <v>4</v>
      </c>
      <c r="H26" s="91">
        <v>5</v>
      </c>
      <c r="I26" s="93">
        <v>5</v>
      </c>
      <c r="J26" s="91">
        <v>5</v>
      </c>
      <c r="K26" s="94">
        <v>5</v>
      </c>
      <c r="L26" s="92">
        <v>5</v>
      </c>
    </row>
    <row r="27" spans="1:12" s="88" customFormat="1">
      <c r="A27" s="6" t="s">
        <v>36</v>
      </c>
      <c r="B27" s="91">
        <v>4</v>
      </c>
      <c r="C27" s="91">
        <v>5</v>
      </c>
      <c r="D27" s="92">
        <v>3</v>
      </c>
      <c r="E27" s="91">
        <v>5</v>
      </c>
      <c r="F27" s="91">
        <v>5</v>
      </c>
      <c r="G27" s="91">
        <v>3</v>
      </c>
      <c r="H27" s="91">
        <v>0</v>
      </c>
      <c r="I27" s="93">
        <v>0</v>
      </c>
      <c r="J27" s="91">
        <v>0</v>
      </c>
      <c r="K27" s="94">
        <v>5</v>
      </c>
      <c r="L27" s="92">
        <v>5</v>
      </c>
    </row>
    <row r="28" spans="1:12" s="88" customFormat="1">
      <c r="A28" s="6" t="s">
        <v>37</v>
      </c>
      <c r="B28" s="91">
        <v>4</v>
      </c>
      <c r="C28" s="91">
        <v>5</v>
      </c>
      <c r="D28" s="92">
        <v>5</v>
      </c>
      <c r="E28" s="91">
        <v>5</v>
      </c>
      <c r="F28" s="91">
        <v>4</v>
      </c>
      <c r="G28" s="91">
        <v>3</v>
      </c>
      <c r="H28" s="91">
        <v>4</v>
      </c>
      <c r="I28" s="93">
        <v>4</v>
      </c>
      <c r="J28" s="91">
        <v>4</v>
      </c>
      <c r="K28" s="94">
        <v>4</v>
      </c>
      <c r="L28" s="92">
        <v>3</v>
      </c>
    </row>
    <row r="29" spans="1:12" s="88" customFormat="1">
      <c r="A29" s="6" t="s">
        <v>38</v>
      </c>
      <c r="B29" s="91">
        <v>5</v>
      </c>
      <c r="C29" s="91">
        <v>5</v>
      </c>
      <c r="D29" s="92">
        <v>5</v>
      </c>
      <c r="E29" s="91">
        <v>5</v>
      </c>
      <c r="F29" s="91">
        <v>5</v>
      </c>
      <c r="G29" s="91">
        <v>5</v>
      </c>
      <c r="H29" s="91">
        <v>5</v>
      </c>
      <c r="I29" s="93">
        <v>5</v>
      </c>
      <c r="J29" s="91">
        <v>5</v>
      </c>
      <c r="K29" s="94">
        <v>5</v>
      </c>
      <c r="L29" s="92">
        <v>5</v>
      </c>
    </row>
    <row r="30" spans="1:12" s="88" customFormat="1">
      <c r="A30" s="6" t="s">
        <v>39</v>
      </c>
      <c r="B30" s="91">
        <v>5</v>
      </c>
      <c r="C30" s="91">
        <v>5</v>
      </c>
      <c r="D30" s="92">
        <v>5</v>
      </c>
      <c r="E30" s="91">
        <v>5</v>
      </c>
      <c r="F30" s="91">
        <v>5</v>
      </c>
      <c r="G30" s="91">
        <v>5</v>
      </c>
      <c r="H30" s="91">
        <v>5</v>
      </c>
      <c r="I30" s="93">
        <v>5</v>
      </c>
      <c r="J30" s="91">
        <v>5</v>
      </c>
      <c r="K30" s="94">
        <v>5</v>
      </c>
      <c r="L30" s="92">
        <v>5</v>
      </c>
    </row>
    <row r="31" spans="1:12" s="88" customFormat="1">
      <c r="A31" s="6" t="s">
        <v>40</v>
      </c>
      <c r="B31" s="91">
        <v>4</v>
      </c>
      <c r="C31" s="91">
        <v>5</v>
      </c>
      <c r="D31" s="92">
        <v>5</v>
      </c>
      <c r="E31" s="91">
        <v>4</v>
      </c>
      <c r="F31" s="91">
        <v>4</v>
      </c>
      <c r="G31" s="91">
        <v>5</v>
      </c>
      <c r="H31" s="91">
        <v>5</v>
      </c>
      <c r="I31" s="93">
        <v>4</v>
      </c>
      <c r="J31" s="91">
        <v>5</v>
      </c>
      <c r="K31" s="94">
        <v>5</v>
      </c>
      <c r="L31" s="92">
        <v>5</v>
      </c>
    </row>
    <row r="32" spans="1:12" s="88" customFormat="1">
      <c r="A32" s="6" t="s">
        <v>41</v>
      </c>
      <c r="B32" s="91">
        <v>5</v>
      </c>
      <c r="C32" s="91">
        <v>5</v>
      </c>
      <c r="D32" s="92">
        <v>4</v>
      </c>
      <c r="E32" s="91">
        <v>5</v>
      </c>
      <c r="F32" s="91">
        <v>4</v>
      </c>
      <c r="G32" s="91">
        <v>5</v>
      </c>
      <c r="H32" s="91">
        <v>4</v>
      </c>
      <c r="I32" s="93">
        <v>4</v>
      </c>
      <c r="J32" s="91">
        <v>5</v>
      </c>
      <c r="K32" s="94">
        <v>5</v>
      </c>
      <c r="L32" s="92">
        <v>5</v>
      </c>
    </row>
    <row r="33" spans="1:12" s="88" customFormat="1">
      <c r="A33" s="6" t="s">
        <v>42</v>
      </c>
      <c r="B33" s="91">
        <v>5</v>
      </c>
      <c r="C33" s="91">
        <v>5</v>
      </c>
      <c r="D33" s="92">
        <v>5</v>
      </c>
      <c r="E33" s="91">
        <v>5</v>
      </c>
      <c r="F33" s="91">
        <v>5</v>
      </c>
      <c r="G33" s="91">
        <v>5</v>
      </c>
      <c r="H33" s="91">
        <v>5</v>
      </c>
      <c r="I33" s="93">
        <v>5</v>
      </c>
      <c r="J33" s="91">
        <v>5</v>
      </c>
      <c r="K33" s="94">
        <v>5</v>
      </c>
      <c r="L33" s="92">
        <v>5</v>
      </c>
    </row>
    <row r="34" spans="1:12" s="88" customFormat="1">
      <c r="A34" s="6" t="s">
        <v>43</v>
      </c>
      <c r="B34" s="91">
        <v>0</v>
      </c>
      <c r="C34" s="91">
        <v>0</v>
      </c>
      <c r="D34" s="92">
        <v>0</v>
      </c>
      <c r="E34" s="91">
        <v>5</v>
      </c>
      <c r="F34" s="91">
        <v>0</v>
      </c>
      <c r="G34" s="91">
        <v>0</v>
      </c>
      <c r="H34" s="91">
        <v>0</v>
      </c>
      <c r="I34" s="93">
        <v>5</v>
      </c>
      <c r="J34" s="91">
        <v>0</v>
      </c>
      <c r="K34" s="94">
        <v>0</v>
      </c>
      <c r="L34" s="92">
        <v>5</v>
      </c>
    </row>
    <row r="35" spans="1:12" s="88" customFormat="1">
      <c r="A35" s="6" t="s">
        <v>44</v>
      </c>
      <c r="B35" s="91">
        <v>4</v>
      </c>
      <c r="C35" s="91">
        <v>5</v>
      </c>
      <c r="D35" s="92">
        <v>4</v>
      </c>
      <c r="E35" s="91">
        <v>5</v>
      </c>
      <c r="F35" s="91">
        <v>4</v>
      </c>
      <c r="G35" s="91">
        <v>5</v>
      </c>
      <c r="H35" s="91">
        <v>4</v>
      </c>
      <c r="I35" s="93">
        <v>5</v>
      </c>
      <c r="J35" s="91">
        <v>5</v>
      </c>
      <c r="K35" s="94">
        <v>5</v>
      </c>
      <c r="L35" s="92">
        <v>5</v>
      </c>
    </row>
    <row r="36" spans="1:12" s="88" customFormat="1">
      <c r="A36" s="6" t="s">
        <v>45</v>
      </c>
      <c r="B36" s="91">
        <v>4</v>
      </c>
      <c r="C36" s="91">
        <v>5</v>
      </c>
      <c r="D36" s="92">
        <v>4</v>
      </c>
      <c r="E36" s="91">
        <v>5</v>
      </c>
      <c r="F36" s="91">
        <v>5</v>
      </c>
      <c r="G36" s="91">
        <v>5</v>
      </c>
      <c r="H36" s="91">
        <v>5</v>
      </c>
      <c r="I36" s="93">
        <v>5</v>
      </c>
      <c r="J36" s="91">
        <v>5</v>
      </c>
      <c r="K36" s="94">
        <v>5</v>
      </c>
      <c r="L36" s="92">
        <v>5</v>
      </c>
    </row>
    <row r="37" spans="1:12" s="88" customFormat="1">
      <c r="A37" s="6" t="s">
        <v>46</v>
      </c>
      <c r="B37" s="91">
        <v>4</v>
      </c>
      <c r="C37" s="91">
        <v>5</v>
      </c>
      <c r="D37" s="92">
        <v>4</v>
      </c>
      <c r="E37" s="91">
        <v>4</v>
      </c>
      <c r="F37" s="91">
        <v>4</v>
      </c>
      <c r="G37" s="91">
        <v>5</v>
      </c>
      <c r="H37" s="91">
        <v>4</v>
      </c>
      <c r="I37" s="93">
        <v>5</v>
      </c>
      <c r="J37" s="91">
        <v>4</v>
      </c>
      <c r="K37" s="94">
        <v>5</v>
      </c>
      <c r="L37" s="92">
        <v>4</v>
      </c>
    </row>
    <row r="38" spans="1:12" s="88" customFormat="1">
      <c r="A38" s="6" t="s">
        <v>47</v>
      </c>
      <c r="B38" s="91">
        <v>5</v>
      </c>
      <c r="C38" s="91">
        <v>5</v>
      </c>
      <c r="D38" s="92">
        <v>5</v>
      </c>
      <c r="E38" s="91">
        <v>5</v>
      </c>
      <c r="F38" s="91">
        <v>5</v>
      </c>
      <c r="G38" s="91">
        <v>5</v>
      </c>
      <c r="H38" s="91">
        <v>5</v>
      </c>
      <c r="I38" s="93">
        <v>5</v>
      </c>
      <c r="J38" s="91">
        <v>5</v>
      </c>
      <c r="K38" s="94">
        <v>5</v>
      </c>
      <c r="L38" s="92">
        <v>5</v>
      </c>
    </row>
    <row r="39" spans="1:12" s="88" customFormat="1">
      <c r="A39" s="6" t="s">
        <v>48</v>
      </c>
      <c r="B39" s="91">
        <v>5</v>
      </c>
      <c r="C39" s="91">
        <v>4</v>
      </c>
      <c r="D39" s="92">
        <v>5</v>
      </c>
      <c r="E39" s="91">
        <v>5</v>
      </c>
      <c r="F39" s="91">
        <v>5</v>
      </c>
      <c r="G39" s="91">
        <v>5</v>
      </c>
      <c r="H39" s="91">
        <v>5</v>
      </c>
      <c r="I39" s="93">
        <v>5</v>
      </c>
      <c r="J39" s="91">
        <v>5</v>
      </c>
      <c r="K39" s="94">
        <v>5</v>
      </c>
      <c r="L39" s="92">
        <v>5</v>
      </c>
    </row>
    <row r="40" spans="1:12" s="88" customFormat="1">
      <c r="A40" s="6" t="s">
        <v>49</v>
      </c>
      <c r="B40" s="91">
        <v>4</v>
      </c>
      <c r="C40" s="91">
        <v>4</v>
      </c>
      <c r="D40" s="92">
        <v>5</v>
      </c>
      <c r="E40" s="91">
        <v>4</v>
      </c>
      <c r="F40" s="91">
        <v>4</v>
      </c>
      <c r="G40" s="91">
        <v>5</v>
      </c>
      <c r="H40" s="91">
        <v>2</v>
      </c>
      <c r="I40" s="93">
        <v>3</v>
      </c>
      <c r="J40" s="91">
        <v>4</v>
      </c>
      <c r="K40" s="94">
        <v>5</v>
      </c>
      <c r="L40" s="92">
        <v>5</v>
      </c>
    </row>
    <row r="41" spans="1:12" s="88" customFormat="1">
      <c r="A41" s="6" t="s">
        <v>50</v>
      </c>
      <c r="B41" s="91">
        <v>4</v>
      </c>
      <c r="C41" s="91">
        <v>5</v>
      </c>
      <c r="D41" s="92">
        <v>4</v>
      </c>
      <c r="E41" s="91">
        <v>5</v>
      </c>
      <c r="F41" s="91">
        <v>4</v>
      </c>
      <c r="G41" s="91">
        <v>4</v>
      </c>
      <c r="H41" s="91">
        <v>4</v>
      </c>
      <c r="I41" s="93">
        <v>4</v>
      </c>
      <c r="J41" s="91">
        <v>4</v>
      </c>
      <c r="K41" s="94">
        <v>5</v>
      </c>
      <c r="L41" s="92">
        <v>5</v>
      </c>
    </row>
    <row r="42" spans="1:12" s="88" customFormat="1">
      <c r="A42" s="6" t="s">
        <v>51</v>
      </c>
      <c r="B42" s="91">
        <v>5</v>
      </c>
      <c r="C42" s="91">
        <v>5</v>
      </c>
      <c r="D42" s="92">
        <v>5</v>
      </c>
      <c r="E42" s="91">
        <v>5</v>
      </c>
      <c r="F42" s="91">
        <v>5</v>
      </c>
      <c r="G42" s="91">
        <v>5</v>
      </c>
      <c r="H42" s="91">
        <v>5</v>
      </c>
      <c r="I42" s="93">
        <v>5</v>
      </c>
      <c r="J42" s="91">
        <v>5</v>
      </c>
      <c r="K42" s="94">
        <v>5</v>
      </c>
      <c r="L42" s="92">
        <v>5</v>
      </c>
    </row>
    <row r="43" spans="1:12" s="88" customFormat="1">
      <c r="A43" s="6" t="s">
        <v>52</v>
      </c>
      <c r="B43" s="91">
        <v>5</v>
      </c>
      <c r="C43" s="91">
        <v>5</v>
      </c>
      <c r="D43" s="92">
        <v>5</v>
      </c>
      <c r="E43" s="91">
        <v>5</v>
      </c>
      <c r="F43" s="91">
        <v>5</v>
      </c>
      <c r="G43" s="91">
        <v>5</v>
      </c>
      <c r="H43" s="91">
        <v>5</v>
      </c>
      <c r="I43" s="93">
        <v>5</v>
      </c>
      <c r="J43" s="91">
        <v>5</v>
      </c>
      <c r="K43" s="94">
        <v>5</v>
      </c>
      <c r="L43" s="92">
        <v>5</v>
      </c>
    </row>
    <row r="44" spans="1:12" s="88" customFormat="1">
      <c r="A44" s="6" t="s">
        <v>53</v>
      </c>
      <c r="B44" s="91">
        <v>4</v>
      </c>
      <c r="C44" s="91">
        <v>5</v>
      </c>
      <c r="D44" s="92">
        <v>3</v>
      </c>
      <c r="E44" s="91">
        <v>5</v>
      </c>
      <c r="F44" s="91">
        <v>5</v>
      </c>
      <c r="G44" s="91">
        <v>5</v>
      </c>
      <c r="H44" s="91">
        <v>0</v>
      </c>
      <c r="I44" s="93">
        <v>5</v>
      </c>
      <c r="J44" s="91">
        <v>5</v>
      </c>
      <c r="K44" s="94">
        <v>5</v>
      </c>
      <c r="L44" s="92">
        <v>5</v>
      </c>
    </row>
    <row r="45" spans="1:12" s="88" customFormat="1">
      <c r="A45" s="6" t="s">
        <v>54</v>
      </c>
      <c r="B45" s="91">
        <v>4</v>
      </c>
      <c r="C45" s="91">
        <v>4</v>
      </c>
      <c r="D45" s="92">
        <v>3</v>
      </c>
      <c r="E45" s="91">
        <v>3</v>
      </c>
      <c r="F45" s="91">
        <v>4</v>
      </c>
      <c r="G45" s="91">
        <v>4</v>
      </c>
      <c r="H45" s="91">
        <v>2</v>
      </c>
      <c r="I45" s="93">
        <v>4</v>
      </c>
      <c r="J45" s="91">
        <v>0</v>
      </c>
      <c r="K45" s="94">
        <v>4</v>
      </c>
      <c r="L45" s="92">
        <v>4</v>
      </c>
    </row>
    <row r="46" spans="1:12" s="88" customFormat="1">
      <c r="A46" s="6" t="s">
        <v>55</v>
      </c>
      <c r="B46" s="91">
        <v>4</v>
      </c>
      <c r="C46" s="91">
        <v>5</v>
      </c>
      <c r="D46" s="92">
        <v>4</v>
      </c>
      <c r="E46" s="91">
        <v>5</v>
      </c>
      <c r="F46" s="91">
        <v>4</v>
      </c>
      <c r="G46" s="91">
        <v>5</v>
      </c>
      <c r="H46" s="91">
        <v>5</v>
      </c>
      <c r="I46" s="93">
        <v>5</v>
      </c>
      <c r="J46" s="91">
        <v>5</v>
      </c>
      <c r="K46" s="94">
        <v>5</v>
      </c>
      <c r="L46" s="92">
        <v>5</v>
      </c>
    </row>
    <row r="47" spans="1:12" s="88" customFormat="1">
      <c r="A47" s="6" t="s">
        <v>56</v>
      </c>
      <c r="B47" s="91">
        <v>4</v>
      </c>
      <c r="C47" s="91">
        <v>5</v>
      </c>
      <c r="D47" s="92">
        <v>5</v>
      </c>
      <c r="E47" s="91">
        <v>5</v>
      </c>
      <c r="F47" s="91">
        <v>4</v>
      </c>
      <c r="G47" s="91">
        <v>5</v>
      </c>
      <c r="H47" s="91">
        <v>5</v>
      </c>
      <c r="I47" s="93">
        <v>5</v>
      </c>
      <c r="J47" s="91">
        <v>5</v>
      </c>
      <c r="K47" s="94">
        <v>5</v>
      </c>
      <c r="L47" s="92">
        <v>5</v>
      </c>
    </row>
    <row r="48" spans="1:12" s="88" customFormat="1">
      <c r="A48" s="6" t="s">
        <v>57</v>
      </c>
      <c r="B48" s="91">
        <v>5</v>
      </c>
      <c r="C48" s="91">
        <v>5</v>
      </c>
      <c r="D48" s="92">
        <v>5</v>
      </c>
      <c r="E48" s="91">
        <v>5</v>
      </c>
      <c r="F48" s="91">
        <v>5</v>
      </c>
      <c r="G48" s="91">
        <v>5</v>
      </c>
      <c r="H48" s="91">
        <v>3</v>
      </c>
      <c r="I48" s="93">
        <v>5</v>
      </c>
      <c r="J48" s="91">
        <v>5</v>
      </c>
      <c r="K48" s="94">
        <v>5</v>
      </c>
      <c r="L48" s="92">
        <v>5</v>
      </c>
    </row>
    <row r="49" spans="1:12" s="88" customFormat="1">
      <c r="A49" s="6" t="s">
        <v>58</v>
      </c>
      <c r="B49" s="91">
        <v>4</v>
      </c>
      <c r="C49" s="91">
        <v>4</v>
      </c>
      <c r="D49" s="92">
        <v>4</v>
      </c>
      <c r="E49" s="91">
        <v>4</v>
      </c>
      <c r="F49" s="91">
        <v>4</v>
      </c>
      <c r="G49" s="91">
        <v>4</v>
      </c>
      <c r="H49" s="91">
        <v>4</v>
      </c>
      <c r="I49" s="93">
        <v>4</v>
      </c>
      <c r="J49" s="91">
        <v>4</v>
      </c>
      <c r="K49" s="94">
        <v>4</v>
      </c>
      <c r="L49" s="92">
        <v>4</v>
      </c>
    </row>
    <row r="50" spans="1:12" s="88" customFormat="1">
      <c r="A50" s="6" t="s">
        <v>59</v>
      </c>
      <c r="B50" s="91">
        <v>4</v>
      </c>
      <c r="C50" s="91">
        <v>5</v>
      </c>
      <c r="D50" s="92">
        <v>5</v>
      </c>
      <c r="E50" s="91">
        <v>5</v>
      </c>
      <c r="F50" s="91">
        <v>5</v>
      </c>
      <c r="G50" s="91">
        <v>5</v>
      </c>
      <c r="H50" s="91">
        <v>5</v>
      </c>
      <c r="I50" s="93">
        <v>5</v>
      </c>
      <c r="J50" s="91">
        <v>5</v>
      </c>
      <c r="K50" s="94">
        <v>5</v>
      </c>
      <c r="L50" s="92">
        <v>5</v>
      </c>
    </row>
    <row r="51" spans="1:12" s="88" customFormat="1">
      <c r="A51" s="6" t="s">
        <v>60</v>
      </c>
      <c r="B51" s="91">
        <v>5</v>
      </c>
      <c r="C51" s="91">
        <v>5</v>
      </c>
      <c r="D51" s="92">
        <v>4</v>
      </c>
      <c r="E51" s="91">
        <v>5</v>
      </c>
      <c r="F51" s="91">
        <v>5</v>
      </c>
      <c r="G51" s="91">
        <v>5</v>
      </c>
      <c r="H51" s="91">
        <v>5</v>
      </c>
      <c r="I51" s="93">
        <v>5</v>
      </c>
      <c r="J51" s="91">
        <v>5</v>
      </c>
      <c r="K51" s="94">
        <v>5</v>
      </c>
      <c r="L51" s="92">
        <v>5</v>
      </c>
    </row>
    <row r="52" spans="1:12" s="88" customFormat="1">
      <c r="A52" s="6" t="s">
        <v>61</v>
      </c>
      <c r="B52" s="91">
        <v>5</v>
      </c>
      <c r="C52" s="91">
        <v>5</v>
      </c>
      <c r="D52" s="92">
        <v>4</v>
      </c>
      <c r="E52" s="91">
        <v>4</v>
      </c>
      <c r="F52" s="91">
        <v>3</v>
      </c>
      <c r="G52" s="91">
        <v>4</v>
      </c>
      <c r="H52" s="91">
        <v>4</v>
      </c>
      <c r="I52" s="93">
        <v>4</v>
      </c>
      <c r="J52" s="91">
        <v>4</v>
      </c>
      <c r="K52" s="94">
        <v>4</v>
      </c>
      <c r="L52" s="92">
        <v>4</v>
      </c>
    </row>
    <row r="53" spans="1:12" s="88" customFormat="1">
      <c r="A53" s="6" t="s">
        <v>62</v>
      </c>
      <c r="B53" s="91">
        <v>4</v>
      </c>
      <c r="C53" s="91">
        <v>5</v>
      </c>
      <c r="D53" s="92">
        <v>3</v>
      </c>
      <c r="E53" s="91">
        <v>5</v>
      </c>
      <c r="F53" s="91">
        <v>4</v>
      </c>
      <c r="G53" s="91">
        <v>5</v>
      </c>
      <c r="H53" s="91">
        <v>4</v>
      </c>
      <c r="I53" s="93">
        <v>4</v>
      </c>
      <c r="J53" s="91">
        <v>4</v>
      </c>
      <c r="K53" s="94">
        <v>4</v>
      </c>
      <c r="L53" s="92">
        <v>4</v>
      </c>
    </row>
    <row r="54" spans="1:12" s="88" customFormat="1">
      <c r="A54" s="6" t="s">
        <v>63</v>
      </c>
      <c r="B54" s="91">
        <v>4</v>
      </c>
      <c r="C54" s="91">
        <v>4</v>
      </c>
      <c r="D54" s="92">
        <v>4</v>
      </c>
      <c r="E54" s="91">
        <v>4</v>
      </c>
      <c r="F54" s="91">
        <v>4</v>
      </c>
      <c r="G54" s="91">
        <v>4</v>
      </c>
      <c r="H54" s="91">
        <v>4</v>
      </c>
      <c r="I54" s="93">
        <v>4</v>
      </c>
      <c r="J54" s="91">
        <v>4</v>
      </c>
      <c r="K54" s="94">
        <v>5</v>
      </c>
      <c r="L54" s="92">
        <v>4</v>
      </c>
    </row>
    <row r="55" spans="1:12" s="88" customFormat="1">
      <c r="A55" s="6" t="s">
        <v>64</v>
      </c>
      <c r="B55" s="91">
        <v>4</v>
      </c>
      <c r="C55" s="91">
        <v>4</v>
      </c>
      <c r="D55" s="92">
        <v>4</v>
      </c>
      <c r="E55" s="91">
        <v>5</v>
      </c>
      <c r="F55" s="91">
        <v>4</v>
      </c>
      <c r="G55" s="91">
        <v>4</v>
      </c>
      <c r="H55" s="91">
        <v>3</v>
      </c>
      <c r="I55" s="93">
        <v>3</v>
      </c>
      <c r="J55" s="91">
        <v>4</v>
      </c>
      <c r="K55" s="94">
        <v>5</v>
      </c>
      <c r="L55" s="92">
        <v>4</v>
      </c>
    </row>
    <row r="56" spans="1:12" s="88" customFormat="1">
      <c r="A56" s="6" t="s">
        <v>65</v>
      </c>
      <c r="B56" s="91">
        <v>5</v>
      </c>
      <c r="C56" s="91">
        <v>4</v>
      </c>
      <c r="D56" s="92">
        <v>5</v>
      </c>
      <c r="E56" s="91">
        <v>5</v>
      </c>
      <c r="F56" s="91">
        <v>4</v>
      </c>
      <c r="G56" s="91">
        <v>4</v>
      </c>
      <c r="H56" s="91">
        <v>4</v>
      </c>
      <c r="I56" s="93">
        <v>3</v>
      </c>
      <c r="J56" s="91">
        <v>3</v>
      </c>
      <c r="K56" s="94">
        <v>4</v>
      </c>
      <c r="L56" s="92">
        <v>4</v>
      </c>
    </row>
    <row r="57" spans="1:12" s="88" customFormat="1">
      <c r="A57" s="6" t="s">
        <v>66</v>
      </c>
      <c r="B57" s="91">
        <v>3</v>
      </c>
      <c r="C57" s="91">
        <v>4</v>
      </c>
      <c r="D57" s="92">
        <v>4</v>
      </c>
      <c r="E57" s="91">
        <v>4</v>
      </c>
      <c r="F57" s="91">
        <v>4</v>
      </c>
      <c r="G57" s="91">
        <v>4</v>
      </c>
      <c r="H57" s="91">
        <v>4</v>
      </c>
      <c r="I57" s="93">
        <v>5</v>
      </c>
      <c r="J57" s="91">
        <v>4</v>
      </c>
      <c r="K57" s="94">
        <v>4</v>
      </c>
      <c r="L57" s="92">
        <v>4</v>
      </c>
    </row>
    <row r="58" spans="1:12" s="88" customFormat="1">
      <c r="A58" s="6" t="s">
        <v>67</v>
      </c>
      <c r="B58" s="91">
        <v>5</v>
      </c>
      <c r="C58" s="91">
        <v>4</v>
      </c>
      <c r="D58" s="92">
        <v>5</v>
      </c>
      <c r="E58" s="91">
        <v>4</v>
      </c>
      <c r="F58" s="91">
        <v>3</v>
      </c>
      <c r="G58" s="91">
        <v>2</v>
      </c>
      <c r="H58" s="91">
        <v>3</v>
      </c>
      <c r="I58" s="93">
        <v>4</v>
      </c>
      <c r="J58" s="91">
        <v>4</v>
      </c>
      <c r="K58" s="94">
        <v>5</v>
      </c>
      <c r="L58" s="92">
        <v>5</v>
      </c>
    </row>
    <row r="59" spans="1:12" s="88" customFormat="1">
      <c r="A59" s="6" t="s">
        <v>68</v>
      </c>
      <c r="B59" s="91">
        <v>5</v>
      </c>
      <c r="C59" s="91">
        <v>5</v>
      </c>
      <c r="D59" s="92">
        <v>4</v>
      </c>
      <c r="E59" s="91">
        <v>5</v>
      </c>
      <c r="F59" s="91">
        <v>3</v>
      </c>
      <c r="G59" s="91">
        <v>5</v>
      </c>
      <c r="H59" s="91">
        <v>3</v>
      </c>
      <c r="I59" s="93">
        <v>4</v>
      </c>
      <c r="J59" s="91">
        <v>5</v>
      </c>
      <c r="K59" s="94">
        <v>5</v>
      </c>
      <c r="L59" s="92">
        <v>5</v>
      </c>
    </row>
    <row r="60" spans="1:12" s="88" customFormat="1">
      <c r="A60" s="6" t="s">
        <v>69</v>
      </c>
      <c r="B60" s="91">
        <v>3</v>
      </c>
      <c r="C60" s="91">
        <v>1</v>
      </c>
      <c r="D60" s="92">
        <v>1</v>
      </c>
      <c r="E60" s="91">
        <v>3</v>
      </c>
      <c r="F60" s="91">
        <v>3</v>
      </c>
      <c r="G60" s="91">
        <v>1</v>
      </c>
      <c r="H60" s="91">
        <v>1</v>
      </c>
      <c r="I60" s="93">
        <v>3</v>
      </c>
      <c r="J60" s="91">
        <v>5</v>
      </c>
      <c r="K60" s="94">
        <v>5</v>
      </c>
      <c r="L60" s="92">
        <v>5</v>
      </c>
    </row>
    <row r="61" spans="1:12" s="88" customFormat="1">
      <c r="A61" s="6" t="s">
        <v>70</v>
      </c>
      <c r="B61" s="91">
        <v>3</v>
      </c>
      <c r="C61" s="91">
        <v>4</v>
      </c>
      <c r="D61" s="92">
        <v>3</v>
      </c>
      <c r="E61" s="91">
        <v>5</v>
      </c>
      <c r="F61" s="91">
        <v>3</v>
      </c>
      <c r="G61" s="91">
        <v>4</v>
      </c>
      <c r="H61" s="91">
        <v>2</v>
      </c>
      <c r="I61" s="93">
        <v>4</v>
      </c>
      <c r="J61" s="91">
        <v>4</v>
      </c>
      <c r="K61" s="94">
        <v>5</v>
      </c>
      <c r="L61" s="92">
        <v>5</v>
      </c>
    </row>
    <row r="62" spans="1:12" s="88" customFormat="1">
      <c r="A62" s="6" t="s">
        <v>71</v>
      </c>
      <c r="B62" s="91">
        <v>5</v>
      </c>
      <c r="C62" s="91">
        <v>4</v>
      </c>
      <c r="D62" s="92">
        <v>3</v>
      </c>
      <c r="E62" s="91">
        <v>3</v>
      </c>
      <c r="F62" s="91">
        <v>4</v>
      </c>
      <c r="G62" s="91">
        <v>4</v>
      </c>
      <c r="H62" s="91">
        <v>4</v>
      </c>
      <c r="I62" s="93">
        <v>4</v>
      </c>
      <c r="J62" s="91">
        <v>4</v>
      </c>
      <c r="K62" s="94">
        <v>4</v>
      </c>
      <c r="L62" s="92">
        <v>4</v>
      </c>
    </row>
    <row r="63" spans="1:12" s="88" customFormat="1">
      <c r="A63" s="6" t="s">
        <v>72</v>
      </c>
      <c r="B63" s="91">
        <v>5</v>
      </c>
      <c r="C63" s="91">
        <v>3</v>
      </c>
      <c r="D63" s="92">
        <v>4</v>
      </c>
      <c r="E63" s="91">
        <v>5</v>
      </c>
      <c r="F63" s="91">
        <v>4</v>
      </c>
      <c r="G63" s="91">
        <v>3</v>
      </c>
      <c r="H63" s="91">
        <v>3</v>
      </c>
      <c r="I63" s="93">
        <v>4</v>
      </c>
      <c r="J63" s="91">
        <v>3</v>
      </c>
      <c r="K63" s="94">
        <v>4</v>
      </c>
      <c r="L63" s="92">
        <v>4</v>
      </c>
    </row>
    <row r="64" spans="1:12" s="88" customFormat="1">
      <c r="A64" s="6" t="s">
        <v>73</v>
      </c>
      <c r="B64" s="91">
        <v>5</v>
      </c>
      <c r="C64" s="91">
        <v>4</v>
      </c>
      <c r="D64" s="92">
        <v>4</v>
      </c>
      <c r="E64" s="91">
        <v>4</v>
      </c>
      <c r="F64" s="91">
        <v>4</v>
      </c>
      <c r="G64" s="91">
        <v>5</v>
      </c>
      <c r="H64" s="91">
        <v>5</v>
      </c>
      <c r="I64" s="93">
        <v>5</v>
      </c>
      <c r="J64" s="91">
        <v>5</v>
      </c>
      <c r="K64" s="94">
        <v>5</v>
      </c>
      <c r="L64" s="92">
        <v>5</v>
      </c>
    </row>
    <row r="65" spans="1:12" s="88" customFormat="1">
      <c r="A65" s="6" t="s">
        <v>74</v>
      </c>
      <c r="B65" s="91">
        <v>4</v>
      </c>
      <c r="C65" s="91">
        <v>4</v>
      </c>
      <c r="D65" s="92">
        <v>4</v>
      </c>
      <c r="E65" s="91">
        <v>4</v>
      </c>
      <c r="F65" s="91">
        <v>4</v>
      </c>
      <c r="G65" s="91">
        <v>4</v>
      </c>
      <c r="H65" s="91">
        <v>4</v>
      </c>
      <c r="I65" s="93">
        <v>4</v>
      </c>
      <c r="J65" s="91">
        <v>5</v>
      </c>
      <c r="K65" s="94">
        <v>5</v>
      </c>
      <c r="L65" s="92">
        <v>5</v>
      </c>
    </row>
    <row r="66" spans="1:12" s="88" customFormat="1">
      <c r="A66" s="6" t="s">
        <v>75</v>
      </c>
      <c r="B66" s="91">
        <v>4</v>
      </c>
      <c r="C66" s="91">
        <v>5</v>
      </c>
      <c r="D66" s="92">
        <v>3</v>
      </c>
      <c r="E66" s="91">
        <v>5</v>
      </c>
      <c r="F66" s="91">
        <v>4</v>
      </c>
      <c r="G66" s="91">
        <v>4</v>
      </c>
      <c r="H66" s="91">
        <v>4</v>
      </c>
      <c r="I66" s="93">
        <v>4</v>
      </c>
      <c r="J66" s="91">
        <v>4</v>
      </c>
      <c r="K66" s="94">
        <v>5</v>
      </c>
      <c r="L66" s="92">
        <v>5</v>
      </c>
    </row>
    <row r="67" spans="1:12" s="88" customFormat="1">
      <c r="A67" s="6" t="s">
        <v>76</v>
      </c>
      <c r="B67" s="91">
        <v>4</v>
      </c>
      <c r="C67" s="91">
        <v>5</v>
      </c>
      <c r="D67" s="92">
        <v>4</v>
      </c>
      <c r="E67" s="91">
        <v>5</v>
      </c>
      <c r="F67" s="91">
        <v>4</v>
      </c>
      <c r="G67" s="91">
        <v>5</v>
      </c>
      <c r="H67" s="91">
        <v>5</v>
      </c>
      <c r="I67" s="93">
        <v>4</v>
      </c>
      <c r="J67" s="91">
        <v>5</v>
      </c>
      <c r="K67" s="94">
        <v>5</v>
      </c>
      <c r="L67" s="92">
        <v>5</v>
      </c>
    </row>
    <row r="68" spans="1:12" s="88" customFormat="1">
      <c r="A68" s="6" t="s">
        <v>77</v>
      </c>
      <c r="B68" s="91">
        <v>5</v>
      </c>
      <c r="C68" s="91">
        <v>5</v>
      </c>
      <c r="D68" s="92">
        <v>4</v>
      </c>
      <c r="E68" s="91">
        <v>5</v>
      </c>
      <c r="F68" s="91">
        <v>5</v>
      </c>
      <c r="G68" s="91">
        <v>5</v>
      </c>
      <c r="H68" s="91">
        <v>4</v>
      </c>
      <c r="I68" s="93">
        <v>4</v>
      </c>
      <c r="J68" s="91">
        <v>4</v>
      </c>
      <c r="K68" s="94">
        <v>5</v>
      </c>
      <c r="L68" s="92">
        <v>5</v>
      </c>
    </row>
    <row r="69" spans="1:12" s="88" customFormat="1">
      <c r="A69" s="6" t="s">
        <v>78</v>
      </c>
      <c r="B69" s="91">
        <v>4</v>
      </c>
      <c r="C69" s="91">
        <v>4</v>
      </c>
      <c r="D69" s="92">
        <v>4</v>
      </c>
      <c r="E69" s="91">
        <v>5</v>
      </c>
      <c r="F69" s="91">
        <v>4</v>
      </c>
      <c r="G69" s="91">
        <v>5</v>
      </c>
      <c r="H69" s="91">
        <v>5</v>
      </c>
      <c r="I69" s="93">
        <v>5</v>
      </c>
      <c r="J69" s="91">
        <v>5</v>
      </c>
      <c r="K69" s="94">
        <v>5</v>
      </c>
      <c r="L69" s="92">
        <v>5</v>
      </c>
    </row>
    <row r="70" spans="1:12" s="88" customFormat="1">
      <c r="A70" s="6" t="s">
        <v>79</v>
      </c>
      <c r="B70" s="91">
        <v>3</v>
      </c>
      <c r="C70" s="91">
        <v>5</v>
      </c>
      <c r="D70" s="92">
        <v>4</v>
      </c>
      <c r="E70" s="91">
        <v>5</v>
      </c>
      <c r="F70" s="91">
        <v>4</v>
      </c>
      <c r="G70" s="91">
        <v>5</v>
      </c>
      <c r="H70" s="91">
        <v>5</v>
      </c>
      <c r="I70" s="93">
        <v>5</v>
      </c>
      <c r="J70" s="91">
        <v>5</v>
      </c>
      <c r="K70" s="94">
        <v>5</v>
      </c>
      <c r="L70" s="92">
        <v>5</v>
      </c>
    </row>
    <row r="71" spans="1:12" s="88" customFormat="1">
      <c r="A71" s="6" t="s">
        <v>80</v>
      </c>
      <c r="B71" s="91">
        <v>4</v>
      </c>
      <c r="C71" s="91">
        <v>4</v>
      </c>
      <c r="D71" s="92">
        <v>4</v>
      </c>
      <c r="E71" s="91">
        <v>4</v>
      </c>
      <c r="F71" s="91">
        <v>4</v>
      </c>
      <c r="G71" s="91">
        <v>4</v>
      </c>
      <c r="H71" s="91">
        <v>4</v>
      </c>
      <c r="I71" s="93">
        <v>4</v>
      </c>
      <c r="J71" s="91">
        <v>4</v>
      </c>
      <c r="K71" s="94">
        <v>5</v>
      </c>
      <c r="L71" s="92">
        <v>5</v>
      </c>
    </row>
    <row r="72" spans="1:12" s="88" customFormat="1">
      <c r="A72" s="6" t="s">
        <v>81</v>
      </c>
      <c r="B72" s="91">
        <v>5</v>
      </c>
      <c r="C72" s="91">
        <v>5</v>
      </c>
      <c r="D72" s="92">
        <v>5</v>
      </c>
      <c r="E72" s="91">
        <v>5</v>
      </c>
      <c r="F72" s="91">
        <v>5</v>
      </c>
      <c r="G72" s="91">
        <v>5</v>
      </c>
      <c r="H72" s="91">
        <v>5</v>
      </c>
      <c r="I72" s="93">
        <v>5</v>
      </c>
      <c r="J72" s="91">
        <v>5</v>
      </c>
      <c r="K72" s="94">
        <v>5</v>
      </c>
      <c r="L72" s="92">
        <v>5</v>
      </c>
    </row>
    <row r="73" spans="1:12" s="88" customFormat="1">
      <c r="A73" s="6" t="s">
        <v>82</v>
      </c>
      <c r="B73" s="91">
        <v>5</v>
      </c>
      <c r="C73" s="91">
        <v>3</v>
      </c>
      <c r="D73" s="92">
        <v>3</v>
      </c>
      <c r="E73" s="91">
        <v>4</v>
      </c>
      <c r="F73" s="91">
        <v>4</v>
      </c>
      <c r="G73" s="91">
        <v>4</v>
      </c>
      <c r="H73" s="91">
        <v>3</v>
      </c>
      <c r="I73" s="93">
        <v>4</v>
      </c>
      <c r="J73" s="91">
        <v>5</v>
      </c>
      <c r="K73" s="94">
        <v>5</v>
      </c>
      <c r="L73" s="92">
        <v>5</v>
      </c>
    </row>
    <row r="74" spans="1:12" s="88" customFormat="1">
      <c r="A74" s="6" t="s">
        <v>83</v>
      </c>
      <c r="B74" s="91">
        <v>4</v>
      </c>
      <c r="C74" s="91">
        <v>5</v>
      </c>
      <c r="D74" s="92">
        <v>4</v>
      </c>
      <c r="E74" s="91">
        <v>5</v>
      </c>
      <c r="F74" s="91">
        <v>4</v>
      </c>
      <c r="G74" s="91">
        <v>5</v>
      </c>
      <c r="H74" s="91">
        <v>5</v>
      </c>
      <c r="I74" s="93">
        <v>5</v>
      </c>
      <c r="J74" s="91">
        <v>5</v>
      </c>
      <c r="K74" s="94">
        <v>5</v>
      </c>
      <c r="L74" s="92">
        <v>5</v>
      </c>
    </row>
    <row r="75" spans="1:12" s="88" customFormat="1">
      <c r="A75" s="6" t="s">
        <v>84</v>
      </c>
      <c r="B75" s="91">
        <v>4</v>
      </c>
      <c r="C75" s="91">
        <v>4</v>
      </c>
      <c r="D75" s="92">
        <v>5</v>
      </c>
      <c r="E75" s="91">
        <v>5</v>
      </c>
      <c r="F75" s="91">
        <v>3</v>
      </c>
      <c r="G75" s="91">
        <v>4</v>
      </c>
      <c r="H75" s="91">
        <v>4</v>
      </c>
      <c r="I75" s="93">
        <v>5</v>
      </c>
      <c r="J75" s="91">
        <v>5</v>
      </c>
      <c r="K75" s="94">
        <v>5</v>
      </c>
      <c r="L75" s="92">
        <v>5</v>
      </c>
    </row>
    <row r="76" spans="1:12" s="88" customFormat="1">
      <c r="A76" s="6" t="s">
        <v>85</v>
      </c>
      <c r="B76" s="91">
        <v>5</v>
      </c>
      <c r="C76" s="91">
        <v>5</v>
      </c>
      <c r="D76" s="92">
        <v>5</v>
      </c>
      <c r="E76" s="91">
        <v>5</v>
      </c>
      <c r="F76" s="91">
        <v>5</v>
      </c>
      <c r="G76" s="91">
        <v>5</v>
      </c>
      <c r="H76" s="91">
        <v>5</v>
      </c>
      <c r="I76" s="93">
        <v>5</v>
      </c>
      <c r="J76" s="91">
        <v>5</v>
      </c>
      <c r="K76" s="94">
        <v>5</v>
      </c>
      <c r="L76" s="92">
        <v>5</v>
      </c>
    </row>
    <row r="77" spans="1:12" s="88" customFormat="1">
      <c r="A77" s="6" t="s">
        <v>86</v>
      </c>
      <c r="B77" s="91">
        <v>5</v>
      </c>
      <c r="C77" s="91">
        <v>5</v>
      </c>
      <c r="D77" s="92">
        <v>4</v>
      </c>
      <c r="E77" s="91">
        <v>5</v>
      </c>
      <c r="F77" s="91">
        <v>5</v>
      </c>
      <c r="G77" s="91">
        <v>5</v>
      </c>
      <c r="H77" s="91">
        <v>3</v>
      </c>
      <c r="I77" s="93">
        <v>5</v>
      </c>
      <c r="J77" s="91">
        <v>5</v>
      </c>
      <c r="K77" s="94">
        <v>5</v>
      </c>
      <c r="L77" s="92">
        <v>5</v>
      </c>
    </row>
    <row r="78" spans="1:12" s="88" customFormat="1">
      <c r="A78" s="6" t="s">
        <v>87</v>
      </c>
      <c r="B78" s="91">
        <v>5</v>
      </c>
      <c r="C78" s="91">
        <v>5</v>
      </c>
      <c r="D78" s="92">
        <v>5</v>
      </c>
      <c r="E78" s="91">
        <v>5</v>
      </c>
      <c r="F78" s="91">
        <v>5</v>
      </c>
      <c r="G78" s="91">
        <v>5</v>
      </c>
      <c r="H78" s="91">
        <v>5</v>
      </c>
      <c r="I78" s="93">
        <v>5</v>
      </c>
      <c r="J78" s="91">
        <v>5</v>
      </c>
      <c r="K78" s="94">
        <v>5</v>
      </c>
      <c r="L78" s="92">
        <v>5</v>
      </c>
    </row>
    <row r="79" spans="1:12" s="88" customFormat="1">
      <c r="A79" s="6" t="s">
        <v>88</v>
      </c>
      <c r="B79" s="91">
        <v>4</v>
      </c>
      <c r="C79" s="91">
        <v>5</v>
      </c>
      <c r="D79" s="92">
        <v>5</v>
      </c>
      <c r="E79" s="91">
        <v>4</v>
      </c>
      <c r="F79" s="91">
        <v>4</v>
      </c>
      <c r="G79" s="91">
        <v>5</v>
      </c>
      <c r="H79" s="91">
        <v>4</v>
      </c>
      <c r="I79" s="93">
        <v>4</v>
      </c>
      <c r="J79" s="91">
        <v>5</v>
      </c>
      <c r="K79" s="94">
        <v>4</v>
      </c>
      <c r="L79" s="92">
        <v>4</v>
      </c>
    </row>
    <row r="80" spans="1:12" s="88" customFormat="1">
      <c r="A80" s="6" t="s">
        <v>89</v>
      </c>
      <c r="B80" s="91">
        <v>4</v>
      </c>
      <c r="C80" s="91">
        <v>5</v>
      </c>
      <c r="D80" s="92">
        <v>3</v>
      </c>
      <c r="E80" s="91">
        <v>4</v>
      </c>
      <c r="F80" s="91">
        <v>4</v>
      </c>
      <c r="G80" s="91">
        <v>4</v>
      </c>
      <c r="H80" s="91">
        <v>3</v>
      </c>
      <c r="I80" s="93">
        <v>4</v>
      </c>
      <c r="J80" s="91">
        <v>4</v>
      </c>
      <c r="K80" s="94">
        <v>4</v>
      </c>
      <c r="L80" s="92">
        <v>4</v>
      </c>
    </row>
    <row r="81" spans="1:12" s="88" customFormat="1">
      <c r="A81" s="6" t="s">
        <v>90</v>
      </c>
      <c r="B81" s="91">
        <v>4</v>
      </c>
      <c r="C81" s="91">
        <v>5</v>
      </c>
      <c r="D81" s="92">
        <v>4</v>
      </c>
      <c r="E81" s="91">
        <v>4</v>
      </c>
      <c r="F81" s="91">
        <v>4</v>
      </c>
      <c r="G81" s="91">
        <v>4</v>
      </c>
      <c r="H81" s="91">
        <v>4</v>
      </c>
      <c r="I81" s="93">
        <v>4</v>
      </c>
      <c r="J81" s="91">
        <v>5</v>
      </c>
      <c r="K81" s="94">
        <v>5</v>
      </c>
      <c r="L81" s="92">
        <v>4</v>
      </c>
    </row>
    <row r="82" spans="1:12" s="88" customFormat="1">
      <c r="A82" s="6" t="s">
        <v>91</v>
      </c>
      <c r="B82" s="91">
        <v>4</v>
      </c>
      <c r="C82" s="91">
        <v>3</v>
      </c>
      <c r="D82" s="92">
        <v>4</v>
      </c>
      <c r="E82" s="91">
        <v>4</v>
      </c>
      <c r="F82" s="91">
        <v>4</v>
      </c>
      <c r="G82" s="91">
        <v>4</v>
      </c>
      <c r="H82" s="91">
        <v>4</v>
      </c>
      <c r="I82" s="93">
        <v>4</v>
      </c>
      <c r="J82" s="91">
        <v>3</v>
      </c>
      <c r="K82" s="94">
        <v>4</v>
      </c>
      <c r="L82" s="92">
        <v>4</v>
      </c>
    </row>
    <row r="83" spans="1:12" s="88" customFormat="1">
      <c r="A83" s="6" t="s">
        <v>92</v>
      </c>
      <c r="B83" s="91">
        <v>4</v>
      </c>
      <c r="C83" s="91">
        <v>5</v>
      </c>
      <c r="D83" s="92">
        <v>5</v>
      </c>
      <c r="E83" s="91">
        <v>5</v>
      </c>
      <c r="F83" s="91">
        <v>4</v>
      </c>
      <c r="G83" s="91">
        <v>5</v>
      </c>
      <c r="H83" s="91">
        <v>5</v>
      </c>
      <c r="I83" s="93">
        <v>5</v>
      </c>
      <c r="J83" s="91">
        <v>5</v>
      </c>
      <c r="K83" s="94">
        <v>5</v>
      </c>
      <c r="L83" s="92">
        <v>5</v>
      </c>
    </row>
    <row r="84" spans="1:12" s="88" customFormat="1">
      <c r="A84" s="6" t="s">
        <v>93</v>
      </c>
      <c r="B84" s="91">
        <v>5</v>
      </c>
      <c r="C84" s="91">
        <v>4</v>
      </c>
      <c r="D84" s="92">
        <v>4</v>
      </c>
      <c r="E84" s="91">
        <v>5</v>
      </c>
      <c r="F84" s="91">
        <v>4</v>
      </c>
      <c r="G84" s="91">
        <v>5</v>
      </c>
      <c r="H84" s="91">
        <v>5</v>
      </c>
      <c r="I84" s="93">
        <v>5</v>
      </c>
      <c r="J84" s="91">
        <v>5</v>
      </c>
      <c r="K84" s="94">
        <v>5</v>
      </c>
      <c r="L84" s="92">
        <v>5</v>
      </c>
    </row>
    <row r="85" spans="1:12" s="88" customFormat="1">
      <c r="A85" s="6" t="s">
        <v>94</v>
      </c>
      <c r="B85" s="91">
        <v>5</v>
      </c>
      <c r="C85" s="91">
        <v>5</v>
      </c>
      <c r="D85" s="92">
        <v>5</v>
      </c>
      <c r="E85" s="91">
        <v>5</v>
      </c>
      <c r="F85" s="91">
        <v>5</v>
      </c>
      <c r="G85" s="91">
        <v>5</v>
      </c>
      <c r="H85" s="91">
        <v>5</v>
      </c>
      <c r="I85" s="93">
        <v>5</v>
      </c>
      <c r="J85" s="91">
        <v>5</v>
      </c>
      <c r="K85" s="94">
        <v>5</v>
      </c>
      <c r="L85" s="92">
        <v>5</v>
      </c>
    </row>
    <row r="86" spans="1:12" s="88" customFormat="1">
      <c r="A86" s="6" t="s">
        <v>95</v>
      </c>
      <c r="B86" s="91">
        <v>5</v>
      </c>
      <c r="C86" s="91">
        <v>5</v>
      </c>
      <c r="D86" s="92">
        <v>4</v>
      </c>
      <c r="E86" s="91">
        <v>5</v>
      </c>
      <c r="F86" s="91">
        <v>4</v>
      </c>
      <c r="G86" s="91">
        <v>4</v>
      </c>
      <c r="H86" s="91">
        <v>4</v>
      </c>
      <c r="I86" s="93">
        <v>5</v>
      </c>
      <c r="J86" s="91">
        <v>4</v>
      </c>
      <c r="K86" s="94">
        <v>5</v>
      </c>
      <c r="L86" s="92">
        <v>5</v>
      </c>
    </row>
    <row r="87" spans="1:12" s="88" customFormat="1">
      <c r="A87" s="6" t="s">
        <v>96</v>
      </c>
      <c r="B87" s="91">
        <v>5</v>
      </c>
      <c r="C87" s="91">
        <v>5</v>
      </c>
      <c r="D87" s="92">
        <v>4</v>
      </c>
      <c r="E87" s="91">
        <v>4</v>
      </c>
      <c r="F87" s="91">
        <v>4</v>
      </c>
      <c r="G87" s="91">
        <v>5</v>
      </c>
      <c r="H87" s="91">
        <v>4</v>
      </c>
      <c r="I87" s="93">
        <v>4</v>
      </c>
      <c r="J87" s="91">
        <v>4</v>
      </c>
      <c r="K87" s="94">
        <v>4</v>
      </c>
      <c r="L87" s="92">
        <v>4</v>
      </c>
    </row>
    <row r="88" spans="1:12" s="88" customFormat="1">
      <c r="A88" s="6" t="s">
        <v>97</v>
      </c>
      <c r="B88" s="91">
        <v>5</v>
      </c>
      <c r="C88" s="91">
        <v>5</v>
      </c>
      <c r="D88" s="92">
        <v>4</v>
      </c>
      <c r="E88" s="91">
        <v>3</v>
      </c>
      <c r="F88" s="91">
        <v>5</v>
      </c>
      <c r="G88" s="91">
        <v>5</v>
      </c>
      <c r="H88" s="91">
        <v>5</v>
      </c>
      <c r="I88" s="93">
        <v>4</v>
      </c>
      <c r="J88" s="91">
        <v>5</v>
      </c>
      <c r="K88" s="94">
        <v>5</v>
      </c>
      <c r="L88" s="92">
        <v>5</v>
      </c>
    </row>
    <row r="89" spans="1:12" s="88" customFormat="1">
      <c r="A89" s="6" t="s">
        <v>98</v>
      </c>
      <c r="B89" s="91">
        <v>3</v>
      </c>
      <c r="C89" s="91">
        <v>3</v>
      </c>
      <c r="D89" s="92">
        <v>4</v>
      </c>
      <c r="E89" s="91">
        <v>3</v>
      </c>
      <c r="F89" s="91">
        <v>3</v>
      </c>
      <c r="G89" s="91">
        <v>3</v>
      </c>
      <c r="H89" s="91">
        <v>4</v>
      </c>
      <c r="I89" s="93">
        <v>4</v>
      </c>
      <c r="J89" s="91">
        <v>4</v>
      </c>
      <c r="K89" s="94">
        <v>5</v>
      </c>
      <c r="L89" s="92">
        <v>4</v>
      </c>
    </row>
    <row r="90" spans="1:12" s="88" customFormat="1">
      <c r="A90" s="6" t="s">
        <v>99</v>
      </c>
      <c r="B90" s="91">
        <v>5</v>
      </c>
      <c r="C90" s="91">
        <v>5</v>
      </c>
      <c r="D90" s="92">
        <v>5</v>
      </c>
      <c r="E90" s="91">
        <v>5</v>
      </c>
      <c r="F90" s="91">
        <v>4</v>
      </c>
      <c r="G90" s="91">
        <v>5</v>
      </c>
      <c r="H90" s="91">
        <v>4</v>
      </c>
      <c r="I90" s="93">
        <v>5</v>
      </c>
      <c r="J90" s="91">
        <v>5</v>
      </c>
      <c r="K90" s="94">
        <v>5</v>
      </c>
      <c r="L90" s="92">
        <v>5</v>
      </c>
    </row>
    <row r="91" spans="1:12" s="88" customFormat="1">
      <c r="A91" s="6" t="s">
        <v>100</v>
      </c>
      <c r="B91" s="91">
        <v>4</v>
      </c>
      <c r="C91" s="91">
        <v>4</v>
      </c>
      <c r="D91" s="92">
        <v>4</v>
      </c>
      <c r="E91" s="91">
        <v>5</v>
      </c>
      <c r="F91" s="91">
        <v>5</v>
      </c>
      <c r="G91" s="91">
        <v>4</v>
      </c>
      <c r="H91" s="91">
        <v>4</v>
      </c>
      <c r="I91" s="93">
        <v>4</v>
      </c>
      <c r="J91" s="91">
        <v>4</v>
      </c>
      <c r="K91" s="94">
        <v>5</v>
      </c>
      <c r="L91" s="92">
        <v>5</v>
      </c>
    </row>
    <row r="92" spans="1:12" s="88" customFormat="1">
      <c r="A92" s="6" t="s">
        <v>101</v>
      </c>
      <c r="B92" s="91">
        <v>5</v>
      </c>
      <c r="C92" s="91">
        <v>5</v>
      </c>
      <c r="D92" s="92">
        <v>5</v>
      </c>
      <c r="E92" s="91">
        <v>5</v>
      </c>
      <c r="F92" s="91">
        <v>5</v>
      </c>
      <c r="G92" s="91">
        <v>5</v>
      </c>
      <c r="H92" s="91">
        <v>5</v>
      </c>
      <c r="I92" s="93">
        <v>5</v>
      </c>
      <c r="J92" s="91">
        <v>5</v>
      </c>
      <c r="K92" s="94">
        <v>5</v>
      </c>
      <c r="L92" s="92">
        <v>5</v>
      </c>
    </row>
    <row r="93" spans="1:12" s="88" customFormat="1">
      <c r="A93" s="6" t="s">
        <v>102</v>
      </c>
      <c r="B93" s="91">
        <v>4</v>
      </c>
      <c r="C93" s="91">
        <v>5</v>
      </c>
      <c r="D93" s="92">
        <v>3</v>
      </c>
      <c r="E93" s="91">
        <v>4</v>
      </c>
      <c r="F93" s="91">
        <v>5</v>
      </c>
      <c r="G93" s="91">
        <v>5</v>
      </c>
      <c r="H93" s="91">
        <v>5</v>
      </c>
      <c r="I93" s="93">
        <v>5</v>
      </c>
      <c r="J93" s="91">
        <v>5</v>
      </c>
      <c r="K93" s="94">
        <v>5</v>
      </c>
      <c r="L93" s="92">
        <v>5</v>
      </c>
    </row>
    <row r="94" spans="1:12" s="88" customFormat="1">
      <c r="A94" s="6" t="s">
        <v>103</v>
      </c>
      <c r="B94" s="91">
        <v>5</v>
      </c>
      <c r="C94" s="91">
        <v>5</v>
      </c>
      <c r="D94" s="92">
        <v>5</v>
      </c>
      <c r="E94" s="91">
        <v>5</v>
      </c>
      <c r="F94" s="91">
        <v>5</v>
      </c>
      <c r="G94" s="91">
        <v>5</v>
      </c>
      <c r="H94" s="91">
        <v>5</v>
      </c>
      <c r="I94" s="93">
        <v>5</v>
      </c>
      <c r="J94" s="91">
        <v>5</v>
      </c>
      <c r="K94" s="94">
        <v>5</v>
      </c>
      <c r="L94" s="92">
        <v>5</v>
      </c>
    </row>
    <row r="95" spans="1:12" s="88" customFormat="1">
      <c r="A95" s="6" t="s">
        <v>104</v>
      </c>
      <c r="B95" s="91">
        <v>5</v>
      </c>
      <c r="C95" s="91">
        <v>4</v>
      </c>
      <c r="D95" s="92">
        <v>3</v>
      </c>
      <c r="E95" s="91">
        <v>5</v>
      </c>
      <c r="F95" s="91">
        <v>5</v>
      </c>
      <c r="G95" s="91">
        <v>5</v>
      </c>
      <c r="H95" s="91">
        <v>3</v>
      </c>
      <c r="I95" s="93">
        <v>5</v>
      </c>
      <c r="J95" s="91">
        <v>4</v>
      </c>
      <c r="K95" s="94">
        <v>4</v>
      </c>
      <c r="L95" s="92">
        <v>4</v>
      </c>
    </row>
    <row r="96" spans="1:12" s="88" customFormat="1">
      <c r="A96" s="6" t="s">
        <v>105</v>
      </c>
      <c r="B96" s="91">
        <v>4</v>
      </c>
      <c r="C96" s="91">
        <v>5</v>
      </c>
      <c r="D96" s="92">
        <v>5</v>
      </c>
      <c r="E96" s="91">
        <v>5</v>
      </c>
      <c r="F96" s="91">
        <v>4</v>
      </c>
      <c r="G96" s="91">
        <v>5</v>
      </c>
      <c r="H96" s="91">
        <v>5</v>
      </c>
      <c r="I96" s="93">
        <v>5</v>
      </c>
      <c r="J96" s="91">
        <v>5</v>
      </c>
      <c r="K96" s="94">
        <v>5</v>
      </c>
      <c r="L96" s="92">
        <v>5</v>
      </c>
    </row>
    <row r="97" spans="1:12" s="88" customFormat="1">
      <c r="A97" s="6" t="s">
        <v>106</v>
      </c>
      <c r="B97" s="91">
        <v>4</v>
      </c>
      <c r="C97" s="91">
        <v>5</v>
      </c>
      <c r="D97" s="92">
        <v>4</v>
      </c>
      <c r="E97" s="91">
        <v>5</v>
      </c>
      <c r="F97" s="91">
        <v>5</v>
      </c>
      <c r="G97" s="91">
        <v>5</v>
      </c>
      <c r="H97" s="91">
        <v>4</v>
      </c>
      <c r="I97" s="93">
        <v>5</v>
      </c>
      <c r="J97" s="91">
        <v>4</v>
      </c>
      <c r="K97" s="94">
        <v>4</v>
      </c>
      <c r="L97" s="92">
        <v>5</v>
      </c>
    </row>
    <row r="98" spans="1:12" s="88" customFormat="1">
      <c r="A98" s="6" t="s">
        <v>107</v>
      </c>
      <c r="B98" s="91">
        <v>4</v>
      </c>
      <c r="C98" s="91">
        <v>5</v>
      </c>
      <c r="D98" s="92">
        <v>4</v>
      </c>
      <c r="E98" s="91">
        <v>4</v>
      </c>
      <c r="F98" s="91">
        <v>4</v>
      </c>
      <c r="G98" s="91">
        <v>4</v>
      </c>
      <c r="H98" s="91">
        <v>3</v>
      </c>
      <c r="I98" s="93">
        <v>5</v>
      </c>
      <c r="J98" s="91">
        <v>4</v>
      </c>
      <c r="K98" s="94">
        <v>5</v>
      </c>
      <c r="L98" s="92">
        <v>5</v>
      </c>
    </row>
    <row r="99" spans="1:12" s="88" customFormat="1">
      <c r="A99" s="6" t="s">
        <v>108</v>
      </c>
      <c r="B99" s="91">
        <v>5</v>
      </c>
      <c r="C99" s="91">
        <v>5</v>
      </c>
      <c r="D99" s="92">
        <v>4</v>
      </c>
      <c r="E99" s="91">
        <v>4</v>
      </c>
      <c r="F99" s="91">
        <v>4</v>
      </c>
      <c r="G99" s="91">
        <v>5</v>
      </c>
      <c r="H99" s="91">
        <v>3</v>
      </c>
      <c r="I99" s="93">
        <v>5</v>
      </c>
      <c r="J99" s="91">
        <v>4</v>
      </c>
      <c r="K99" s="94">
        <v>5</v>
      </c>
      <c r="L99" s="92">
        <v>5</v>
      </c>
    </row>
    <row r="100" spans="1:12" s="88" customFormat="1">
      <c r="A100" s="6" t="s">
        <v>109</v>
      </c>
      <c r="B100" s="91">
        <v>4</v>
      </c>
      <c r="C100" s="91">
        <v>4</v>
      </c>
      <c r="D100" s="92">
        <v>4</v>
      </c>
      <c r="E100" s="91">
        <v>5</v>
      </c>
      <c r="F100" s="91">
        <v>4</v>
      </c>
      <c r="G100" s="91">
        <v>4</v>
      </c>
      <c r="H100" s="91">
        <v>4</v>
      </c>
      <c r="I100" s="93">
        <v>4</v>
      </c>
      <c r="J100" s="91">
        <v>4</v>
      </c>
      <c r="K100" s="94">
        <v>4</v>
      </c>
      <c r="L100" s="92">
        <v>4</v>
      </c>
    </row>
    <row r="101" spans="1:12" s="88" customFormat="1">
      <c r="A101" s="6" t="s">
        <v>110</v>
      </c>
      <c r="B101" s="91">
        <v>4</v>
      </c>
      <c r="C101" s="91">
        <v>4</v>
      </c>
      <c r="D101" s="92">
        <v>4</v>
      </c>
      <c r="E101" s="91">
        <v>5</v>
      </c>
      <c r="F101" s="91">
        <v>4</v>
      </c>
      <c r="G101" s="91">
        <v>5</v>
      </c>
      <c r="H101" s="91">
        <v>4</v>
      </c>
      <c r="I101" s="93">
        <v>4</v>
      </c>
      <c r="J101" s="91">
        <v>4</v>
      </c>
      <c r="K101" s="94">
        <v>4</v>
      </c>
      <c r="L101" s="92">
        <v>4</v>
      </c>
    </row>
    <row r="102" spans="1:12" s="88" customFormat="1">
      <c r="A102" s="6" t="s">
        <v>111</v>
      </c>
      <c r="B102" s="91">
        <v>4</v>
      </c>
      <c r="C102" s="91">
        <v>4</v>
      </c>
      <c r="D102" s="92">
        <v>3</v>
      </c>
      <c r="E102" s="91">
        <v>4</v>
      </c>
      <c r="F102" s="91">
        <v>4</v>
      </c>
      <c r="G102" s="91">
        <v>4</v>
      </c>
      <c r="H102" s="91">
        <v>4</v>
      </c>
      <c r="I102" s="93">
        <v>5</v>
      </c>
      <c r="J102" s="91">
        <v>4</v>
      </c>
      <c r="K102" s="94">
        <v>5</v>
      </c>
      <c r="L102" s="92">
        <v>4</v>
      </c>
    </row>
    <row r="103" spans="1:12" s="88" customFormat="1">
      <c r="A103" s="6" t="s">
        <v>112</v>
      </c>
      <c r="B103" s="91">
        <v>4</v>
      </c>
      <c r="C103" s="91">
        <v>5</v>
      </c>
      <c r="D103" s="92">
        <v>5</v>
      </c>
      <c r="E103" s="91">
        <v>5</v>
      </c>
      <c r="F103" s="91">
        <v>4</v>
      </c>
      <c r="G103" s="91">
        <v>4</v>
      </c>
      <c r="H103" s="91">
        <v>4</v>
      </c>
      <c r="I103" s="93">
        <v>4</v>
      </c>
      <c r="J103" s="91">
        <v>5</v>
      </c>
      <c r="K103" s="94">
        <v>5</v>
      </c>
      <c r="L103" s="92">
        <v>5</v>
      </c>
    </row>
    <row r="104" spans="1:12" s="88" customFormat="1">
      <c r="A104" s="6" t="s">
        <v>113</v>
      </c>
      <c r="B104" s="91">
        <v>4</v>
      </c>
      <c r="C104" s="91">
        <v>5</v>
      </c>
      <c r="D104" s="92">
        <v>5</v>
      </c>
      <c r="E104" s="91">
        <v>5</v>
      </c>
      <c r="F104" s="91">
        <v>5</v>
      </c>
      <c r="G104" s="91">
        <v>5</v>
      </c>
      <c r="H104" s="91">
        <v>5</v>
      </c>
      <c r="I104" s="93">
        <v>5</v>
      </c>
      <c r="J104" s="91">
        <v>5</v>
      </c>
      <c r="K104" s="94">
        <v>5</v>
      </c>
      <c r="L104" s="92">
        <v>5</v>
      </c>
    </row>
    <row r="105" spans="1:12" s="88" customFormat="1">
      <c r="A105" s="6" t="s">
        <v>114</v>
      </c>
      <c r="B105" s="91">
        <v>5</v>
      </c>
      <c r="C105" s="91">
        <v>4</v>
      </c>
      <c r="D105" s="92">
        <v>4</v>
      </c>
      <c r="E105" s="91">
        <v>4</v>
      </c>
      <c r="F105" s="91">
        <v>4</v>
      </c>
      <c r="G105" s="91">
        <v>4</v>
      </c>
      <c r="H105" s="91">
        <v>4</v>
      </c>
      <c r="I105" s="93">
        <v>4</v>
      </c>
      <c r="J105" s="91">
        <v>4</v>
      </c>
      <c r="K105" s="94">
        <v>4</v>
      </c>
      <c r="L105" s="92">
        <v>4</v>
      </c>
    </row>
    <row r="106" spans="1:12" s="88" customFormat="1">
      <c r="A106" s="6" t="s">
        <v>115</v>
      </c>
      <c r="B106" s="91">
        <v>4</v>
      </c>
      <c r="C106" s="91">
        <v>4</v>
      </c>
      <c r="D106" s="92">
        <v>4</v>
      </c>
      <c r="E106" s="91">
        <v>5</v>
      </c>
      <c r="F106" s="91">
        <v>4</v>
      </c>
      <c r="G106" s="91">
        <v>4</v>
      </c>
      <c r="H106" s="91">
        <v>4</v>
      </c>
      <c r="I106" s="93">
        <v>4</v>
      </c>
      <c r="J106" s="91">
        <v>4</v>
      </c>
      <c r="K106" s="94">
        <v>5</v>
      </c>
      <c r="L106" s="92">
        <v>5</v>
      </c>
    </row>
    <row r="107" spans="1:12" s="88" customFormat="1">
      <c r="A107" s="6" t="s">
        <v>116</v>
      </c>
      <c r="B107" s="91">
        <v>4</v>
      </c>
      <c r="C107" s="91">
        <v>5</v>
      </c>
      <c r="D107" s="92">
        <v>5</v>
      </c>
      <c r="E107" s="91">
        <v>5</v>
      </c>
      <c r="F107" s="91">
        <v>4</v>
      </c>
      <c r="G107" s="91">
        <v>4</v>
      </c>
      <c r="H107" s="91">
        <v>5</v>
      </c>
      <c r="I107" s="93">
        <v>0</v>
      </c>
      <c r="J107" s="91">
        <v>5</v>
      </c>
      <c r="K107" s="94">
        <v>5</v>
      </c>
      <c r="L107" s="92">
        <v>5</v>
      </c>
    </row>
    <row r="108" spans="1:12" s="88" customFormat="1">
      <c r="A108" s="6" t="s">
        <v>117</v>
      </c>
      <c r="B108" s="91">
        <v>4</v>
      </c>
      <c r="C108" s="91">
        <v>4</v>
      </c>
      <c r="D108" s="92">
        <v>4</v>
      </c>
      <c r="E108" s="91">
        <v>4</v>
      </c>
      <c r="F108" s="91">
        <v>4</v>
      </c>
      <c r="G108" s="91">
        <v>4</v>
      </c>
      <c r="H108" s="91">
        <v>4</v>
      </c>
      <c r="I108" s="93">
        <v>5</v>
      </c>
      <c r="J108" s="91">
        <v>5</v>
      </c>
      <c r="K108" s="94">
        <v>5</v>
      </c>
      <c r="L108" s="92">
        <v>5</v>
      </c>
    </row>
    <row r="109" spans="1:12" s="88" customFormat="1">
      <c r="A109" s="6" t="s">
        <v>118</v>
      </c>
      <c r="B109" s="91">
        <v>4</v>
      </c>
      <c r="C109" s="91">
        <v>4</v>
      </c>
      <c r="D109" s="92">
        <v>5</v>
      </c>
      <c r="E109" s="91">
        <v>4</v>
      </c>
      <c r="F109" s="91">
        <v>3</v>
      </c>
      <c r="G109" s="91">
        <v>4</v>
      </c>
      <c r="H109" s="91">
        <v>4</v>
      </c>
      <c r="I109" s="93">
        <v>4</v>
      </c>
      <c r="J109" s="91">
        <v>5</v>
      </c>
      <c r="K109" s="94">
        <v>4</v>
      </c>
      <c r="L109" s="92">
        <v>5</v>
      </c>
    </row>
    <row r="110" spans="1:12" s="88" customFormat="1">
      <c r="A110" s="6" t="s">
        <v>119</v>
      </c>
      <c r="B110" s="91">
        <v>5</v>
      </c>
      <c r="C110" s="91">
        <v>5</v>
      </c>
      <c r="D110" s="92">
        <v>5</v>
      </c>
      <c r="E110" s="91">
        <v>5</v>
      </c>
      <c r="F110" s="91">
        <v>5</v>
      </c>
      <c r="G110" s="91">
        <v>5</v>
      </c>
      <c r="H110" s="91">
        <v>5</v>
      </c>
      <c r="I110" s="93">
        <v>5</v>
      </c>
      <c r="J110" s="91">
        <v>5</v>
      </c>
      <c r="K110" s="94">
        <v>5</v>
      </c>
      <c r="L110" s="92">
        <v>5</v>
      </c>
    </row>
    <row r="111" spans="1:12" s="88" customFormat="1">
      <c r="A111" s="6" t="s">
        <v>120</v>
      </c>
      <c r="B111" s="91">
        <v>4</v>
      </c>
      <c r="C111" s="91">
        <v>5</v>
      </c>
      <c r="D111" s="92">
        <v>5</v>
      </c>
      <c r="E111" s="91">
        <v>5</v>
      </c>
      <c r="F111" s="91">
        <v>4</v>
      </c>
      <c r="G111" s="91">
        <v>5</v>
      </c>
      <c r="H111" s="91">
        <v>4</v>
      </c>
      <c r="I111" s="93">
        <v>5</v>
      </c>
      <c r="J111" s="91">
        <v>4</v>
      </c>
      <c r="K111" s="94">
        <v>5</v>
      </c>
      <c r="L111" s="92">
        <v>5</v>
      </c>
    </row>
    <row r="112" spans="1:12" s="88" customFormat="1">
      <c r="A112" s="6" t="s">
        <v>121</v>
      </c>
      <c r="B112" s="91">
        <v>4</v>
      </c>
      <c r="C112" s="91">
        <v>5</v>
      </c>
      <c r="D112" s="92">
        <v>5</v>
      </c>
      <c r="E112" s="91">
        <v>5</v>
      </c>
      <c r="F112" s="91">
        <v>4</v>
      </c>
      <c r="G112" s="91">
        <v>5</v>
      </c>
      <c r="H112" s="91">
        <v>4</v>
      </c>
      <c r="I112" s="93">
        <v>4</v>
      </c>
      <c r="J112" s="91">
        <v>4</v>
      </c>
      <c r="K112" s="94">
        <v>5</v>
      </c>
      <c r="L112" s="92">
        <v>5</v>
      </c>
    </row>
    <row r="113" spans="1:12" s="88" customFormat="1">
      <c r="A113" s="6" t="s">
        <v>122</v>
      </c>
      <c r="B113" s="91">
        <v>5</v>
      </c>
      <c r="C113" s="91">
        <v>5</v>
      </c>
      <c r="D113" s="92">
        <v>5</v>
      </c>
      <c r="E113" s="91">
        <v>5</v>
      </c>
      <c r="F113" s="91">
        <v>4</v>
      </c>
      <c r="G113" s="91">
        <v>5</v>
      </c>
      <c r="H113" s="91">
        <v>5</v>
      </c>
      <c r="I113" s="93">
        <v>4</v>
      </c>
      <c r="J113" s="91">
        <v>4</v>
      </c>
      <c r="K113" s="94">
        <v>4</v>
      </c>
      <c r="L113" s="92">
        <v>4</v>
      </c>
    </row>
    <row r="114" spans="1:12" s="88" customFormat="1">
      <c r="A114" s="6" t="s">
        <v>123</v>
      </c>
      <c r="B114" s="91">
        <v>5</v>
      </c>
      <c r="C114" s="91">
        <v>5</v>
      </c>
      <c r="D114" s="92">
        <v>1</v>
      </c>
      <c r="E114" s="91">
        <v>5</v>
      </c>
      <c r="F114" s="91">
        <v>4</v>
      </c>
      <c r="G114" s="91">
        <v>5</v>
      </c>
      <c r="H114" s="91">
        <v>5</v>
      </c>
      <c r="I114" s="93">
        <v>5</v>
      </c>
      <c r="J114" s="91">
        <v>5</v>
      </c>
      <c r="K114" s="94">
        <v>5</v>
      </c>
      <c r="L114" s="92">
        <v>5</v>
      </c>
    </row>
    <row r="115" spans="1:12" s="88" customFormat="1">
      <c r="A115" s="6" t="s">
        <v>124</v>
      </c>
      <c r="B115" s="91">
        <v>4</v>
      </c>
      <c r="C115" s="91">
        <v>5</v>
      </c>
      <c r="D115" s="92">
        <v>4</v>
      </c>
      <c r="E115" s="91">
        <v>4</v>
      </c>
      <c r="F115" s="91">
        <v>4</v>
      </c>
      <c r="G115" s="91">
        <v>5</v>
      </c>
      <c r="H115" s="91">
        <v>4</v>
      </c>
      <c r="I115" s="93">
        <v>3</v>
      </c>
      <c r="J115" s="91">
        <v>4</v>
      </c>
      <c r="K115" s="94">
        <v>4</v>
      </c>
      <c r="L115" s="92">
        <v>5</v>
      </c>
    </row>
    <row r="116" spans="1:12" s="88" customFormat="1">
      <c r="A116" s="6" t="s">
        <v>125</v>
      </c>
      <c r="B116" s="91">
        <v>4</v>
      </c>
      <c r="C116" s="91">
        <v>5</v>
      </c>
      <c r="D116" s="92">
        <v>5</v>
      </c>
      <c r="E116" s="91">
        <v>5</v>
      </c>
      <c r="F116" s="91">
        <v>5</v>
      </c>
      <c r="G116" s="91">
        <v>5</v>
      </c>
      <c r="H116" s="91">
        <v>5</v>
      </c>
      <c r="I116" s="93">
        <v>5</v>
      </c>
      <c r="J116" s="91">
        <v>5</v>
      </c>
      <c r="K116" s="94">
        <v>5</v>
      </c>
      <c r="L116" s="92">
        <v>5</v>
      </c>
    </row>
    <row r="117" spans="1:12" s="88" customFormat="1">
      <c r="A117" s="6" t="s">
        <v>126</v>
      </c>
      <c r="B117" s="91">
        <v>4</v>
      </c>
      <c r="C117" s="91">
        <v>5</v>
      </c>
      <c r="D117" s="92">
        <v>4</v>
      </c>
      <c r="E117" s="91">
        <v>5</v>
      </c>
      <c r="F117" s="91">
        <v>3</v>
      </c>
      <c r="G117" s="91">
        <v>4</v>
      </c>
      <c r="H117" s="91">
        <v>5</v>
      </c>
      <c r="I117" s="93">
        <v>5</v>
      </c>
      <c r="J117" s="91">
        <v>4</v>
      </c>
      <c r="K117" s="94">
        <v>5</v>
      </c>
      <c r="L117" s="92">
        <v>4</v>
      </c>
    </row>
    <row r="118" spans="1:12" s="88" customFormat="1">
      <c r="A118" s="6" t="s">
        <v>127</v>
      </c>
      <c r="B118" s="91">
        <v>4</v>
      </c>
      <c r="C118" s="91">
        <v>5</v>
      </c>
      <c r="D118" s="92">
        <v>4</v>
      </c>
      <c r="E118" s="91">
        <v>5</v>
      </c>
      <c r="F118" s="91">
        <v>4</v>
      </c>
      <c r="G118" s="91">
        <v>4</v>
      </c>
      <c r="H118" s="91">
        <v>4</v>
      </c>
      <c r="I118" s="93">
        <v>4</v>
      </c>
      <c r="J118" s="91">
        <v>4</v>
      </c>
      <c r="K118" s="94">
        <v>5</v>
      </c>
      <c r="L118" s="92">
        <v>5</v>
      </c>
    </row>
    <row r="119" spans="1:12" s="88" customFormat="1">
      <c r="A119" s="6" t="s">
        <v>128</v>
      </c>
      <c r="B119" s="91">
        <v>4</v>
      </c>
      <c r="C119" s="91">
        <v>4</v>
      </c>
      <c r="D119" s="92">
        <v>4</v>
      </c>
      <c r="E119" s="91">
        <v>4</v>
      </c>
      <c r="F119" s="91">
        <v>4</v>
      </c>
      <c r="G119" s="91">
        <v>4</v>
      </c>
      <c r="H119" s="91">
        <v>3</v>
      </c>
      <c r="I119" s="93">
        <v>4</v>
      </c>
      <c r="J119" s="91">
        <v>4</v>
      </c>
      <c r="K119" s="94">
        <v>5</v>
      </c>
      <c r="L119" s="92">
        <v>5</v>
      </c>
    </row>
    <row r="120" spans="1:12" s="88" customFormat="1">
      <c r="A120" s="6" t="s">
        <v>129</v>
      </c>
      <c r="B120" s="91">
        <v>3</v>
      </c>
      <c r="C120" s="91">
        <v>4</v>
      </c>
      <c r="D120" s="92">
        <v>5</v>
      </c>
      <c r="E120" s="91">
        <v>5</v>
      </c>
      <c r="F120" s="91">
        <v>2</v>
      </c>
      <c r="G120" s="91">
        <v>4</v>
      </c>
      <c r="H120" s="91">
        <v>3</v>
      </c>
      <c r="I120" s="93">
        <v>4</v>
      </c>
      <c r="J120" s="91">
        <v>4</v>
      </c>
      <c r="K120" s="94">
        <v>5</v>
      </c>
      <c r="L120" s="92">
        <v>5</v>
      </c>
    </row>
    <row r="121" spans="1:12" s="88" customFormat="1">
      <c r="A121" s="6" t="s">
        <v>130</v>
      </c>
      <c r="B121" s="91">
        <v>4</v>
      </c>
      <c r="C121" s="91">
        <v>5</v>
      </c>
      <c r="D121" s="92">
        <v>5</v>
      </c>
      <c r="E121" s="91">
        <v>5</v>
      </c>
      <c r="F121" s="91">
        <v>4</v>
      </c>
      <c r="G121" s="91">
        <v>5</v>
      </c>
      <c r="H121" s="91">
        <v>5</v>
      </c>
      <c r="I121" s="93">
        <v>5</v>
      </c>
      <c r="J121" s="91">
        <v>5</v>
      </c>
      <c r="K121" s="94">
        <v>5</v>
      </c>
      <c r="L121" s="92">
        <v>5</v>
      </c>
    </row>
    <row r="122" spans="1:12" s="88" customFormat="1">
      <c r="A122" s="6" t="s">
        <v>131</v>
      </c>
      <c r="B122" s="91">
        <v>4</v>
      </c>
      <c r="C122" s="91">
        <v>4</v>
      </c>
      <c r="D122" s="92">
        <v>5</v>
      </c>
      <c r="E122" s="91">
        <v>5</v>
      </c>
      <c r="F122" s="91">
        <v>5</v>
      </c>
      <c r="G122" s="91">
        <v>5</v>
      </c>
      <c r="H122" s="91">
        <v>5</v>
      </c>
      <c r="I122" s="93">
        <v>5</v>
      </c>
      <c r="J122" s="91">
        <v>5</v>
      </c>
      <c r="K122" s="94">
        <v>5</v>
      </c>
      <c r="L122" s="92">
        <v>5</v>
      </c>
    </row>
    <row r="123" spans="1:12" s="88" customFormat="1">
      <c r="A123" s="6" t="s">
        <v>132</v>
      </c>
      <c r="B123" s="91">
        <v>4</v>
      </c>
      <c r="C123" s="91">
        <v>5</v>
      </c>
      <c r="D123" s="92">
        <v>4</v>
      </c>
      <c r="E123" s="91">
        <v>4</v>
      </c>
      <c r="F123" s="91">
        <v>4</v>
      </c>
      <c r="G123" s="91">
        <v>4</v>
      </c>
      <c r="H123" s="91">
        <v>4</v>
      </c>
      <c r="I123" s="93">
        <v>4</v>
      </c>
      <c r="J123" s="91">
        <v>4</v>
      </c>
      <c r="K123" s="94">
        <v>4</v>
      </c>
      <c r="L123" s="92">
        <v>4</v>
      </c>
    </row>
    <row r="124" spans="1:12" s="88" customFormat="1">
      <c r="A124" s="6" t="s">
        <v>133</v>
      </c>
      <c r="B124" s="91">
        <v>5</v>
      </c>
      <c r="C124" s="91">
        <v>4</v>
      </c>
      <c r="D124" s="92">
        <v>4</v>
      </c>
      <c r="E124" s="91">
        <v>5</v>
      </c>
      <c r="F124" s="91">
        <v>5</v>
      </c>
      <c r="G124" s="91">
        <v>4</v>
      </c>
      <c r="H124" s="91">
        <v>4</v>
      </c>
      <c r="I124" s="93">
        <v>4</v>
      </c>
      <c r="J124" s="91">
        <v>4</v>
      </c>
      <c r="K124" s="94">
        <v>5</v>
      </c>
      <c r="L124" s="92">
        <v>5</v>
      </c>
    </row>
    <row r="125" spans="1:12" s="88" customFormat="1">
      <c r="A125" s="6" t="s">
        <v>134</v>
      </c>
      <c r="B125" s="91">
        <v>5</v>
      </c>
      <c r="C125" s="91">
        <v>5</v>
      </c>
      <c r="D125" s="92">
        <v>4</v>
      </c>
      <c r="E125" s="91">
        <v>5</v>
      </c>
      <c r="F125" s="91">
        <v>5</v>
      </c>
      <c r="G125" s="91">
        <v>5</v>
      </c>
      <c r="H125" s="91">
        <v>5</v>
      </c>
      <c r="I125" s="93">
        <v>5</v>
      </c>
      <c r="J125" s="91">
        <v>5</v>
      </c>
      <c r="K125" s="94">
        <v>5</v>
      </c>
      <c r="L125" s="92">
        <v>5</v>
      </c>
    </row>
    <row r="126" spans="1:12" s="88" customFormat="1">
      <c r="A126" s="6" t="s">
        <v>135</v>
      </c>
      <c r="B126" s="91">
        <v>5</v>
      </c>
      <c r="C126" s="91">
        <v>5</v>
      </c>
      <c r="D126" s="92">
        <v>5</v>
      </c>
      <c r="E126" s="91">
        <v>5</v>
      </c>
      <c r="F126" s="91">
        <v>5</v>
      </c>
      <c r="G126" s="91">
        <v>5</v>
      </c>
      <c r="H126" s="91">
        <v>5</v>
      </c>
      <c r="I126" s="93">
        <v>5</v>
      </c>
      <c r="J126" s="91">
        <v>5</v>
      </c>
      <c r="K126" s="94">
        <v>5</v>
      </c>
      <c r="L126" s="92">
        <v>5</v>
      </c>
    </row>
    <row r="127" spans="1:12" s="88" customFormat="1">
      <c r="A127" s="6" t="s">
        <v>136</v>
      </c>
      <c r="B127" s="91">
        <v>4</v>
      </c>
      <c r="C127" s="91">
        <v>5</v>
      </c>
      <c r="D127" s="92">
        <v>5</v>
      </c>
      <c r="E127" s="91">
        <v>5</v>
      </c>
      <c r="F127" s="91">
        <v>4</v>
      </c>
      <c r="G127" s="91">
        <v>5</v>
      </c>
      <c r="H127" s="91">
        <v>5</v>
      </c>
      <c r="I127" s="93">
        <v>5</v>
      </c>
      <c r="J127" s="91">
        <v>5</v>
      </c>
      <c r="K127" s="94">
        <v>5</v>
      </c>
      <c r="L127" s="92">
        <v>5</v>
      </c>
    </row>
    <row r="128" spans="1:12" s="88" customFormat="1">
      <c r="A128" s="6" t="s">
        <v>137</v>
      </c>
      <c r="B128" s="91">
        <v>4</v>
      </c>
      <c r="C128" s="91">
        <v>5</v>
      </c>
      <c r="D128" s="92">
        <v>5</v>
      </c>
      <c r="E128" s="91">
        <v>4</v>
      </c>
      <c r="F128" s="91">
        <v>4</v>
      </c>
      <c r="G128" s="91">
        <v>4</v>
      </c>
      <c r="H128" s="91">
        <v>3</v>
      </c>
      <c r="I128" s="93">
        <v>5</v>
      </c>
      <c r="J128" s="91">
        <v>4</v>
      </c>
      <c r="K128" s="94">
        <v>5</v>
      </c>
      <c r="L128" s="92">
        <v>5</v>
      </c>
    </row>
    <row r="129" spans="1:12" s="88" customFormat="1">
      <c r="A129" s="6" t="s">
        <v>138</v>
      </c>
      <c r="B129" s="91">
        <v>4</v>
      </c>
      <c r="C129" s="91">
        <v>5</v>
      </c>
      <c r="D129" s="92">
        <v>5</v>
      </c>
      <c r="E129" s="91">
        <v>5</v>
      </c>
      <c r="F129" s="91">
        <v>4</v>
      </c>
      <c r="G129" s="91">
        <v>4</v>
      </c>
      <c r="H129" s="91">
        <v>3</v>
      </c>
      <c r="I129" s="93">
        <v>5</v>
      </c>
      <c r="J129" s="91">
        <v>4</v>
      </c>
      <c r="K129" s="94">
        <v>5</v>
      </c>
      <c r="L129" s="92">
        <v>5</v>
      </c>
    </row>
    <row r="130" spans="1:12" s="88" customFormat="1">
      <c r="A130" s="6" t="s">
        <v>139</v>
      </c>
      <c r="B130" s="91">
        <v>4</v>
      </c>
      <c r="C130" s="91">
        <v>4</v>
      </c>
      <c r="D130" s="92">
        <v>4</v>
      </c>
      <c r="E130" s="91">
        <v>5</v>
      </c>
      <c r="F130" s="91">
        <v>4</v>
      </c>
      <c r="G130" s="91">
        <v>4</v>
      </c>
      <c r="H130" s="91">
        <v>3</v>
      </c>
      <c r="I130" s="93">
        <v>5</v>
      </c>
      <c r="J130" s="91">
        <v>4</v>
      </c>
      <c r="K130" s="94">
        <v>4</v>
      </c>
      <c r="L130" s="92">
        <v>3</v>
      </c>
    </row>
    <row r="131" spans="1:12" s="88" customFormat="1">
      <c r="A131" s="6" t="s">
        <v>140</v>
      </c>
      <c r="B131" s="91">
        <v>4</v>
      </c>
      <c r="C131" s="91">
        <v>4</v>
      </c>
      <c r="D131" s="92">
        <v>5</v>
      </c>
      <c r="E131" s="91">
        <v>4</v>
      </c>
      <c r="F131" s="91">
        <v>5</v>
      </c>
      <c r="G131" s="91">
        <v>4</v>
      </c>
      <c r="H131" s="91">
        <v>4</v>
      </c>
      <c r="I131" s="93">
        <v>5</v>
      </c>
      <c r="J131" s="91">
        <v>5</v>
      </c>
      <c r="K131" s="94">
        <v>4</v>
      </c>
      <c r="L131" s="92">
        <v>4</v>
      </c>
    </row>
    <row r="132" spans="1:12" s="88" customFormat="1">
      <c r="A132" s="6" t="s">
        <v>141</v>
      </c>
      <c r="B132" s="91">
        <v>4</v>
      </c>
      <c r="C132" s="91">
        <v>5</v>
      </c>
      <c r="D132" s="92">
        <v>5</v>
      </c>
      <c r="E132" s="91">
        <v>5</v>
      </c>
      <c r="F132" s="91">
        <v>4</v>
      </c>
      <c r="G132" s="91">
        <v>5</v>
      </c>
      <c r="H132" s="91">
        <v>4</v>
      </c>
      <c r="I132" s="93">
        <v>5</v>
      </c>
      <c r="J132" s="91">
        <v>5</v>
      </c>
      <c r="K132" s="94">
        <v>5</v>
      </c>
      <c r="L132" s="92">
        <v>5</v>
      </c>
    </row>
    <row r="133" spans="1:12" s="88" customFormat="1">
      <c r="A133" s="6" t="s">
        <v>142</v>
      </c>
      <c r="B133" s="91">
        <v>4</v>
      </c>
      <c r="C133" s="91">
        <v>5</v>
      </c>
      <c r="D133" s="92">
        <v>3</v>
      </c>
      <c r="E133" s="91">
        <v>5</v>
      </c>
      <c r="F133" s="91">
        <v>5</v>
      </c>
      <c r="G133" s="91">
        <v>5</v>
      </c>
      <c r="H133" s="91">
        <v>2</v>
      </c>
      <c r="I133" s="93">
        <v>4</v>
      </c>
      <c r="J133" s="91">
        <v>4</v>
      </c>
      <c r="K133" s="94">
        <v>5</v>
      </c>
      <c r="L133" s="92">
        <v>5</v>
      </c>
    </row>
    <row r="134" spans="1:12" s="88" customFormat="1">
      <c r="A134" s="6" t="s">
        <v>143</v>
      </c>
      <c r="B134" s="91">
        <v>4</v>
      </c>
      <c r="C134" s="91">
        <v>5</v>
      </c>
      <c r="D134" s="92">
        <v>5</v>
      </c>
      <c r="E134" s="91">
        <v>4</v>
      </c>
      <c r="F134" s="91">
        <v>5</v>
      </c>
      <c r="G134" s="91">
        <v>5</v>
      </c>
      <c r="H134" s="91">
        <v>4</v>
      </c>
      <c r="I134" s="93">
        <v>4</v>
      </c>
      <c r="J134" s="91">
        <v>5</v>
      </c>
      <c r="K134" s="94">
        <v>5</v>
      </c>
      <c r="L134" s="92">
        <v>5</v>
      </c>
    </row>
    <row r="135" spans="1:12" s="88" customFormat="1">
      <c r="A135" s="6" t="s">
        <v>144</v>
      </c>
      <c r="B135" s="91">
        <v>4</v>
      </c>
      <c r="C135" s="91">
        <v>4</v>
      </c>
      <c r="D135" s="92">
        <v>4</v>
      </c>
      <c r="E135" s="91">
        <v>5</v>
      </c>
      <c r="F135" s="91">
        <v>5</v>
      </c>
      <c r="G135" s="91">
        <v>5</v>
      </c>
      <c r="H135" s="91">
        <v>5</v>
      </c>
      <c r="I135" s="93">
        <v>5</v>
      </c>
      <c r="J135" s="91">
        <v>5</v>
      </c>
      <c r="K135" s="94">
        <v>5</v>
      </c>
      <c r="L135" s="92">
        <v>5</v>
      </c>
    </row>
    <row r="136" spans="1:12" s="88" customFormat="1">
      <c r="A136" s="6" t="s">
        <v>145</v>
      </c>
      <c r="B136" s="91">
        <v>5</v>
      </c>
      <c r="C136" s="91">
        <v>4</v>
      </c>
      <c r="D136" s="92">
        <v>4</v>
      </c>
      <c r="E136" s="91">
        <v>5</v>
      </c>
      <c r="F136" s="91">
        <v>5</v>
      </c>
      <c r="G136" s="91">
        <v>4</v>
      </c>
      <c r="H136" s="91">
        <v>4</v>
      </c>
      <c r="I136" s="93">
        <v>4</v>
      </c>
      <c r="J136" s="91">
        <v>5</v>
      </c>
      <c r="K136" s="94">
        <v>5</v>
      </c>
      <c r="L136" s="92">
        <v>5</v>
      </c>
    </row>
    <row r="137" spans="1:12" s="88" customFormat="1">
      <c r="A137" s="6" t="s">
        <v>146</v>
      </c>
      <c r="B137" s="91">
        <v>4</v>
      </c>
      <c r="C137" s="91">
        <v>4</v>
      </c>
      <c r="D137" s="92">
        <v>4</v>
      </c>
      <c r="E137" s="91">
        <v>4</v>
      </c>
      <c r="F137" s="91">
        <v>4</v>
      </c>
      <c r="G137" s="91">
        <v>5</v>
      </c>
      <c r="H137" s="91">
        <v>4</v>
      </c>
      <c r="I137" s="93">
        <v>5</v>
      </c>
      <c r="J137" s="91">
        <v>5</v>
      </c>
      <c r="K137" s="94">
        <v>5</v>
      </c>
      <c r="L137" s="92">
        <v>5</v>
      </c>
    </row>
    <row r="138" spans="1:12" s="88" customFormat="1">
      <c r="A138" s="6" t="s">
        <v>147</v>
      </c>
      <c r="B138" s="91">
        <v>5</v>
      </c>
      <c r="C138" s="91">
        <v>5</v>
      </c>
      <c r="D138" s="92">
        <v>4</v>
      </c>
      <c r="E138" s="91">
        <v>5</v>
      </c>
      <c r="F138" s="91">
        <v>3</v>
      </c>
      <c r="G138" s="91">
        <v>5</v>
      </c>
      <c r="H138" s="91">
        <v>5</v>
      </c>
      <c r="I138" s="93">
        <v>5</v>
      </c>
      <c r="J138" s="91">
        <v>5</v>
      </c>
      <c r="K138" s="94">
        <v>5</v>
      </c>
      <c r="L138" s="92">
        <v>5</v>
      </c>
    </row>
    <row r="139" spans="1:12" s="88" customFormat="1">
      <c r="A139" s="6" t="s">
        <v>148</v>
      </c>
      <c r="B139" s="91">
        <v>5</v>
      </c>
      <c r="C139" s="91">
        <v>5</v>
      </c>
      <c r="D139" s="92">
        <v>5</v>
      </c>
      <c r="E139" s="91">
        <v>5</v>
      </c>
      <c r="F139" s="91">
        <v>5</v>
      </c>
      <c r="G139" s="91">
        <v>5</v>
      </c>
      <c r="H139" s="91">
        <v>5</v>
      </c>
      <c r="I139" s="93">
        <v>5</v>
      </c>
      <c r="J139" s="91">
        <v>5</v>
      </c>
      <c r="K139" s="94">
        <v>5</v>
      </c>
      <c r="L139" s="92">
        <v>5</v>
      </c>
    </row>
    <row r="140" spans="1:12" s="88" customFormat="1">
      <c r="A140" s="6" t="s">
        <v>149</v>
      </c>
      <c r="B140" s="91">
        <v>5</v>
      </c>
      <c r="C140" s="91">
        <v>4</v>
      </c>
      <c r="D140" s="92">
        <v>5</v>
      </c>
      <c r="E140" s="91">
        <v>4</v>
      </c>
      <c r="F140" s="91">
        <v>4</v>
      </c>
      <c r="G140" s="91">
        <v>3</v>
      </c>
      <c r="H140" s="91">
        <v>4</v>
      </c>
      <c r="I140" s="93">
        <v>5</v>
      </c>
      <c r="J140" s="91">
        <v>4</v>
      </c>
      <c r="K140" s="94">
        <v>5</v>
      </c>
      <c r="L140" s="92">
        <v>5</v>
      </c>
    </row>
    <row r="141" spans="1:12" s="88" customFormat="1">
      <c r="A141" s="6" t="s">
        <v>150</v>
      </c>
      <c r="B141" s="91">
        <v>4</v>
      </c>
      <c r="C141" s="91">
        <v>4</v>
      </c>
      <c r="D141" s="92">
        <v>4</v>
      </c>
      <c r="E141" s="91">
        <v>4</v>
      </c>
      <c r="F141" s="91">
        <v>4</v>
      </c>
      <c r="G141" s="91">
        <v>4</v>
      </c>
      <c r="H141" s="91">
        <v>4</v>
      </c>
      <c r="I141" s="93">
        <v>5</v>
      </c>
      <c r="J141" s="91">
        <v>5</v>
      </c>
      <c r="K141" s="94">
        <v>5</v>
      </c>
      <c r="L141" s="92">
        <v>5</v>
      </c>
    </row>
    <row r="142" spans="1:12" s="88" customFormat="1">
      <c r="A142" s="6" t="s">
        <v>151</v>
      </c>
      <c r="B142" s="91">
        <v>4</v>
      </c>
      <c r="C142" s="91">
        <v>4</v>
      </c>
      <c r="D142" s="92">
        <v>5</v>
      </c>
      <c r="E142" s="91">
        <v>5</v>
      </c>
      <c r="F142" s="91">
        <v>5</v>
      </c>
      <c r="G142" s="91">
        <v>4</v>
      </c>
      <c r="H142" s="91">
        <v>5</v>
      </c>
      <c r="I142" s="93">
        <v>5</v>
      </c>
      <c r="J142" s="91">
        <v>5</v>
      </c>
      <c r="K142" s="94">
        <v>5</v>
      </c>
      <c r="L142" s="92">
        <v>5</v>
      </c>
    </row>
    <row r="143" spans="1:12" s="88" customFormat="1">
      <c r="A143" s="6" t="s">
        <v>152</v>
      </c>
      <c r="B143" s="91">
        <v>4</v>
      </c>
      <c r="C143" s="91">
        <v>5</v>
      </c>
      <c r="D143" s="92">
        <v>4</v>
      </c>
      <c r="E143" s="91">
        <v>5</v>
      </c>
      <c r="F143" s="91">
        <v>5</v>
      </c>
      <c r="G143" s="91">
        <v>4</v>
      </c>
      <c r="H143" s="91">
        <v>3</v>
      </c>
      <c r="I143" s="93">
        <v>4</v>
      </c>
      <c r="J143" s="91">
        <v>4</v>
      </c>
      <c r="K143" s="94">
        <v>5</v>
      </c>
      <c r="L143" s="92">
        <v>5</v>
      </c>
    </row>
    <row r="144" spans="1:12" s="88" customFormat="1">
      <c r="A144" s="6" t="s">
        <v>153</v>
      </c>
      <c r="B144" s="91">
        <v>4</v>
      </c>
      <c r="C144" s="91">
        <v>4</v>
      </c>
      <c r="D144" s="92">
        <v>4</v>
      </c>
      <c r="E144" s="91">
        <v>4</v>
      </c>
      <c r="F144" s="91">
        <v>4</v>
      </c>
      <c r="G144" s="91">
        <v>4</v>
      </c>
      <c r="H144" s="91">
        <v>3</v>
      </c>
      <c r="I144" s="93">
        <v>4</v>
      </c>
      <c r="J144" s="91">
        <v>4</v>
      </c>
      <c r="K144" s="94">
        <v>4</v>
      </c>
      <c r="L144" s="92">
        <v>4</v>
      </c>
    </row>
    <row r="145" spans="1:12" s="88" customFormat="1">
      <c r="A145" s="6" t="s">
        <v>154</v>
      </c>
      <c r="B145" s="91">
        <v>4</v>
      </c>
      <c r="C145" s="91">
        <v>5</v>
      </c>
      <c r="D145" s="92">
        <v>5</v>
      </c>
      <c r="E145" s="91">
        <v>5</v>
      </c>
      <c r="F145" s="91">
        <v>5</v>
      </c>
      <c r="G145" s="91">
        <v>5</v>
      </c>
      <c r="H145" s="91">
        <v>5</v>
      </c>
      <c r="I145" s="93">
        <v>5</v>
      </c>
      <c r="J145" s="91">
        <v>5</v>
      </c>
      <c r="K145" s="94">
        <v>5</v>
      </c>
      <c r="L145" s="92">
        <v>5</v>
      </c>
    </row>
    <row r="146" spans="1:12" s="88" customFormat="1">
      <c r="A146" s="6" t="s">
        <v>155</v>
      </c>
      <c r="B146" s="91">
        <v>5</v>
      </c>
      <c r="C146" s="91">
        <v>5</v>
      </c>
      <c r="D146" s="92">
        <v>5</v>
      </c>
      <c r="E146" s="91">
        <v>5</v>
      </c>
      <c r="F146" s="91">
        <v>5</v>
      </c>
      <c r="G146" s="91">
        <v>5</v>
      </c>
      <c r="H146" s="91">
        <v>5</v>
      </c>
      <c r="I146" s="93">
        <v>5</v>
      </c>
      <c r="J146" s="91">
        <v>5</v>
      </c>
      <c r="K146" s="94">
        <v>5</v>
      </c>
      <c r="L146" s="92">
        <v>5</v>
      </c>
    </row>
    <row r="147" spans="1:12" s="88" customFormat="1">
      <c r="A147" s="6" t="s">
        <v>156</v>
      </c>
      <c r="B147" s="91">
        <v>5</v>
      </c>
      <c r="C147" s="91">
        <v>4</v>
      </c>
      <c r="D147" s="92">
        <v>4</v>
      </c>
      <c r="E147" s="91">
        <v>5</v>
      </c>
      <c r="F147" s="91">
        <v>4</v>
      </c>
      <c r="G147" s="91">
        <v>4</v>
      </c>
      <c r="H147" s="91">
        <v>4</v>
      </c>
      <c r="I147" s="93">
        <v>4</v>
      </c>
      <c r="J147" s="91">
        <v>4</v>
      </c>
      <c r="K147" s="94">
        <v>5</v>
      </c>
      <c r="L147" s="92">
        <v>4</v>
      </c>
    </row>
    <row r="148" spans="1:12" s="88" customFormat="1">
      <c r="A148" s="6" t="s">
        <v>157</v>
      </c>
      <c r="B148" s="91">
        <v>4</v>
      </c>
      <c r="C148" s="91">
        <v>5</v>
      </c>
      <c r="D148" s="92">
        <v>5</v>
      </c>
      <c r="E148" s="91">
        <v>5</v>
      </c>
      <c r="F148" s="91">
        <v>4</v>
      </c>
      <c r="G148" s="91">
        <v>5</v>
      </c>
      <c r="H148" s="91">
        <v>5</v>
      </c>
      <c r="I148" s="93">
        <v>5</v>
      </c>
      <c r="J148" s="91">
        <v>5</v>
      </c>
      <c r="K148" s="94">
        <v>5</v>
      </c>
      <c r="L148" s="92">
        <v>5</v>
      </c>
    </row>
    <row r="149" spans="1:12" s="88" customFormat="1">
      <c r="A149" s="6" t="s">
        <v>158</v>
      </c>
      <c r="B149" s="91">
        <v>5</v>
      </c>
      <c r="C149" s="91">
        <v>5</v>
      </c>
      <c r="D149" s="92">
        <v>5</v>
      </c>
      <c r="E149" s="91">
        <v>5</v>
      </c>
      <c r="F149" s="91">
        <v>5</v>
      </c>
      <c r="G149" s="91">
        <v>5</v>
      </c>
      <c r="H149" s="91">
        <v>5</v>
      </c>
      <c r="I149" s="93">
        <v>5</v>
      </c>
      <c r="J149" s="91">
        <v>5</v>
      </c>
      <c r="K149" s="94">
        <v>5</v>
      </c>
      <c r="L149" s="92">
        <v>5</v>
      </c>
    </row>
    <row r="150" spans="1:12" s="88" customFormat="1">
      <c r="A150" s="6" t="s">
        <v>159</v>
      </c>
      <c r="B150" s="91">
        <v>5</v>
      </c>
      <c r="C150" s="91">
        <v>5</v>
      </c>
      <c r="D150" s="92">
        <v>5</v>
      </c>
      <c r="E150" s="91">
        <v>5</v>
      </c>
      <c r="F150" s="91">
        <v>5</v>
      </c>
      <c r="G150" s="91">
        <v>5</v>
      </c>
      <c r="H150" s="91">
        <v>4</v>
      </c>
      <c r="I150" s="93">
        <v>5</v>
      </c>
      <c r="J150" s="91">
        <v>4</v>
      </c>
      <c r="K150" s="94">
        <v>5</v>
      </c>
      <c r="L150" s="92">
        <v>5</v>
      </c>
    </row>
    <row r="151" spans="1:12" s="88" customFormat="1">
      <c r="A151" s="6" t="s">
        <v>160</v>
      </c>
      <c r="B151" s="91">
        <v>4</v>
      </c>
      <c r="C151" s="91">
        <v>4</v>
      </c>
      <c r="D151" s="92">
        <v>5</v>
      </c>
      <c r="E151" s="91">
        <v>3</v>
      </c>
      <c r="F151" s="91">
        <v>4</v>
      </c>
      <c r="G151" s="91">
        <v>3</v>
      </c>
      <c r="H151" s="91">
        <v>2</v>
      </c>
      <c r="I151" s="93">
        <v>4</v>
      </c>
      <c r="J151" s="91">
        <v>4</v>
      </c>
      <c r="K151" s="94">
        <v>4</v>
      </c>
      <c r="L151" s="92">
        <v>4</v>
      </c>
    </row>
    <row r="152" spans="1:12" s="88" customFormat="1">
      <c r="A152" s="6" t="s">
        <v>161</v>
      </c>
      <c r="B152" s="91">
        <v>4</v>
      </c>
      <c r="C152" s="91">
        <v>5</v>
      </c>
      <c r="D152" s="92">
        <v>4</v>
      </c>
      <c r="E152" s="91">
        <v>4</v>
      </c>
      <c r="F152" s="91">
        <v>4</v>
      </c>
      <c r="G152" s="91">
        <v>5</v>
      </c>
      <c r="H152" s="91">
        <v>4</v>
      </c>
      <c r="I152" s="93">
        <v>5</v>
      </c>
      <c r="J152" s="91">
        <v>4</v>
      </c>
      <c r="K152" s="94">
        <v>4</v>
      </c>
      <c r="L152" s="92">
        <v>4</v>
      </c>
    </row>
    <row r="153" spans="1:12" s="88" customFormat="1">
      <c r="A153" s="6" t="s">
        <v>162</v>
      </c>
      <c r="B153" s="91">
        <v>4</v>
      </c>
      <c r="C153" s="91">
        <v>5</v>
      </c>
      <c r="D153" s="92">
        <v>4</v>
      </c>
      <c r="E153" s="91">
        <v>5</v>
      </c>
      <c r="F153" s="91">
        <v>4</v>
      </c>
      <c r="G153" s="91">
        <v>3</v>
      </c>
      <c r="H153" s="91">
        <v>0</v>
      </c>
      <c r="I153" s="93">
        <v>5</v>
      </c>
      <c r="J153" s="91">
        <v>5</v>
      </c>
      <c r="K153" s="94">
        <v>5</v>
      </c>
      <c r="L153" s="92">
        <v>5</v>
      </c>
    </row>
    <row r="154" spans="1:12" s="88" customFormat="1">
      <c r="A154" s="6" t="s">
        <v>163</v>
      </c>
      <c r="B154" s="91">
        <v>5</v>
      </c>
      <c r="C154" s="91">
        <v>4</v>
      </c>
      <c r="D154" s="92">
        <v>3</v>
      </c>
      <c r="E154" s="91">
        <v>4</v>
      </c>
      <c r="F154" s="91">
        <v>3</v>
      </c>
      <c r="G154" s="91">
        <v>5</v>
      </c>
      <c r="H154" s="91">
        <v>4</v>
      </c>
      <c r="I154" s="93">
        <v>4</v>
      </c>
      <c r="J154" s="91">
        <v>5</v>
      </c>
      <c r="K154" s="94">
        <v>5</v>
      </c>
      <c r="L154" s="92">
        <v>4</v>
      </c>
    </row>
    <row r="155" spans="1:12" s="88" customFormat="1">
      <c r="A155" s="6" t="s">
        <v>164</v>
      </c>
      <c r="B155" s="91">
        <v>5</v>
      </c>
      <c r="C155" s="91">
        <v>5</v>
      </c>
      <c r="D155" s="92">
        <v>5</v>
      </c>
      <c r="E155" s="91">
        <v>5</v>
      </c>
      <c r="F155" s="91">
        <v>5</v>
      </c>
      <c r="G155" s="91">
        <v>5</v>
      </c>
      <c r="H155" s="91">
        <v>5</v>
      </c>
      <c r="I155" s="93">
        <v>5</v>
      </c>
      <c r="J155" s="91">
        <v>5</v>
      </c>
      <c r="K155" s="94">
        <v>5</v>
      </c>
      <c r="L155" s="92">
        <v>5</v>
      </c>
    </row>
    <row r="156" spans="1:12" s="88" customFormat="1">
      <c r="A156" s="6" t="s">
        <v>165</v>
      </c>
      <c r="B156" s="91">
        <v>4</v>
      </c>
      <c r="C156" s="91">
        <v>4</v>
      </c>
      <c r="D156" s="92">
        <v>4</v>
      </c>
      <c r="E156" s="91">
        <v>5</v>
      </c>
      <c r="F156" s="91">
        <v>3</v>
      </c>
      <c r="G156" s="91">
        <v>4</v>
      </c>
      <c r="H156" s="91">
        <v>4</v>
      </c>
      <c r="I156" s="93">
        <v>5</v>
      </c>
      <c r="J156" s="91">
        <v>4</v>
      </c>
      <c r="K156" s="94">
        <v>5</v>
      </c>
      <c r="L156" s="92">
        <v>4</v>
      </c>
    </row>
    <row r="157" spans="1:12" s="88" customFormat="1">
      <c r="A157" s="6" t="s">
        <v>166</v>
      </c>
      <c r="B157" s="91">
        <v>5</v>
      </c>
      <c r="C157" s="91">
        <v>5</v>
      </c>
      <c r="D157" s="92">
        <v>4</v>
      </c>
      <c r="E157" s="91">
        <v>4</v>
      </c>
      <c r="F157" s="91">
        <v>5</v>
      </c>
      <c r="G157" s="91">
        <v>5</v>
      </c>
      <c r="H157" s="91">
        <v>5</v>
      </c>
      <c r="I157" s="93">
        <v>5</v>
      </c>
      <c r="J157" s="91">
        <v>5</v>
      </c>
      <c r="K157" s="94">
        <v>5</v>
      </c>
      <c r="L157" s="92">
        <v>5</v>
      </c>
    </row>
    <row r="158" spans="1:12" s="88" customFormat="1">
      <c r="A158" s="6" t="s">
        <v>167</v>
      </c>
      <c r="B158" s="91">
        <v>4</v>
      </c>
      <c r="C158" s="91">
        <v>5</v>
      </c>
      <c r="D158" s="92">
        <v>5</v>
      </c>
      <c r="E158" s="91">
        <v>5</v>
      </c>
      <c r="F158" s="91">
        <v>4</v>
      </c>
      <c r="G158" s="91">
        <v>4</v>
      </c>
      <c r="H158" s="91">
        <v>4</v>
      </c>
      <c r="I158" s="93">
        <v>4</v>
      </c>
      <c r="J158" s="91">
        <v>4</v>
      </c>
      <c r="K158" s="94">
        <v>5</v>
      </c>
      <c r="L158" s="92">
        <v>5</v>
      </c>
    </row>
    <row r="159" spans="1:12" s="88" customFormat="1">
      <c r="A159" s="6" t="s">
        <v>168</v>
      </c>
      <c r="B159" s="91">
        <v>5</v>
      </c>
      <c r="C159" s="91">
        <v>5</v>
      </c>
      <c r="D159" s="92">
        <v>5</v>
      </c>
      <c r="E159" s="91">
        <v>5</v>
      </c>
      <c r="F159" s="91">
        <v>5</v>
      </c>
      <c r="G159" s="91">
        <v>5</v>
      </c>
      <c r="H159" s="91">
        <v>0</v>
      </c>
      <c r="I159" s="93">
        <v>4</v>
      </c>
      <c r="J159" s="91">
        <v>4</v>
      </c>
      <c r="K159" s="94">
        <v>5</v>
      </c>
      <c r="L159" s="92">
        <v>5</v>
      </c>
    </row>
    <row r="160" spans="1:12" s="88" customFormat="1">
      <c r="A160" s="6" t="s">
        <v>169</v>
      </c>
      <c r="B160" s="91">
        <v>4</v>
      </c>
      <c r="C160" s="91">
        <v>5</v>
      </c>
      <c r="D160" s="92">
        <v>5</v>
      </c>
      <c r="E160" s="91">
        <v>5</v>
      </c>
      <c r="F160" s="91">
        <v>4</v>
      </c>
      <c r="G160" s="91">
        <v>5</v>
      </c>
      <c r="H160" s="91">
        <v>4</v>
      </c>
      <c r="I160" s="93">
        <v>5</v>
      </c>
      <c r="J160" s="91">
        <v>4</v>
      </c>
      <c r="K160" s="94">
        <v>5</v>
      </c>
      <c r="L160" s="92">
        <v>5</v>
      </c>
    </row>
    <row r="161" spans="1:12" s="88" customFormat="1">
      <c r="A161" s="6" t="s">
        <v>170</v>
      </c>
      <c r="B161" s="91">
        <v>4</v>
      </c>
      <c r="C161" s="91">
        <v>5</v>
      </c>
      <c r="D161" s="92">
        <v>5</v>
      </c>
      <c r="E161" s="91">
        <v>4</v>
      </c>
      <c r="F161" s="91">
        <v>5</v>
      </c>
      <c r="G161" s="91">
        <v>5</v>
      </c>
      <c r="H161" s="91">
        <v>5</v>
      </c>
      <c r="I161" s="93">
        <v>5</v>
      </c>
      <c r="J161" s="91">
        <v>5</v>
      </c>
      <c r="K161" s="94">
        <v>5</v>
      </c>
      <c r="L161" s="92">
        <v>5</v>
      </c>
    </row>
    <row r="162" spans="1:12" s="88" customFormat="1">
      <c r="A162" s="6" t="s">
        <v>171</v>
      </c>
      <c r="B162" s="91">
        <v>0</v>
      </c>
      <c r="C162" s="91">
        <v>5</v>
      </c>
      <c r="D162" s="92">
        <v>5</v>
      </c>
      <c r="E162" s="91">
        <v>5</v>
      </c>
      <c r="F162" s="91">
        <v>3</v>
      </c>
      <c r="G162" s="91">
        <v>5</v>
      </c>
      <c r="H162" s="91">
        <v>4</v>
      </c>
      <c r="I162" s="93">
        <v>5</v>
      </c>
      <c r="J162" s="91">
        <v>5</v>
      </c>
      <c r="K162" s="94">
        <v>5</v>
      </c>
      <c r="L162" s="92">
        <v>5</v>
      </c>
    </row>
    <row r="163" spans="1:12" s="88" customFormat="1">
      <c r="A163" s="6" t="s">
        <v>172</v>
      </c>
      <c r="B163" s="91">
        <v>5</v>
      </c>
      <c r="C163" s="91">
        <v>4</v>
      </c>
      <c r="D163" s="92">
        <v>4</v>
      </c>
      <c r="E163" s="91">
        <v>5</v>
      </c>
      <c r="F163" s="91">
        <v>5</v>
      </c>
      <c r="G163" s="91">
        <v>3</v>
      </c>
      <c r="H163" s="91">
        <v>4</v>
      </c>
      <c r="I163" s="93">
        <v>5</v>
      </c>
      <c r="J163" s="91">
        <v>4</v>
      </c>
      <c r="K163" s="94">
        <v>5</v>
      </c>
      <c r="L163" s="92">
        <v>4</v>
      </c>
    </row>
    <row r="164" spans="1:12" s="88" customFormat="1">
      <c r="A164" s="6" t="s">
        <v>173</v>
      </c>
      <c r="B164" s="91">
        <v>5</v>
      </c>
      <c r="C164" s="91">
        <v>5</v>
      </c>
      <c r="D164" s="92">
        <v>5</v>
      </c>
      <c r="E164" s="91">
        <v>5</v>
      </c>
      <c r="F164" s="91">
        <v>5</v>
      </c>
      <c r="G164" s="91">
        <v>5</v>
      </c>
      <c r="H164" s="91">
        <v>4</v>
      </c>
      <c r="I164" s="93">
        <v>5</v>
      </c>
      <c r="J164" s="91">
        <v>5</v>
      </c>
      <c r="K164" s="94">
        <v>5</v>
      </c>
      <c r="L164" s="92">
        <v>5</v>
      </c>
    </row>
    <row r="165" spans="1:12" s="88" customFormat="1">
      <c r="A165" s="6" t="s">
        <v>174</v>
      </c>
      <c r="B165" s="91">
        <v>4</v>
      </c>
      <c r="C165" s="91">
        <v>3</v>
      </c>
      <c r="D165" s="92">
        <v>4</v>
      </c>
      <c r="E165" s="91">
        <v>5</v>
      </c>
      <c r="F165" s="91">
        <v>4</v>
      </c>
      <c r="G165" s="91">
        <v>4</v>
      </c>
      <c r="H165" s="91">
        <v>4</v>
      </c>
      <c r="I165" s="93">
        <v>5</v>
      </c>
      <c r="J165" s="91">
        <v>5</v>
      </c>
      <c r="K165" s="94">
        <v>5</v>
      </c>
      <c r="L165" s="92">
        <v>5</v>
      </c>
    </row>
    <row r="166" spans="1:12" s="88" customFormat="1">
      <c r="A166" s="6" t="s">
        <v>175</v>
      </c>
      <c r="B166" s="91">
        <v>5</v>
      </c>
      <c r="C166" s="91">
        <v>5</v>
      </c>
      <c r="D166" s="92">
        <v>4</v>
      </c>
      <c r="E166" s="91">
        <v>5</v>
      </c>
      <c r="F166" s="91">
        <v>5</v>
      </c>
      <c r="G166" s="91">
        <v>5</v>
      </c>
      <c r="H166" s="91">
        <v>3</v>
      </c>
      <c r="I166" s="93">
        <v>5</v>
      </c>
      <c r="J166" s="91">
        <v>4</v>
      </c>
      <c r="K166" s="94">
        <v>5</v>
      </c>
      <c r="L166" s="92">
        <v>5</v>
      </c>
    </row>
    <row r="167" spans="1:12" s="88" customFormat="1">
      <c r="A167" s="6" t="s">
        <v>176</v>
      </c>
      <c r="B167" s="91">
        <v>4</v>
      </c>
      <c r="C167" s="91">
        <v>4</v>
      </c>
      <c r="D167" s="92">
        <v>5</v>
      </c>
      <c r="E167" s="91">
        <v>5</v>
      </c>
      <c r="F167" s="91">
        <v>4</v>
      </c>
      <c r="G167" s="91">
        <v>4</v>
      </c>
      <c r="H167" s="91">
        <v>4</v>
      </c>
      <c r="I167" s="93">
        <v>4</v>
      </c>
      <c r="J167" s="91">
        <v>4</v>
      </c>
      <c r="K167" s="94">
        <v>5</v>
      </c>
      <c r="L167" s="92">
        <v>5</v>
      </c>
    </row>
    <row r="168" spans="1:12" s="88" customFormat="1">
      <c r="A168" s="6" t="s">
        <v>177</v>
      </c>
      <c r="B168" s="91">
        <v>5</v>
      </c>
      <c r="C168" s="91">
        <v>5</v>
      </c>
      <c r="D168" s="92">
        <v>5</v>
      </c>
      <c r="E168" s="91">
        <v>5</v>
      </c>
      <c r="F168" s="91">
        <v>5</v>
      </c>
      <c r="G168" s="91">
        <v>5</v>
      </c>
      <c r="H168" s="91">
        <v>5</v>
      </c>
      <c r="I168" s="93">
        <v>5</v>
      </c>
      <c r="J168" s="91">
        <v>5</v>
      </c>
      <c r="K168" s="94">
        <v>5</v>
      </c>
      <c r="L168" s="92">
        <v>5</v>
      </c>
    </row>
    <row r="169" spans="1:12" s="88" customFormat="1">
      <c r="A169" s="6" t="s">
        <v>178</v>
      </c>
      <c r="B169" s="91">
        <v>5</v>
      </c>
      <c r="C169" s="91">
        <v>5</v>
      </c>
      <c r="D169" s="92">
        <v>5</v>
      </c>
      <c r="E169" s="91">
        <v>4</v>
      </c>
      <c r="F169" s="91">
        <v>4</v>
      </c>
      <c r="G169" s="91">
        <v>4</v>
      </c>
      <c r="H169" s="91">
        <v>4</v>
      </c>
      <c r="I169" s="93">
        <v>4</v>
      </c>
      <c r="J169" s="91">
        <v>4</v>
      </c>
      <c r="K169" s="94">
        <v>5</v>
      </c>
      <c r="L169" s="92">
        <v>4</v>
      </c>
    </row>
    <row r="170" spans="1:12" s="88" customFormat="1">
      <c r="A170" s="6" t="s">
        <v>179</v>
      </c>
      <c r="B170" s="91">
        <v>4</v>
      </c>
      <c r="C170" s="91">
        <v>5</v>
      </c>
      <c r="D170" s="92">
        <v>5</v>
      </c>
      <c r="E170" s="91">
        <v>5</v>
      </c>
      <c r="F170" s="91">
        <v>4</v>
      </c>
      <c r="G170" s="91">
        <v>5</v>
      </c>
      <c r="H170" s="91">
        <v>5</v>
      </c>
      <c r="I170" s="93">
        <v>5</v>
      </c>
      <c r="J170" s="91">
        <v>5</v>
      </c>
      <c r="K170" s="94">
        <v>5</v>
      </c>
      <c r="L170" s="92">
        <v>5</v>
      </c>
    </row>
    <row r="171" spans="1:12" s="88" customFormat="1">
      <c r="A171" s="6" t="s">
        <v>180</v>
      </c>
      <c r="B171" s="91">
        <v>5</v>
      </c>
      <c r="C171" s="91">
        <v>4</v>
      </c>
      <c r="D171" s="92">
        <v>4</v>
      </c>
      <c r="E171" s="91">
        <v>5</v>
      </c>
      <c r="F171" s="91">
        <v>5</v>
      </c>
      <c r="G171" s="91">
        <v>5</v>
      </c>
      <c r="H171" s="91">
        <v>3</v>
      </c>
      <c r="I171" s="93">
        <v>5</v>
      </c>
      <c r="J171" s="91">
        <v>5</v>
      </c>
      <c r="K171" s="94">
        <v>5</v>
      </c>
      <c r="L171" s="92">
        <v>5</v>
      </c>
    </row>
    <row r="172" spans="1:12" s="88" customFormat="1">
      <c r="A172" s="6" t="s">
        <v>181</v>
      </c>
      <c r="B172" s="91">
        <v>4</v>
      </c>
      <c r="C172" s="91">
        <v>5</v>
      </c>
      <c r="D172" s="92">
        <v>3</v>
      </c>
      <c r="E172" s="91">
        <v>3</v>
      </c>
      <c r="F172" s="91">
        <v>4</v>
      </c>
      <c r="G172" s="91">
        <v>4</v>
      </c>
      <c r="H172" s="91">
        <v>5</v>
      </c>
      <c r="I172" s="93">
        <v>4</v>
      </c>
      <c r="J172" s="91">
        <v>5</v>
      </c>
      <c r="K172" s="94">
        <v>3</v>
      </c>
      <c r="L172" s="92">
        <v>3</v>
      </c>
    </row>
    <row r="173" spans="1:12" s="88" customFormat="1">
      <c r="A173" s="6" t="s">
        <v>182</v>
      </c>
      <c r="B173" s="91">
        <v>5</v>
      </c>
      <c r="C173" s="91">
        <v>5</v>
      </c>
      <c r="D173" s="92">
        <v>4</v>
      </c>
      <c r="E173" s="91">
        <v>5</v>
      </c>
      <c r="F173" s="91">
        <v>5</v>
      </c>
      <c r="G173" s="91">
        <v>5</v>
      </c>
      <c r="H173" s="91">
        <v>5</v>
      </c>
      <c r="I173" s="93">
        <v>4</v>
      </c>
      <c r="J173" s="91">
        <v>5</v>
      </c>
      <c r="K173" s="94">
        <v>5</v>
      </c>
      <c r="L173" s="92">
        <v>5</v>
      </c>
    </row>
    <row r="174" spans="1:12" s="88" customFormat="1">
      <c r="A174" s="6" t="s">
        <v>183</v>
      </c>
      <c r="B174" s="91">
        <v>5</v>
      </c>
      <c r="C174" s="91">
        <v>5</v>
      </c>
      <c r="D174" s="92">
        <v>5</v>
      </c>
      <c r="E174" s="91">
        <v>5</v>
      </c>
      <c r="F174" s="91">
        <v>5</v>
      </c>
      <c r="G174" s="91">
        <v>5</v>
      </c>
      <c r="H174" s="91">
        <v>4</v>
      </c>
      <c r="I174" s="93">
        <v>4</v>
      </c>
      <c r="J174" s="91">
        <v>5</v>
      </c>
      <c r="K174" s="94">
        <v>5</v>
      </c>
      <c r="L174" s="92">
        <v>5</v>
      </c>
    </row>
    <row r="175" spans="1:12" s="88" customFormat="1">
      <c r="A175" s="6" t="s">
        <v>184</v>
      </c>
      <c r="B175" s="91">
        <v>5</v>
      </c>
      <c r="C175" s="91">
        <v>5</v>
      </c>
      <c r="D175" s="92">
        <v>5</v>
      </c>
      <c r="E175" s="91">
        <v>5</v>
      </c>
      <c r="F175" s="91">
        <v>5</v>
      </c>
      <c r="G175" s="91">
        <v>5</v>
      </c>
      <c r="H175" s="91">
        <v>5</v>
      </c>
      <c r="I175" s="93">
        <v>5</v>
      </c>
      <c r="J175" s="91">
        <v>5</v>
      </c>
      <c r="K175" s="94">
        <v>5</v>
      </c>
      <c r="L175" s="92">
        <v>5</v>
      </c>
    </row>
    <row r="176" spans="1:12" s="88" customFormat="1">
      <c r="A176" s="6" t="s">
        <v>185</v>
      </c>
      <c r="B176" s="91">
        <v>5</v>
      </c>
      <c r="C176" s="91">
        <v>5</v>
      </c>
      <c r="D176" s="92">
        <v>5</v>
      </c>
      <c r="E176" s="91">
        <v>5</v>
      </c>
      <c r="F176" s="91">
        <v>5</v>
      </c>
      <c r="G176" s="91">
        <v>5</v>
      </c>
      <c r="H176" s="91">
        <v>5</v>
      </c>
      <c r="I176" s="93">
        <v>5</v>
      </c>
      <c r="J176" s="91">
        <v>5</v>
      </c>
      <c r="K176" s="94">
        <v>5</v>
      </c>
      <c r="L176" s="92">
        <v>5</v>
      </c>
    </row>
    <row r="177" spans="1:12" s="88" customFormat="1">
      <c r="A177" s="6" t="s">
        <v>186</v>
      </c>
      <c r="B177" s="91">
        <v>5</v>
      </c>
      <c r="C177" s="91">
        <v>5</v>
      </c>
      <c r="D177" s="92">
        <v>5</v>
      </c>
      <c r="E177" s="91">
        <v>5</v>
      </c>
      <c r="F177" s="91">
        <v>5</v>
      </c>
      <c r="G177" s="91">
        <v>4</v>
      </c>
      <c r="H177" s="91">
        <v>5</v>
      </c>
      <c r="I177" s="93">
        <v>5</v>
      </c>
      <c r="J177" s="91">
        <v>5</v>
      </c>
      <c r="K177" s="94">
        <v>5</v>
      </c>
      <c r="L177" s="92">
        <v>5</v>
      </c>
    </row>
    <row r="178" spans="1:12" s="88" customFormat="1">
      <c r="A178" s="6" t="s">
        <v>187</v>
      </c>
      <c r="B178" s="91">
        <v>4</v>
      </c>
      <c r="C178" s="91">
        <v>4</v>
      </c>
      <c r="D178" s="92">
        <v>5</v>
      </c>
      <c r="E178" s="91">
        <v>5</v>
      </c>
      <c r="F178" s="91">
        <v>3</v>
      </c>
      <c r="G178" s="91">
        <v>4</v>
      </c>
      <c r="H178" s="91">
        <v>4</v>
      </c>
      <c r="I178" s="93">
        <v>5</v>
      </c>
      <c r="J178" s="91">
        <v>4</v>
      </c>
      <c r="K178" s="94">
        <v>5</v>
      </c>
      <c r="L178" s="92">
        <v>4</v>
      </c>
    </row>
    <row r="179" spans="1:12" s="88" customFormat="1">
      <c r="A179" s="6" t="s">
        <v>188</v>
      </c>
      <c r="B179" s="91">
        <v>5</v>
      </c>
      <c r="C179" s="91">
        <v>5</v>
      </c>
      <c r="D179" s="92">
        <v>5</v>
      </c>
      <c r="E179" s="91">
        <v>5</v>
      </c>
      <c r="F179" s="91">
        <v>5</v>
      </c>
      <c r="G179" s="91">
        <v>5</v>
      </c>
      <c r="H179" s="91">
        <v>5</v>
      </c>
      <c r="I179" s="93">
        <v>5</v>
      </c>
      <c r="J179" s="91">
        <v>5</v>
      </c>
      <c r="K179" s="94">
        <v>5</v>
      </c>
      <c r="L179" s="92">
        <v>5</v>
      </c>
    </row>
    <row r="180" spans="1:12" s="88" customFormat="1">
      <c r="A180" s="6" t="s">
        <v>189</v>
      </c>
      <c r="B180" s="91">
        <v>5</v>
      </c>
      <c r="C180" s="91">
        <v>5</v>
      </c>
      <c r="D180" s="92">
        <v>5</v>
      </c>
      <c r="E180" s="91">
        <v>5</v>
      </c>
      <c r="F180" s="91">
        <v>5</v>
      </c>
      <c r="G180" s="91">
        <v>5</v>
      </c>
      <c r="H180" s="91">
        <v>4</v>
      </c>
      <c r="I180" s="93">
        <v>5</v>
      </c>
      <c r="J180" s="91">
        <v>5</v>
      </c>
      <c r="K180" s="94">
        <v>5</v>
      </c>
      <c r="L180" s="92">
        <v>4</v>
      </c>
    </row>
    <row r="181" spans="1:12" s="88" customFormat="1">
      <c r="A181" s="6" t="s">
        <v>190</v>
      </c>
      <c r="B181" s="91">
        <v>5</v>
      </c>
      <c r="C181" s="91">
        <v>5</v>
      </c>
      <c r="D181" s="92">
        <v>4</v>
      </c>
      <c r="E181" s="91">
        <v>5</v>
      </c>
      <c r="F181" s="91">
        <v>5</v>
      </c>
      <c r="G181" s="91">
        <v>4</v>
      </c>
      <c r="H181" s="91">
        <v>5</v>
      </c>
      <c r="I181" s="93">
        <v>5</v>
      </c>
      <c r="J181" s="91">
        <v>5</v>
      </c>
      <c r="K181" s="94">
        <v>5</v>
      </c>
      <c r="L181" s="92">
        <v>4</v>
      </c>
    </row>
    <row r="182" spans="1:12" s="88" customFormat="1">
      <c r="A182" s="6" t="s">
        <v>191</v>
      </c>
      <c r="B182" s="91">
        <v>5</v>
      </c>
      <c r="C182" s="91">
        <v>4</v>
      </c>
      <c r="D182" s="92">
        <v>5</v>
      </c>
      <c r="E182" s="91">
        <v>4</v>
      </c>
      <c r="F182" s="91">
        <v>4</v>
      </c>
      <c r="G182" s="91">
        <v>4</v>
      </c>
      <c r="H182" s="91">
        <v>4</v>
      </c>
      <c r="I182" s="93">
        <v>5</v>
      </c>
      <c r="J182" s="91">
        <v>4</v>
      </c>
      <c r="K182" s="94">
        <v>5</v>
      </c>
      <c r="L182" s="92">
        <v>4</v>
      </c>
    </row>
    <row r="183" spans="1:12" s="88" customFormat="1">
      <c r="A183" s="6" t="s">
        <v>192</v>
      </c>
      <c r="B183" s="91">
        <v>4</v>
      </c>
      <c r="C183" s="91">
        <v>5</v>
      </c>
      <c r="D183" s="92">
        <v>5</v>
      </c>
      <c r="E183" s="91">
        <v>5</v>
      </c>
      <c r="F183" s="91">
        <v>5</v>
      </c>
      <c r="G183" s="91">
        <v>5</v>
      </c>
      <c r="H183" s="91">
        <v>5</v>
      </c>
      <c r="I183" s="93">
        <v>4</v>
      </c>
      <c r="J183" s="91">
        <v>5</v>
      </c>
      <c r="K183" s="94">
        <v>5</v>
      </c>
      <c r="L183" s="92">
        <v>5</v>
      </c>
    </row>
    <row r="184" spans="1:12" s="88" customFormat="1">
      <c r="A184" s="6" t="s">
        <v>193</v>
      </c>
      <c r="B184" s="91">
        <v>4</v>
      </c>
      <c r="C184" s="91">
        <v>5</v>
      </c>
      <c r="D184" s="92">
        <v>4</v>
      </c>
      <c r="E184" s="91">
        <v>4</v>
      </c>
      <c r="F184" s="91">
        <v>3</v>
      </c>
      <c r="G184" s="91">
        <v>5</v>
      </c>
      <c r="H184" s="91">
        <v>5</v>
      </c>
      <c r="I184" s="93">
        <v>4</v>
      </c>
      <c r="J184" s="91">
        <v>4</v>
      </c>
      <c r="K184" s="94">
        <v>4</v>
      </c>
      <c r="L184" s="92">
        <v>5</v>
      </c>
    </row>
    <row r="185" spans="1:12" s="88" customFormat="1">
      <c r="A185" s="6" t="s">
        <v>194</v>
      </c>
      <c r="B185" s="91">
        <v>4</v>
      </c>
      <c r="C185" s="91">
        <v>4</v>
      </c>
      <c r="D185" s="92">
        <v>4</v>
      </c>
      <c r="E185" s="91">
        <v>3</v>
      </c>
      <c r="F185" s="91">
        <v>4</v>
      </c>
      <c r="G185" s="91">
        <v>4</v>
      </c>
      <c r="H185" s="91">
        <v>3</v>
      </c>
      <c r="I185" s="93">
        <v>4</v>
      </c>
      <c r="J185" s="91">
        <v>4</v>
      </c>
      <c r="K185" s="94">
        <v>4</v>
      </c>
      <c r="L185" s="92">
        <v>4</v>
      </c>
    </row>
    <row r="186" spans="1:12" s="88" customFormat="1">
      <c r="A186" s="6" t="s">
        <v>195</v>
      </c>
      <c r="B186" s="91">
        <v>4</v>
      </c>
      <c r="C186" s="91">
        <v>5</v>
      </c>
      <c r="D186" s="92">
        <v>4</v>
      </c>
      <c r="E186" s="91">
        <v>4</v>
      </c>
      <c r="F186" s="91">
        <v>4</v>
      </c>
      <c r="G186" s="91">
        <v>5</v>
      </c>
      <c r="H186" s="91">
        <v>5</v>
      </c>
      <c r="I186" s="93">
        <v>4</v>
      </c>
      <c r="J186" s="91">
        <v>5</v>
      </c>
      <c r="K186" s="94">
        <v>4</v>
      </c>
      <c r="L186" s="92">
        <v>4</v>
      </c>
    </row>
    <row r="187" spans="1:12" s="88" customFormat="1">
      <c r="A187" s="6" t="s">
        <v>196</v>
      </c>
      <c r="B187" s="91">
        <v>5</v>
      </c>
      <c r="C187" s="91">
        <v>5</v>
      </c>
      <c r="D187" s="92">
        <v>5</v>
      </c>
      <c r="E187" s="91">
        <v>5</v>
      </c>
      <c r="F187" s="91">
        <v>4</v>
      </c>
      <c r="G187" s="91">
        <v>5</v>
      </c>
      <c r="H187" s="91">
        <v>4</v>
      </c>
      <c r="I187" s="93">
        <v>4</v>
      </c>
      <c r="J187" s="91">
        <v>4</v>
      </c>
      <c r="K187" s="94">
        <v>5</v>
      </c>
      <c r="L187" s="92">
        <v>5</v>
      </c>
    </row>
    <row r="188" spans="1:12" s="88" customFormat="1">
      <c r="A188" s="6" t="s">
        <v>197</v>
      </c>
      <c r="B188" s="91">
        <v>5</v>
      </c>
      <c r="C188" s="91">
        <v>5</v>
      </c>
      <c r="D188" s="92">
        <v>4</v>
      </c>
      <c r="E188" s="91">
        <v>4</v>
      </c>
      <c r="F188" s="91">
        <v>3</v>
      </c>
      <c r="G188" s="91">
        <v>5</v>
      </c>
      <c r="H188" s="91">
        <v>5</v>
      </c>
      <c r="I188" s="93">
        <v>5</v>
      </c>
      <c r="J188" s="91">
        <v>5</v>
      </c>
      <c r="K188" s="94">
        <v>4</v>
      </c>
      <c r="L188" s="92">
        <v>4</v>
      </c>
    </row>
    <row r="189" spans="1:12" s="88" customFormat="1">
      <c r="A189" s="6" t="s">
        <v>198</v>
      </c>
      <c r="B189" s="91">
        <v>5</v>
      </c>
      <c r="C189" s="91">
        <v>5</v>
      </c>
      <c r="D189" s="92">
        <v>4</v>
      </c>
      <c r="E189" s="91">
        <v>5</v>
      </c>
      <c r="F189" s="91">
        <v>4</v>
      </c>
      <c r="G189" s="91">
        <v>4</v>
      </c>
      <c r="H189" s="91">
        <v>5</v>
      </c>
      <c r="I189" s="93">
        <v>5</v>
      </c>
      <c r="J189" s="91">
        <v>4</v>
      </c>
      <c r="K189" s="94">
        <v>5</v>
      </c>
      <c r="L189" s="92">
        <v>4</v>
      </c>
    </row>
    <row r="190" spans="1:12" s="88" customFormat="1">
      <c r="A190" s="6" t="s">
        <v>199</v>
      </c>
      <c r="B190" s="91">
        <v>4</v>
      </c>
      <c r="C190" s="91">
        <v>5</v>
      </c>
      <c r="D190" s="92">
        <v>4</v>
      </c>
      <c r="E190" s="91">
        <v>4</v>
      </c>
      <c r="F190" s="91">
        <v>3</v>
      </c>
      <c r="G190" s="91">
        <v>5</v>
      </c>
      <c r="H190" s="91">
        <v>4</v>
      </c>
      <c r="I190" s="93">
        <v>5</v>
      </c>
      <c r="J190" s="91">
        <v>5</v>
      </c>
      <c r="K190" s="94">
        <v>5</v>
      </c>
      <c r="L190" s="92">
        <v>5</v>
      </c>
    </row>
    <row r="191" spans="1:12" s="88" customFormat="1">
      <c r="A191" s="6" t="s">
        <v>200</v>
      </c>
      <c r="B191" s="91">
        <v>3</v>
      </c>
      <c r="C191" s="91">
        <v>5</v>
      </c>
      <c r="D191" s="92">
        <v>5</v>
      </c>
      <c r="E191" s="91">
        <v>5</v>
      </c>
      <c r="F191" s="91">
        <v>5</v>
      </c>
      <c r="G191" s="91">
        <v>5</v>
      </c>
      <c r="H191" s="91">
        <v>5</v>
      </c>
      <c r="I191" s="93">
        <v>5</v>
      </c>
      <c r="J191" s="91">
        <v>5</v>
      </c>
      <c r="K191" s="94">
        <v>5</v>
      </c>
      <c r="L191" s="92">
        <v>5</v>
      </c>
    </row>
    <row r="192" spans="1:12" s="88" customFormat="1">
      <c r="A192" s="6" t="s">
        <v>201</v>
      </c>
      <c r="B192" s="91">
        <v>4</v>
      </c>
      <c r="C192" s="91">
        <v>5</v>
      </c>
      <c r="D192" s="92">
        <v>4</v>
      </c>
      <c r="E192" s="91">
        <v>5</v>
      </c>
      <c r="F192" s="91">
        <v>5</v>
      </c>
      <c r="G192" s="91">
        <v>5</v>
      </c>
      <c r="H192" s="91">
        <v>1</v>
      </c>
      <c r="I192" s="93">
        <v>5</v>
      </c>
      <c r="J192" s="91">
        <v>5</v>
      </c>
      <c r="K192" s="94">
        <v>5</v>
      </c>
      <c r="L192" s="92">
        <v>5</v>
      </c>
    </row>
    <row r="193" spans="1:12" s="88" customFormat="1">
      <c r="A193" s="6" t="s">
        <v>202</v>
      </c>
      <c r="B193" s="91">
        <v>5</v>
      </c>
      <c r="C193" s="91">
        <v>5</v>
      </c>
      <c r="D193" s="92">
        <v>5</v>
      </c>
      <c r="E193" s="91">
        <v>5</v>
      </c>
      <c r="F193" s="91">
        <v>5</v>
      </c>
      <c r="G193" s="91">
        <v>5</v>
      </c>
      <c r="H193" s="91">
        <v>5</v>
      </c>
      <c r="I193" s="93">
        <v>5</v>
      </c>
      <c r="J193" s="91">
        <v>5</v>
      </c>
      <c r="K193" s="94">
        <v>5</v>
      </c>
      <c r="L193" s="92">
        <v>5</v>
      </c>
    </row>
    <row r="194" spans="1:12" s="88" customFormat="1">
      <c r="A194" s="6" t="s">
        <v>203</v>
      </c>
      <c r="B194" s="91">
        <v>4</v>
      </c>
      <c r="C194" s="91">
        <v>5</v>
      </c>
      <c r="D194" s="92">
        <v>5</v>
      </c>
      <c r="E194" s="91">
        <v>5</v>
      </c>
      <c r="F194" s="91">
        <v>4</v>
      </c>
      <c r="G194" s="91">
        <v>5</v>
      </c>
      <c r="H194" s="91">
        <v>5</v>
      </c>
      <c r="I194" s="93">
        <v>5</v>
      </c>
      <c r="J194" s="91">
        <v>5</v>
      </c>
      <c r="K194" s="94">
        <v>5</v>
      </c>
      <c r="L194" s="92">
        <v>5</v>
      </c>
    </row>
    <row r="195" spans="1:12" s="88" customFormat="1">
      <c r="A195" s="6" t="s">
        <v>204</v>
      </c>
      <c r="B195" s="91">
        <v>5</v>
      </c>
      <c r="C195" s="91">
        <v>5</v>
      </c>
      <c r="D195" s="92">
        <v>4</v>
      </c>
      <c r="E195" s="91">
        <v>4</v>
      </c>
      <c r="F195" s="91">
        <v>4</v>
      </c>
      <c r="G195" s="91">
        <v>4</v>
      </c>
      <c r="H195" s="91">
        <v>4</v>
      </c>
      <c r="I195" s="93">
        <v>4</v>
      </c>
      <c r="J195" s="91">
        <v>4</v>
      </c>
      <c r="K195" s="94">
        <v>5</v>
      </c>
      <c r="L195" s="92">
        <v>4</v>
      </c>
    </row>
    <row r="196" spans="1:12" s="88" customFormat="1">
      <c r="A196" s="6" t="s">
        <v>205</v>
      </c>
      <c r="B196" s="91">
        <v>4</v>
      </c>
      <c r="C196" s="91">
        <v>5</v>
      </c>
      <c r="D196" s="92">
        <v>4</v>
      </c>
      <c r="E196" s="91">
        <v>5</v>
      </c>
      <c r="F196" s="91">
        <v>5</v>
      </c>
      <c r="G196" s="91">
        <v>4</v>
      </c>
      <c r="H196" s="91">
        <v>5</v>
      </c>
      <c r="I196" s="93">
        <v>4</v>
      </c>
      <c r="J196" s="91">
        <v>5</v>
      </c>
      <c r="K196" s="94">
        <v>5</v>
      </c>
      <c r="L196" s="92">
        <v>5</v>
      </c>
    </row>
    <row r="197" spans="1:12" s="88" customFormat="1">
      <c r="A197" s="6" t="s">
        <v>206</v>
      </c>
      <c r="B197" s="91">
        <v>5</v>
      </c>
      <c r="C197" s="91">
        <v>5</v>
      </c>
      <c r="D197" s="92">
        <v>4</v>
      </c>
      <c r="E197" s="91">
        <v>5</v>
      </c>
      <c r="F197" s="91">
        <v>5</v>
      </c>
      <c r="G197" s="91">
        <v>5</v>
      </c>
      <c r="H197" s="91">
        <v>4</v>
      </c>
      <c r="I197" s="93">
        <v>5</v>
      </c>
      <c r="J197" s="91">
        <v>5</v>
      </c>
      <c r="K197" s="94">
        <v>5</v>
      </c>
      <c r="L197" s="92">
        <v>5</v>
      </c>
    </row>
    <row r="198" spans="1:12" s="88" customFormat="1">
      <c r="A198" s="6" t="s">
        <v>207</v>
      </c>
      <c r="B198" s="91">
        <v>5</v>
      </c>
      <c r="C198" s="91">
        <v>5</v>
      </c>
      <c r="D198" s="92">
        <v>5</v>
      </c>
      <c r="E198" s="91">
        <v>5</v>
      </c>
      <c r="F198" s="91">
        <v>5</v>
      </c>
      <c r="G198" s="91">
        <v>5</v>
      </c>
      <c r="H198" s="91">
        <v>5</v>
      </c>
      <c r="I198" s="93">
        <v>5</v>
      </c>
      <c r="J198" s="91">
        <v>5</v>
      </c>
      <c r="K198" s="94">
        <v>5</v>
      </c>
      <c r="L198" s="92">
        <v>5</v>
      </c>
    </row>
    <row r="199" spans="1:12" s="88" customFormat="1">
      <c r="A199" s="6" t="s">
        <v>208</v>
      </c>
      <c r="B199" s="91">
        <v>5</v>
      </c>
      <c r="C199" s="91">
        <v>4</v>
      </c>
      <c r="D199" s="92">
        <v>4</v>
      </c>
      <c r="E199" s="91">
        <v>3</v>
      </c>
      <c r="F199" s="91">
        <v>4</v>
      </c>
      <c r="G199" s="91">
        <v>4</v>
      </c>
      <c r="H199" s="91">
        <v>3</v>
      </c>
      <c r="I199" s="93">
        <v>4</v>
      </c>
      <c r="J199" s="91">
        <v>4</v>
      </c>
      <c r="K199" s="94">
        <v>5</v>
      </c>
      <c r="L199" s="92">
        <v>4</v>
      </c>
    </row>
    <row r="200" spans="1:12" s="88" customFormat="1">
      <c r="A200" s="6" t="s">
        <v>209</v>
      </c>
      <c r="B200" s="91">
        <v>4</v>
      </c>
      <c r="C200" s="91">
        <v>4</v>
      </c>
      <c r="D200" s="92">
        <v>4</v>
      </c>
      <c r="E200" s="91">
        <v>3</v>
      </c>
      <c r="F200" s="91">
        <v>4</v>
      </c>
      <c r="G200" s="91">
        <v>2</v>
      </c>
      <c r="H200" s="91">
        <v>3</v>
      </c>
      <c r="I200" s="93">
        <v>4</v>
      </c>
      <c r="J200" s="91">
        <v>4</v>
      </c>
      <c r="K200" s="94">
        <v>5</v>
      </c>
      <c r="L200" s="92">
        <v>4</v>
      </c>
    </row>
    <row r="201" spans="1:12" s="88" customFormat="1">
      <c r="A201" s="6" t="s">
        <v>210</v>
      </c>
      <c r="B201" s="91">
        <v>5</v>
      </c>
      <c r="C201" s="91">
        <v>5</v>
      </c>
      <c r="D201" s="92">
        <v>5</v>
      </c>
      <c r="E201" s="91">
        <v>5</v>
      </c>
      <c r="F201" s="91">
        <v>4</v>
      </c>
      <c r="G201" s="91">
        <v>4</v>
      </c>
      <c r="H201" s="91">
        <v>4</v>
      </c>
      <c r="I201" s="93">
        <v>4</v>
      </c>
      <c r="J201" s="91">
        <v>5</v>
      </c>
      <c r="K201" s="94">
        <v>5</v>
      </c>
      <c r="L201" s="92">
        <v>5</v>
      </c>
    </row>
    <row r="202" spans="1:12" s="88" customFormat="1">
      <c r="A202" s="6" t="s">
        <v>211</v>
      </c>
      <c r="B202" s="91">
        <v>4</v>
      </c>
      <c r="C202" s="91">
        <v>5</v>
      </c>
      <c r="D202" s="92">
        <v>5</v>
      </c>
      <c r="E202" s="91">
        <v>5</v>
      </c>
      <c r="F202" s="91">
        <v>4</v>
      </c>
      <c r="G202" s="91">
        <v>4</v>
      </c>
      <c r="H202" s="91">
        <v>4</v>
      </c>
      <c r="I202" s="93">
        <v>5</v>
      </c>
      <c r="J202" s="91">
        <v>4</v>
      </c>
      <c r="K202" s="94">
        <v>5</v>
      </c>
      <c r="L202" s="92">
        <v>5</v>
      </c>
    </row>
    <row r="203" spans="1:12" s="88" customFormat="1">
      <c r="A203" s="6" t="s">
        <v>212</v>
      </c>
      <c r="B203" s="91">
        <v>3</v>
      </c>
      <c r="C203" s="91">
        <v>5</v>
      </c>
      <c r="D203" s="92">
        <v>4</v>
      </c>
      <c r="E203" s="91">
        <v>4</v>
      </c>
      <c r="F203" s="91">
        <v>4</v>
      </c>
      <c r="G203" s="91">
        <v>5</v>
      </c>
      <c r="H203" s="91">
        <v>5</v>
      </c>
      <c r="I203" s="93">
        <v>4</v>
      </c>
      <c r="J203" s="91">
        <v>5</v>
      </c>
      <c r="K203" s="94">
        <v>5</v>
      </c>
      <c r="L203" s="92">
        <v>4</v>
      </c>
    </row>
    <row r="204" spans="1:12" s="88" customFormat="1">
      <c r="A204" s="6" t="s">
        <v>213</v>
      </c>
      <c r="B204" s="91">
        <v>4</v>
      </c>
      <c r="C204" s="91">
        <v>5</v>
      </c>
      <c r="D204" s="92">
        <v>4</v>
      </c>
      <c r="E204" s="91">
        <v>4</v>
      </c>
      <c r="F204" s="91">
        <v>3</v>
      </c>
      <c r="G204" s="91">
        <v>4</v>
      </c>
      <c r="H204" s="91">
        <v>4</v>
      </c>
      <c r="I204" s="93">
        <v>4</v>
      </c>
      <c r="J204" s="91">
        <v>5</v>
      </c>
      <c r="K204" s="94">
        <v>5</v>
      </c>
      <c r="L204" s="92">
        <v>5</v>
      </c>
    </row>
    <row r="205" spans="1:12" s="88" customFormat="1">
      <c r="A205" s="6" t="s">
        <v>214</v>
      </c>
      <c r="B205" s="91">
        <v>5</v>
      </c>
      <c r="C205" s="91">
        <v>5</v>
      </c>
      <c r="D205" s="92">
        <v>3</v>
      </c>
      <c r="E205" s="91">
        <v>3</v>
      </c>
      <c r="F205" s="91">
        <v>5</v>
      </c>
      <c r="G205" s="91">
        <v>4</v>
      </c>
      <c r="H205" s="91">
        <v>5</v>
      </c>
      <c r="I205" s="93">
        <v>5</v>
      </c>
      <c r="J205" s="91">
        <v>5</v>
      </c>
      <c r="K205" s="94">
        <v>5</v>
      </c>
      <c r="L205" s="92">
        <v>5</v>
      </c>
    </row>
    <row r="206" spans="1:12" s="88" customFormat="1">
      <c r="A206" s="6" t="s">
        <v>215</v>
      </c>
      <c r="B206" s="91">
        <v>4</v>
      </c>
      <c r="C206" s="91">
        <v>5</v>
      </c>
      <c r="D206" s="92">
        <v>5</v>
      </c>
      <c r="E206" s="91">
        <v>5</v>
      </c>
      <c r="F206" s="91">
        <v>5</v>
      </c>
      <c r="G206" s="91">
        <v>5</v>
      </c>
      <c r="H206" s="91">
        <v>5</v>
      </c>
      <c r="I206" s="93">
        <v>5</v>
      </c>
      <c r="J206" s="91">
        <v>5</v>
      </c>
      <c r="K206" s="94">
        <v>5</v>
      </c>
      <c r="L206" s="92">
        <v>5</v>
      </c>
    </row>
    <row r="207" spans="1:12" s="88" customFormat="1">
      <c r="A207" s="6" t="s">
        <v>216</v>
      </c>
      <c r="B207" s="91">
        <v>4</v>
      </c>
      <c r="C207" s="91">
        <v>4</v>
      </c>
      <c r="D207" s="92">
        <v>4</v>
      </c>
      <c r="E207" s="91">
        <v>4</v>
      </c>
      <c r="F207" s="91">
        <v>4</v>
      </c>
      <c r="G207" s="91">
        <v>4</v>
      </c>
      <c r="H207" s="91">
        <v>4</v>
      </c>
      <c r="I207" s="93">
        <v>4</v>
      </c>
      <c r="J207" s="91">
        <v>5</v>
      </c>
      <c r="K207" s="94">
        <v>5</v>
      </c>
      <c r="L207" s="92">
        <v>5</v>
      </c>
    </row>
    <row r="208" spans="1:12" s="88" customFormat="1">
      <c r="A208" s="6" t="s">
        <v>217</v>
      </c>
      <c r="B208" s="91">
        <v>4</v>
      </c>
      <c r="C208" s="91">
        <v>5</v>
      </c>
      <c r="D208" s="92">
        <v>4</v>
      </c>
      <c r="E208" s="91">
        <v>5</v>
      </c>
      <c r="F208" s="91">
        <v>5</v>
      </c>
      <c r="G208" s="91">
        <v>5</v>
      </c>
      <c r="H208" s="91">
        <v>5</v>
      </c>
      <c r="I208" s="93">
        <v>4</v>
      </c>
      <c r="J208" s="91">
        <v>5</v>
      </c>
      <c r="K208" s="94">
        <v>5</v>
      </c>
      <c r="L208" s="92">
        <v>5</v>
      </c>
    </row>
    <row r="209" spans="1:12" s="88" customFormat="1">
      <c r="A209" s="6" t="s">
        <v>218</v>
      </c>
      <c r="B209" s="91">
        <v>3</v>
      </c>
      <c r="C209" s="91">
        <v>5</v>
      </c>
      <c r="D209" s="92">
        <v>5</v>
      </c>
      <c r="E209" s="91">
        <v>5</v>
      </c>
      <c r="F209" s="91">
        <v>4</v>
      </c>
      <c r="G209" s="91">
        <v>5</v>
      </c>
      <c r="H209" s="91">
        <v>5</v>
      </c>
      <c r="I209" s="93">
        <v>4</v>
      </c>
      <c r="J209" s="91">
        <v>4</v>
      </c>
      <c r="K209" s="94">
        <v>5</v>
      </c>
      <c r="L209" s="92">
        <v>5</v>
      </c>
    </row>
    <row r="210" spans="1:12" s="88" customFormat="1">
      <c r="A210" s="6" t="s">
        <v>219</v>
      </c>
      <c r="B210" s="91">
        <v>4</v>
      </c>
      <c r="C210" s="91">
        <v>4</v>
      </c>
      <c r="D210" s="92">
        <v>3</v>
      </c>
      <c r="E210" s="91">
        <v>5</v>
      </c>
      <c r="F210" s="91">
        <v>4</v>
      </c>
      <c r="G210" s="91">
        <v>4</v>
      </c>
      <c r="H210" s="91">
        <v>4</v>
      </c>
      <c r="I210" s="93">
        <v>5</v>
      </c>
      <c r="J210" s="91">
        <v>4</v>
      </c>
      <c r="K210" s="94">
        <v>5</v>
      </c>
      <c r="L210" s="92">
        <v>5</v>
      </c>
    </row>
    <row r="211" spans="1:12" s="88" customFormat="1">
      <c r="A211" s="6" t="s">
        <v>220</v>
      </c>
      <c r="B211" s="91">
        <v>5</v>
      </c>
      <c r="C211" s="91">
        <v>5</v>
      </c>
      <c r="D211" s="92">
        <v>5</v>
      </c>
      <c r="E211" s="91">
        <v>5</v>
      </c>
      <c r="F211" s="91">
        <v>5</v>
      </c>
      <c r="G211" s="91">
        <v>5</v>
      </c>
      <c r="H211" s="91">
        <v>5</v>
      </c>
      <c r="I211" s="93">
        <v>5</v>
      </c>
      <c r="J211" s="91">
        <v>5</v>
      </c>
      <c r="K211" s="94">
        <v>5</v>
      </c>
      <c r="L211" s="92">
        <v>5</v>
      </c>
    </row>
    <row r="212" spans="1:12" s="88" customFormat="1">
      <c r="A212" s="6" t="s">
        <v>221</v>
      </c>
      <c r="B212" s="91">
        <v>3</v>
      </c>
      <c r="C212" s="91">
        <v>4</v>
      </c>
      <c r="D212" s="92">
        <v>3</v>
      </c>
      <c r="E212" s="91">
        <v>3</v>
      </c>
      <c r="F212" s="91">
        <v>3</v>
      </c>
      <c r="G212" s="91">
        <v>1</v>
      </c>
      <c r="H212" s="91">
        <v>3</v>
      </c>
      <c r="I212" s="93">
        <v>4</v>
      </c>
      <c r="J212" s="91">
        <v>3</v>
      </c>
      <c r="K212" s="94">
        <v>3</v>
      </c>
      <c r="L212" s="92">
        <v>4</v>
      </c>
    </row>
    <row r="213" spans="1:12" s="88" customFormat="1">
      <c r="A213" s="6" t="s">
        <v>222</v>
      </c>
      <c r="B213" s="91">
        <v>5</v>
      </c>
      <c r="C213" s="91">
        <v>5</v>
      </c>
      <c r="D213" s="92">
        <v>4</v>
      </c>
      <c r="E213" s="91">
        <v>5</v>
      </c>
      <c r="F213" s="91">
        <v>5</v>
      </c>
      <c r="G213" s="91">
        <v>5</v>
      </c>
      <c r="H213" s="91">
        <v>5</v>
      </c>
      <c r="I213" s="93">
        <v>5</v>
      </c>
      <c r="J213" s="91">
        <v>5</v>
      </c>
      <c r="K213" s="94">
        <v>5</v>
      </c>
      <c r="L213" s="92">
        <v>5</v>
      </c>
    </row>
    <row r="214" spans="1:12" s="88" customFormat="1">
      <c r="A214" s="6" t="s">
        <v>223</v>
      </c>
      <c r="B214" s="91">
        <v>1</v>
      </c>
      <c r="C214" s="91">
        <v>1</v>
      </c>
      <c r="D214" s="92">
        <v>1</v>
      </c>
      <c r="E214" s="91">
        <v>1</v>
      </c>
      <c r="F214" s="91">
        <v>0</v>
      </c>
      <c r="G214" s="91">
        <v>1</v>
      </c>
      <c r="H214" s="91">
        <v>1</v>
      </c>
      <c r="I214" s="93">
        <v>1</v>
      </c>
      <c r="J214" s="91">
        <v>1</v>
      </c>
      <c r="K214" s="94">
        <v>1</v>
      </c>
      <c r="L214" s="92">
        <v>1</v>
      </c>
    </row>
    <row r="215" spans="1:12" s="88" customFormat="1">
      <c r="A215" s="6" t="s">
        <v>224</v>
      </c>
      <c r="B215" s="91">
        <v>4</v>
      </c>
      <c r="C215" s="91">
        <v>4</v>
      </c>
      <c r="D215" s="92">
        <v>5</v>
      </c>
      <c r="E215" s="91">
        <v>5</v>
      </c>
      <c r="F215" s="91">
        <v>5</v>
      </c>
      <c r="G215" s="91">
        <v>4</v>
      </c>
      <c r="H215" s="91">
        <v>4</v>
      </c>
      <c r="I215" s="93">
        <v>4</v>
      </c>
      <c r="J215" s="91">
        <v>5</v>
      </c>
      <c r="K215" s="94">
        <v>5</v>
      </c>
      <c r="L215" s="92">
        <v>5</v>
      </c>
    </row>
    <row r="216" spans="1:12" s="88" customFormat="1">
      <c r="A216" s="6" t="s">
        <v>225</v>
      </c>
      <c r="B216" s="91">
        <v>5</v>
      </c>
      <c r="C216" s="91">
        <v>5</v>
      </c>
      <c r="D216" s="92">
        <v>5</v>
      </c>
      <c r="E216" s="91">
        <v>5</v>
      </c>
      <c r="F216" s="91">
        <v>5</v>
      </c>
      <c r="G216" s="91">
        <v>5</v>
      </c>
      <c r="H216" s="91">
        <v>4</v>
      </c>
      <c r="I216" s="93">
        <v>5</v>
      </c>
      <c r="J216" s="91">
        <v>5</v>
      </c>
      <c r="K216" s="94">
        <v>5</v>
      </c>
      <c r="L216" s="92">
        <v>4</v>
      </c>
    </row>
    <row r="217" spans="1:12" s="88" customFormat="1">
      <c r="A217" s="6" t="s">
        <v>226</v>
      </c>
      <c r="B217" s="91">
        <v>4</v>
      </c>
      <c r="C217" s="91">
        <v>5</v>
      </c>
      <c r="D217" s="92">
        <v>5</v>
      </c>
      <c r="E217" s="91">
        <v>5</v>
      </c>
      <c r="F217" s="91">
        <v>4</v>
      </c>
      <c r="G217" s="91">
        <v>5</v>
      </c>
      <c r="H217" s="91">
        <v>4</v>
      </c>
      <c r="I217" s="93">
        <v>5</v>
      </c>
      <c r="J217" s="91">
        <v>5</v>
      </c>
      <c r="K217" s="94">
        <v>5</v>
      </c>
      <c r="L217" s="92">
        <v>5</v>
      </c>
    </row>
    <row r="218" spans="1:12" s="88" customFormat="1">
      <c r="A218" s="6" t="s">
        <v>227</v>
      </c>
      <c r="B218" s="91">
        <v>5</v>
      </c>
      <c r="C218" s="91">
        <v>5</v>
      </c>
      <c r="D218" s="92">
        <v>4</v>
      </c>
      <c r="E218" s="91">
        <v>5</v>
      </c>
      <c r="F218" s="91">
        <v>5</v>
      </c>
      <c r="G218" s="91">
        <v>5</v>
      </c>
      <c r="H218" s="91">
        <v>5</v>
      </c>
      <c r="I218" s="93">
        <v>5</v>
      </c>
      <c r="J218" s="91">
        <v>5</v>
      </c>
      <c r="K218" s="94">
        <v>5</v>
      </c>
      <c r="L218" s="92">
        <v>5</v>
      </c>
    </row>
    <row r="219" spans="1:12" s="88" customFormat="1">
      <c r="A219" s="6" t="s">
        <v>228</v>
      </c>
      <c r="B219" s="91">
        <v>4</v>
      </c>
      <c r="C219" s="91">
        <v>4</v>
      </c>
      <c r="D219" s="92">
        <v>4</v>
      </c>
      <c r="E219" s="91">
        <v>4</v>
      </c>
      <c r="F219" s="91">
        <v>4</v>
      </c>
      <c r="G219" s="91">
        <v>5</v>
      </c>
      <c r="H219" s="91">
        <v>4</v>
      </c>
      <c r="I219" s="93">
        <v>4</v>
      </c>
      <c r="J219" s="91">
        <v>5</v>
      </c>
      <c r="K219" s="94">
        <v>4</v>
      </c>
      <c r="L219" s="92">
        <v>4</v>
      </c>
    </row>
    <row r="220" spans="1:12" s="88" customFormat="1">
      <c r="A220" s="6" t="s">
        <v>229</v>
      </c>
      <c r="B220" s="91">
        <v>5</v>
      </c>
      <c r="C220" s="91">
        <v>5</v>
      </c>
      <c r="D220" s="92">
        <v>5</v>
      </c>
      <c r="E220" s="91">
        <v>5</v>
      </c>
      <c r="F220" s="91">
        <v>3</v>
      </c>
      <c r="G220" s="91">
        <v>4</v>
      </c>
      <c r="H220" s="91">
        <v>3</v>
      </c>
      <c r="I220" s="93">
        <v>5</v>
      </c>
      <c r="J220" s="91">
        <v>4</v>
      </c>
      <c r="K220" s="94">
        <v>5</v>
      </c>
      <c r="L220" s="92">
        <v>5</v>
      </c>
    </row>
    <row r="221" spans="1:12" s="88" customFormat="1">
      <c r="A221" s="6" t="s">
        <v>230</v>
      </c>
      <c r="B221" s="91">
        <v>4</v>
      </c>
      <c r="C221" s="91">
        <v>5</v>
      </c>
      <c r="D221" s="92">
        <v>5</v>
      </c>
      <c r="E221" s="91">
        <v>5</v>
      </c>
      <c r="F221" s="91">
        <v>4</v>
      </c>
      <c r="G221" s="91">
        <v>5</v>
      </c>
      <c r="H221" s="91">
        <v>4</v>
      </c>
      <c r="I221" s="93">
        <v>5</v>
      </c>
      <c r="J221" s="91">
        <v>4</v>
      </c>
      <c r="K221" s="94">
        <v>5</v>
      </c>
      <c r="L221" s="92">
        <v>5</v>
      </c>
    </row>
    <row r="222" spans="1:12" s="88" customFormat="1">
      <c r="A222" s="6" t="s">
        <v>231</v>
      </c>
      <c r="B222" s="91">
        <v>5</v>
      </c>
      <c r="C222" s="91">
        <v>5</v>
      </c>
      <c r="D222" s="92">
        <v>5</v>
      </c>
      <c r="E222" s="91">
        <v>5</v>
      </c>
      <c r="F222" s="91">
        <v>5</v>
      </c>
      <c r="G222" s="91">
        <v>4</v>
      </c>
      <c r="H222" s="91">
        <v>4</v>
      </c>
      <c r="I222" s="93">
        <v>4</v>
      </c>
      <c r="J222" s="91">
        <v>4</v>
      </c>
      <c r="K222" s="94">
        <v>5</v>
      </c>
      <c r="L222" s="92">
        <v>4</v>
      </c>
    </row>
    <row r="223" spans="1:12" s="88" customFormat="1">
      <c r="A223" s="6" t="s">
        <v>232</v>
      </c>
      <c r="B223" s="91">
        <v>5</v>
      </c>
      <c r="C223" s="91">
        <v>5</v>
      </c>
      <c r="D223" s="92">
        <v>5</v>
      </c>
      <c r="E223" s="91">
        <v>5</v>
      </c>
      <c r="F223" s="91">
        <v>4</v>
      </c>
      <c r="G223" s="91">
        <v>5</v>
      </c>
      <c r="H223" s="91">
        <v>5</v>
      </c>
      <c r="I223" s="93">
        <v>5</v>
      </c>
      <c r="J223" s="91">
        <v>5</v>
      </c>
      <c r="K223" s="94">
        <v>5</v>
      </c>
      <c r="L223" s="92">
        <v>5</v>
      </c>
    </row>
    <row r="224" spans="1:12" s="88" customFormat="1">
      <c r="A224" s="6" t="s">
        <v>233</v>
      </c>
      <c r="B224" s="91">
        <v>2</v>
      </c>
      <c r="C224" s="91">
        <v>4</v>
      </c>
      <c r="D224" s="92">
        <v>3</v>
      </c>
      <c r="E224" s="91">
        <v>4</v>
      </c>
      <c r="F224" s="91">
        <v>4</v>
      </c>
      <c r="G224" s="91">
        <v>4</v>
      </c>
      <c r="H224" s="91">
        <v>5</v>
      </c>
      <c r="I224" s="93">
        <v>5</v>
      </c>
      <c r="J224" s="91">
        <v>4</v>
      </c>
      <c r="K224" s="94">
        <v>4</v>
      </c>
      <c r="L224" s="92">
        <v>4</v>
      </c>
    </row>
    <row r="225" spans="1:12" s="88" customFormat="1">
      <c r="A225" s="6" t="s">
        <v>234</v>
      </c>
      <c r="B225" s="91">
        <v>5</v>
      </c>
      <c r="C225" s="91">
        <v>5</v>
      </c>
      <c r="D225" s="92">
        <v>5</v>
      </c>
      <c r="E225" s="91">
        <v>5</v>
      </c>
      <c r="F225" s="91">
        <v>5</v>
      </c>
      <c r="G225" s="91">
        <v>4</v>
      </c>
      <c r="H225" s="91">
        <v>4</v>
      </c>
      <c r="I225" s="93">
        <v>5</v>
      </c>
      <c r="J225" s="91">
        <v>5</v>
      </c>
      <c r="K225" s="94">
        <v>5</v>
      </c>
      <c r="L225" s="92">
        <v>5</v>
      </c>
    </row>
    <row r="226" spans="1:12" s="88" customFormat="1">
      <c r="A226" s="6" t="s">
        <v>235</v>
      </c>
      <c r="B226" s="91">
        <v>4</v>
      </c>
      <c r="C226" s="91">
        <v>4</v>
      </c>
      <c r="D226" s="92">
        <v>3</v>
      </c>
      <c r="E226" s="91">
        <v>3</v>
      </c>
      <c r="F226" s="91">
        <v>2</v>
      </c>
      <c r="G226" s="91">
        <v>5</v>
      </c>
      <c r="H226" s="91">
        <v>4</v>
      </c>
      <c r="I226" s="93">
        <v>4</v>
      </c>
      <c r="J226" s="91">
        <v>5</v>
      </c>
      <c r="K226" s="94">
        <v>3</v>
      </c>
      <c r="L226" s="92">
        <v>3</v>
      </c>
    </row>
    <row r="227" spans="1:12" s="88" customFormat="1">
      <c r="A227" s="6" t="s">
        <v>236</v>
      </c>
      <c r="B227" s="91">
        <v>4</v>
      </c>
      <c r="C227" s="91">
        <v>5</v>
      </c>
      <c r="D227" s="92">
        <v>4</v>
      </c>
      <c r="E227" s="91">
        <v>3</v>
      </c>
      <c r="F227" s="91">
        <v>5</v>
      </c>
      <c r="G227" s="91">
        <v>5</v>
      </c>
      <c r="H227" s="91">
        <v>5</v>
      </c>
      <c r="I227" s="93">
        <v>5</v>
      </c>
      <c r="J227" s="91">
        <v>5</v>
      </c>
      <c r="K227" s="94">
        <v>5</v>
      </c>
      <c r="L227" s="92">
        <v>5</v>
      </c>
    </row>
    <row r="228" spans="1:12" s="88" customFormat="1">
      <c r="A228" s="6" t="s">
        <v>237</v>
      </c>
      <c r="B228" s="91">
        <v>4</v>
      </c>
      <c r="C228" s="91">
        <v>5</v>
      </c>
      <c r="D228" s="92">
        <v>4</v>
      </c>
      <c r="E228" s="91">
        <v>5</v>
      </c>
      <c r="F228" s="91">
        <v>4</v>
      </c>
      <c r="G228" s="91">
        <v>4</v>
      </c>
      <c r="H228" s="91">
        <v>5</v>
      </c>
      <c r="I228" s="93">
        <v>5</v>
      </c>
      <c r="J228" s="91">
        <v>5</v>
      </c>
      <c r="K228" s="94">
        <v>5</v>
      </c>
      <c r="L228" s="92">
        <v>5</v>
      </c>
    </row>
    <row r="229" spans="1:12" s="88" customFormat="1">
      <c r="A229" s="6" t="s">
        <v>238</v>
      </c>
      <c r="B229" s="91">
        <v>4</v>
      </c>
      <c r="C229" s="91">
        <v>4</v>
      </c>
      <c r="D229" s="92">
        <v>4</v>
      </c>
      <c r="E229" s="91">
        <v>5</v>
      </c>
      <c r="F229" s="91">
        <v>4</v>
      </c>
      <c r="G229" s="91">
        <v>3</v>
      </c>
      <c r="H229" s="91">
        <v>3</v>
      </c>
      <c r="I229" s="93">
        <v>3</v>
      </c>
      <c r="J229" s="91">
        <v>5</v>
      </c>
      <c r="K229" s="94">
        <v>4</v>
      </c>
      <c r="L229" s="92">
        <v>4</v>
      </c>
    </row>
    <row r="230" spans="1:12" s="88" customFormat="1">
      <c r="A230" s="6" t="s">
        <v>239</v>
      </c>
      <c r="B230" s="91">
        <v>5</v>
      </c>
      <c r="C230" s="91">
        <v>4</v>
      </c>
      <c r="D230" s="92">
        <v>3</v>
      </c>
      <c r="E230" s="91">
        <v>3</v>
      </c>
      <c r="F230" s="91">
        <v>5</v>
      </c>
      <c r="G230" s="91">
        <v>4</v>
      </c>
      <c r="H230" s="91">
        <v>0</v>
      </c>
      <c r="I230" s="93">
        <v>4</v>
      </c>
      <c r="J230" s="91">
        <v>4</v>
      </c>
      <c r="K230" s="94">
        <v>4</v>
      </c>
      <c r="L230" s="92">
        <v>5</v>
      </c>
    </row>
    <row r="231" spans="1:12" s="88" customFormat="1">
      <c r="A231" s="6" t="s">
        <v>240</v>
      </c>
      <c r="B231" s="91">
        <v>5</v>
      </c>
      <c r="C231" s="91">
        <v>5</v>
      </c>
      <c r="D231" s="92">
        <v>5</v>
      </c>
      <c r="E231" s="91">
        <v>5</v>
      </c>
      <c r="F231" s="91">
        <v>4</v>
      </c>
      <c r="G231" s="91">
        <v>5</v>
      </c>
      <c r="H231" s="91">
        <v>5</v>
      </c>
      <c r="I231" s="93">
        <v>5</v>
      </c>
      <c r="J231" s="91">
        <v>5</v>
      </c>
      <c r="K231" s="94">
        <v>5</v>
      </c>
      <c r="L231" s="92">
        <v>5</v>
      </c>
    </row>
    <row r="232" spans="1:12" s="88" customFormat="1">
      <c r="A232" s="6" t="s">
        <v>241</v>
      </c>
      <c r="B232" s="91">
        <v>5</v>
      </c>
      <c r="C232" s="91">
        <v>5</v>
      </c>
      <c r="D232" s="92">
        <v>4</v>
      </c>
      <c r="E232" s="91">
        <v>4</v>
      </c>
      <c r="F232" s="91">
        <v>3</v>
      </c>
      <c r="G232" s="91">
        <v>5</v>
      </c>
      <c r="H232" s="91">
        <v>3</v>
      </c>
      <c r="I232" s="93">
        <v>5</v>
      </c>
      <c r="J232" s="91">
        <v>5</v>
      </c>
      <c r="K232" s="94">
        <v>5</v>
      </c>
      <c r="L232" s="92">
        <v>5</v>
      </c>
    </row>
    <row r="233" spans="1:12" s="88" customFormat="1">
      <c r="A233" s="6" t="s">
        <v>242</v>
      </c>
      <c r="B233" s="91">
        <v>4</v>
      </c>
      <c r="C233" s="91">
        <v>5</v>
      </c>
      <c r="D233" s="92">
        <v>3</v>
      </c>
      <c r="E233" s="91">
        <v>3</v>
      </c>
      <c r="F233" s="91">
        <v>4</v>
      </c>
      <c r="G233" s="91">
        <v>4</v>
      </c>
      <c r="H233" s="91">
        <v>3</v>
      </c>
      <c r="I233" s="93">
        <v>5</v>
      </c>
      <c r="J233" s="91">
        <v>5</v>
      </c>
      <c r="K233" s="94">
        <v>5</v>
      </c>
      <c r="L233" s="92">
        <v>4</v>
      </c>
    </row>
    <row r="234" spans="1:12" s="88" customFormat="1">
      <c r="A234" s="6" t="s">
        <v>243</v>
      </c>
      <c r="B234" s="91">
        <v>4</v>
      </c>
      <c r="C234" s="91">
        <v>4</v>
      </c>
      <c r="D234" s="92">
        <v>4</v>
      </c>
      <c r="E234" s="91">
        <v>4</v>
      </c>
      <c r="F234" s="91">
        <v>4</v>
      </c>
      <c r="G234" s="91">
        <v>4</v>
      </c>
      <c r="H234" s="91">
        <v>4</v>
      </c>
      <c r="I234" s="93">
        <v>4</v>
      </c>
      <c r="J234" s="91">
        <v>4</v>
      </c>
      <c r="K234" s="94">
        <v>4</v>
      </c>
      <c r="L234" s="92">
        <v>4</v>
      </c>
    </row>
    <row r="235" spans="1:12" s="88" customFormat="1">
      <c r="A235" s="6" t="s">
        <v>244</v>
      </c>
      <c r="B235" s="91">
        <v>4</v>
      </c>
      <c r="C235" s="91">
        <v>5</v>
      </c>
      <c r="D235" s="92">
        <v>4</v>
      </c>
      <c r="E235" s="91">
        <v>4</v>
      </c>
      <c r="F235" s="91">
        <v>3</v>
      </c>
      <c r="G235" s="91">
        <v>4</v>
      </c>
      <c r="H235" s="91">
        <v>2</v>
      </c>
      <c r="I235" s="93">
        <v>3</v>
      </c>
      <c r="J235" s="91">
        <v>4</v>
      </c>
      <c r="K235" s="94">
        <v>5</v>
      </c>
      <c r="L235" s="92">
        <v>5</v>
      </c>
    </row>
    <row r="236" spans="1:12" s="88" customFormat="1">
      <c r="A236" s="6" t="s">
        <v>245</v>
      </c>
      <c r="B236" s="91">
        <v>5</v>
      </c>
      <c r="C236" s="91">
        <v>5</v>
      </c>
      <c r="D236" s="92">
        <v>5</v>
      </c>
      <c r="E236" s="91">
        <v>5</v>
      </c>
      <c r="F236" s="91">
        <v>5</v>
      </c>
      <c r="G236" s="91">
        <v>5</v>
      </c>
      <c r="H236" s="91">
        <v>5</v>
      </c>
      <c r="I236" s="93">
        <v>5</v>
      </c>
      <c r="J236" s="91">
        <v>5</v>
      </c>
      <c r="K236" s="94">
        <v>5</v>
      </c>
      <c r="L236" s="92">
        <v>5</v>
      </c>
    </row>
    <row r="237" spans="1:12" s="88" customFormat="1">
      <c r="A237" s="6" t="s">
        <v>246</v>
      </c>
      <c r="B237" s="91">
        <v>5</v>
      </c>
      <c r="C237" s="91">
        <v>5</v>
      </c>
      <c r="D237" s="92">
        <v>5</v>
      </c>
      <c r="E237" s="91">
        <v>5</v>
      </c>
      <c r="F237" s="91">
        <v>5</v>
      </c>
      <c r="G237" s="91">
        <v>5</v>
      </c>
      <c r="H237" s="91">
        <v>4</v>
      </c>
      <c r="I237" s="93">
        <v>5</v>
      </c>
      <c r="J237" s="91">
        <v>5</v>
      </c>
      <c r="K237" s="94">
        <v>5</v>
      </c>
      <c r="L237" s="92">
        <v>5</v>
      </c>
    </row>
    <row r="238" spans="1:12" s="88" customFormat="1">
      <c r="A238" s="6" t="s">
        <v>247</v>
      </c>
      <c r="B238" s="91">
        <v>4</v>
      </c>
      <c r="C238" s="91">
        <v>4</v>
      </c>
      <c r="D238" s="92">
        <v>5</v>
      </c>
      <c r="E238" s="91">
        <v>5</v>
      </c>
      <c r="F238" s="91">
        <v>4</v>
      </c>
      <c r="G238" s="91">
        <v>4</v>
      </c>
      <c r="H238" s="91">
        <v>4</v>
      </c>
      <c r="I238" s="93">
        <v>4</v>
      </c>
      <c r="J238" s="91">
        <v>5</v>
      </c>
      <c r="K238" s="94">
        <v>5</v>
      </c>
      <c r="L238" s="92">
        <v>4</v>
      </c>
    </row>
    <row r="239" spans="1:12" s="88" customFormat="1">
      <c r="A239" s="6" t="s">
        <v>248</v>
      </c>
      <c r="B239" s="91">
        <v>3</v>
      </c>
      <c r="C239" s="91">
        <v>4</v>
      </c>
      <c r="D239" s="92">
        <v>4</v>
      </c>
      <c r="E239" s="91">
        <v>4</v>
      </c>
      <c r="F239" s="91">
        <v>4</v>
      </c>
      <c r="G239" s="91">
        <v>4</v>
      </c>
      <c r="H239" s="91">
        <v>3</v>
      </c>
      <c r="I239" s="93">
        <v>5</v>
      </c>
      <c r="J239" s="91">
        <v>2</v>
      </c>
      <c r="K239" s="94">
        <v>4</v>
      </c>
      <c r="L239" s="92">
        <v>4</v>
      </c>
    </row>
    <row r="240" spans="1:12" s="88" customFormat="1">
      <c r="A240" s="6" t="s">
        <v>249</v>
      </c>
      <c r="B240" s="91">
        <v>4</v>
      </c>
      <c r="C240" s="91">
        <v>5</v>
      </c>
      <c r="D240" s="92">
        <v>3</v>
      </c>
      <c r="E240" s="91">
        <v>5</v>
      </c>
      <c r="F240" s="91">
        <v>3</v>
      </c>
      <c r="G240" s="91">
        <v>3</v>
      </c>
      <c r="H240" s="91">
        <v>4</v>
      </c>
      <c r="I240" s="93">
        <v>4</v>
      </c>
      <c r="J240" s="91">
        <v>3</v>
      </c>
      <c r="K240" s="94">
        <v>4</v>
      </c>
      <c r="L240" s="92">
        <v>4</v>
      </c>
    </row>
    <row r="241" spans="1:12" s="88" customFormat="1">
      <c r="A241" s="6" t="s">
        <v>250</v>
      </c>
      <c r="B241" s="91">
        <v>4</v>
      </c>
      <c r="C241" s="91">
        <v>5</v>
      </c>
      <c r="D241" s="92">
        <v>5</v>
      </c>
      <c r="E241" s="91">
        <v>4</v>
      </c>
      <c r="F241" s="91">
        <v>3</v>
      </c>
      <c r="G241" s="91">
        <v>4</v>
      </c>
      <c r="H241" s="91">
        <v>4</v>
      </c>
      <c r="I241" s="93">
        <v>5</v>
      </c>
      <c r="J241" s="91">
        <v>5</v>
      </c>
      <c r="K241" s="94">
        <v>5</v>
      </c>
      <c r="L241" s="92">
        <v>5</v>
      </c>
    </row>
    <row r="242" spans="1:12" s="88" customFormat="1">
      <c r="A242" s="6" t="s">
        <v>251</v>
      </c>
      <c r="B242" s="91">
        <v>3</v>
      </c>
      <c r="C242" s="91">
        <v>5</v>
      </c>
      <c r="D242" s="92">
        <v>4</v>
      </c>
      <c r="E242" s="91">
        <v>5</v>
      </c>
      <c r="F242" s="91">
        <v>0</v>
      </c>
      <c r="G242" s="91">
        <v>4</v>
      </c>
      <c r="H242" s="91">
        <v>0</v>
      </c>
      <c r="I242" s="93">
        <v>0</v>
      </c>
      <c r="J242" s="91">
        <v>0</v>
      </c>
      <c r="K242" s="94">
        <v>5</v>
      </c>
      <c r="L242" s="92">
        <v>5</v>
      </c>
    </row>
    <row r="243" spans="1:12" s="88" customFormat="1">
      <c r="A243" s="6" t="s">
        <v>252</v>
      </c>
      <c r="B243" s="91">
        <v>4</v>
      </c>
      <c r="C243" s="91">
        <v>5</v>
      </c>
      <c r="D243" s="92">
        <v>4</v>
      </c>
      <c r="E243" s="91">
        <v>4</v>
      </c>
      <c r="F243" s="91">
        <v>4</v>
      </c>
      <c r="G243" s="91">
        <v>4</v>
      </c>
      <c r="H243" s="91">
        <v>3</v>
      </c>
      <c r="I243" s="93">
        <v>4</v>
      </c>
      <c r="J243" s="91">
        <v>5</v>
      </c>
      <c r="K243" s="94">
        <v>5</v>
      </c>
      <c r="L243" s="92">
        <v>5</v>
      </c>
    </row>
    <row r="244" spans="1:12" s="88" customFormat="1">
      <c r="A244" s="6" t="s">
        <v>253</v>
      </c>
      <c r="B244" s="91">
        <v>4</v>
      </c>
      <c r="C244" s="91">
        <v>4</v>
      </c>
      <c r="D244" s="92">
        <v>5</v>
      </c>
      <c r="E244" s="91">
        <v>5</v>
      </c>
      <c r="F244" s="91">
        <v>4</v>
      </c>
      <c r="G244" s="91">
        <v>5</v>
      </c>
      <c r="H244" s="91">
        <v>4</v>
      </c>
      <c r="I244" s="93">
        <v>4</v>
      </c>
      <c r="J244" s="91">
        <v>4</v>
      </c>
      <c r="K244" s="94">
        <v>5</v>
      </c>
      <c r="L244" s="92">
        <v>5</v>
      </c>
    </row>
    <row r="245" spans="1:12" s="88" customFormat="1">
      <c r="A245" s="6" t="s">
        <v>254</v>
      </c>
      <c r="B245" s="91">
        <v>5</v>
      </c>
      <c r="C245" s="91">
        <v>3</v>
      </c>
      <c r="D245" s="92">
        <v>4</v>
      </c>
      <c r="E245" s="91">
        <v>5</v>
      </c>
      <c r="F245" s="91">
        <v>4</v>
      </c>
      <c r="G245" s="91">
        <v>5</v>
      </c>
      <c r="H245" s="91">
        <v>4</v>
      </c>
      <c r="I245" s="93">
        <v>5</v>
      </c>
      <c r="J245" s="91">
        <v>5</v>
      </c>
      <c r="K245" s="94">
        <v>5</v>
      </c>
      <c r="L245" s="92">
        <v>4</v>
      </c>
    </row>
    <row r="246" spans="1:12" s="88" customFormat="1">
      <c r="A246" s="6" t="s">
        <v>255</v>
      </c>
      <c r="B246" s="91">
        <v>4</v>
      </c>
      <c r="C246" s="91">
        <v>4</v>
      </c>
      <c r="D246" s="92">
        <v>4</v>
      </c>
      <c r="E246" s="91">
        <v>4</v>
      </c>
      <c r="F246" s="91">
        <v>3</v>
      </c>
      <c r="G246" s="91">
        <v>5</v>
      </c>
      <c r="H246" s="91">
        <v>5</v>
      </c>
      <c r="I246" s="93">
        <v>5</v>
      </c>
      <c r="J246" s="91">
        <v>4</v>
      </c>
      <c r="K246" s="94">
        <v>4</v>
      </c>
      <c r="L246" s="92">
        <v>4</v>
      </c>
    </row>
    <row r="247" spans="1:12" s="88" customFormat="1">
      <c r="A247" s="6" t="s">
        <v>256</v>
      </c>
      <c r="B247" s="91">
        <v>4</v>
      </c>
      <c r="C247" s="91">
        <v>4</v>
      </c>
      <c r="D247" s="92">
        <v>5</v>
      </c>
      <c r="E247" s="91">
        <v>5</v>
      </c>
      <c r="F247" s="91">
        <v>3</v>
      </c>
      <c r="G247" s="91">
        <v>4</v>
      </c>
      <c r="H247" s="91">
        <v>3</v>
      </c>
      <c r="I247" s="93">
        <v>3</v>
      </c>
      <c r="J247" s="91">
        <v>4</v>
      </c>
      <c r="K247" s="94">
        <v>4</v>
      </c>
      <c r="L247" s="92">
        <v>4</v>
      </c>
    </row>
    <row r="248" spans="1:12" s="88" customFormat="1">
      <c r="A248" s="6" t="s">
        <v>257</v>
      </c>
      <c r="B248" s="91">
        <v>3</v>
      </c>
      <c r="C248" s="91">
        <v>3</v>
      </c>
      <c r="D248" s="92">
        <v>4</v>
      </c>
      <c r="E248" s="91">
        <v>0</v>
      </c>
      <c r="F248" s="91">
        <v>4</v>
      </c>
      <c r="G248" s="91">
        <v>4</v>
      </c>
      <c r="H248" s="91">
        <v>1</v>
      </c>
      <c r="I248" s="93">
        <v>3</v>
      </c>
      <c r="J248" s="91">
        <v>5</v>
      </c>
      <c r="K248" s="94">
        <v>4</v>
      </c>
      <c r="L248" s="92">
        <v>4</v>
      </c>
    </row>
    <row r="249" spans="1:12" s="88" customFormat="1">
      <c r="A249" s="6" t="s">
        <v>258</v>
      </c>
      <c r="B249" s="91">
        <v>3</v>
      </c>
      <c r="C249" s="91">
        <v>2</v>
      </c>
      <c r="D249" s="92">
        <v>2</v>
      </c>
      <c r="E249" s="91">
        <v>4</v>
      </c>
      <c r="F249" s="91">
        <v>5</v>
      </c>
      <c r="G249" s="91">
        <v>4</v>
      </c>
      <c r="H249" s="91">
        <v>3</v>
      </c>
      <c r="I249" s="93">
        <v>4</v>
      </c>
      <c r="J249" s="91">
        <v>5</v>
      </c>
      <c r="K249" s="94">
        <v>4</v>
      </c>
      <c r="L249" s="92">
        <v>3</v>
      </c>
    </row>
    <row r="250" spans="1:12" s="88" customFormat="1">
      <c r="A250" s="6" t="s">
        <v>259</v>
      </c>
      <c r="B250" s="91">
        <v>4</v>
      </c>
      <c r="C250" s="91">
        <v>4</v>
      </c>
      <c r="D250" s="92">
        <v>4</v>
      </c>
      <c r="E250" s="91">
        <v>5</v>
      </c>
      <c r="F250" s="91">
        <v>5</v>
      </c>
      <c r="G250" s="91">
        <v>4</v>
      </c>
      <c r="H250" s="91">
        <v>3</v>
      </c>
      <c r="I250" s="93">
        <v>4</v>
      </c>
      <c r="J250" s="91">
        <v>4</v>
      </c>
      <c r="K250" s="94">
        <v>4</v>
      </c>
      <c r="L250" s="92">
        <v>4</v>
      </c>
    </row>
    <row r="251" spans="1:12" s="88" customFormat="1">
      <c r="A251" s="6" t="s">
        <v>260</v>
      </c>
      <c r="B251" s="91">
        <v>5</v>
      </c>
      <c r="C251" s="91">
        <v>4</v>
      </c>
      <c r="D251" s="92">
        <v>4</v>
      </c>
      <c r="E251" s="91">
        <v>4</v>
      </c>
      <c r="F251" s="91">
        <v>4</v>
      </c>
      <c r="G251" s="91">
        <v>4</v>
      </c>
      <c r="H251" s="91">
        <v>4</v>
      </c>
      <c r="I251" s="93">
        <v>4</v>
      </c>
      <c r="J251" s="91">
        <v>4</v>
      </c>
      <c r="K251" s="94">
        <v>5</v>
      </c>
      <c r="L251" s="92">
        <v>5</v>
      </c>
    </row>
    <row r="252" spans="1:12" s="88" customFormat="1">
      <c r="A252" s="6" t="s">
        <v>261</v>
      </c>
      <c r="B252" s="91">
        <v>5</v>
      </c>
      <c r="C252" s="91">
        <v>5</v>
      </c>
      <c r="D252" s="92">
        <v>4</v>
      </c>
      <c r="E252" s="91">
        <v>5</v>
      </c>
      <c r="F252" s="91">
        <v>5</v>
      </c>
      <c r="G252" s="91">
        <v>5</v>
      </c>
      <c r="H252" s="91">
        <v>5</v>
      </c>
      <c r="I252" s="93">
        <v>5</v>
      </c>
      <c r="J252" s="91">
        <v>4</v>
      </c>
      <c r="K252" s="94">
        <v>5</v>
      </c>
      <c r="L252" s="92">
        <v>5</v>
      </c>
    </row>
    <row r="253" spans="1:12" s="88" customFormat="1">
      <c r="A253" s="6" t="s">
        <v>262</v>
      </c>
      <c r="B253" s="91">
        <v>5</v>
      </c>
      <c r="C253" s="91">
        <v>5</v>
      </c>
      <c r="D253" s="92">
        <v>5</v>
      </c>
      <c r="E253" s="91">
        <v>5</v>
      </c>
      <c r="F253" s="91">
        <v>5</v>
      </c>
      <c r="G253" s="91">
        <v>5</v>
      </c>
      <c r="H253" s="91">
        <v>3</v>
      </c>
      <c r="I253" s="93">
        <v>4</v>
      </c>
      <c r="J253" s="91">
        <v>2</v>
      </c>
      <c r="K253" s="94">
        <v>4</v>
      </c>
      <c r="L253" s="92">
        <v>4</v>
      </c>
    </row>
    <row r="254" spans="1:12" s="88" customFormat="1">
      <c r="A254" s="6" t="s">
        <v>263</v>
      </c>
      <c r="B254" s="91">
        <v>4</v>
      </c>
      <c r="C254" s="91">
        <v>4</v>
      </c>
      <c r="D254" s="92">
        <v>4</v>
      </c>
      <c r="E254" s="91">
        <v>4</v>
      </c>
      <c r="F254" s="91">
        <v>4</v>
      </c>
      <c r="G254" s="91">
        <v>4</v>
      </c>
      <c r="H254" s="91">
        <v>4</v>
      </c>
      <c r="I254" s="93">
        <v>4</v>
      </c>
      <c r="J254" s="91">
        <v>4</v>
      </c>
      <c r="K254" s="94">
        <v>4</v>
      </c>
      <c r="L254" s="92">
        <v>4</v>
      </c>
    </row>
    <row r="255" spans="1:12" s="88" customFormat="1">
      <c r="A255" s="6" t="s">
        <v>264</v>
      </c>
      <c r="B255" s="91">
        <v>4</v>
      </c>
      <c r="C255" s="91">
        <v>4</v>
      </c>
      <c r="D255" s="92">
        <v>4</v>
      </c>
      <c r="E255" s="91">
        <v>5</v>
      </c>
      <c r="F255" s="91">
        <v>3</v>
      </c>
      <c r="G255" s="91">
        <v>5</v>
      </c>
      <c r="H255" s="91">
        <v>4</v>
      </c>
      <c r="I255" s="93">
        <v>4</v>
      </c>
      <c r="J255" s="91">
        <v>4</v>
      </c>
      <c r="K255" s="94">
        <v>4</v>
      </c>
      <c r="L255" s="92">
        <v>4</v>
      </c>
    </row>
    <row r="256" spans="1:12" s="88" customFormat="1">
      <c r="A256" s="6" t="s">
        <v>265</v>
      </c>
      <c r="B256" s="91">
        <v>5</v>
      </c>
      <c r="C256" s="91">
        <v>5</v>
      </c>
      <c r="D256" s="92">
        <v>5</v>
      </c>
      <c r="E256" s="91">
        <v>5</v>
      </c>
      <c r="F256" s="91">
        <v>4</v>
      </c>
      <c r="G256" s="91">
        <v>4</v>
      </c>
      <c r="H256" s="91">
        <v>4</v>
      </c>
      <c r="I256" s="93">
        <v>5</v>
      </c>
      <c r="J256" s="91">
        <v>4</v>
      </c>
      <c r="K256" s="94">
        <v>5</v>
      </c>
      <c r="L256" s="92">
        <v>5</v>
      </c>
    </row>
    <row r="257" spans="1:12" s="88" customFormat="1">
      <c r="A257" s="6" t="s">
        <v>266</v>
      </c>
      <c r="B257" s="91">
        <v>5</v>
      </c>
      <c r="C257" s="91">
        <v>5</v>
      </c>
      <c r="D257" s="92">
        <v>5</v>
      </c>
      <c r="E257" s="91">
        <v>5</v>
      </c>
      <c r="F257" s="91">
        <v>5</v>
      </c>
      <c r="G257" s="91">
        <v>5</v>
      </c>
      <c r="H257" s="91">
        <v>4</v>
      </c>
      <c r="I257" s="93">
        <v>5</v>
      </c>
      <c r="J257" s="91">
        <v>5</v>
      </c>
      <c r="K257" s="94">
        <v>5</v>
      </c>
      <c r="L257" s="92">
        <v>5</v>
      </c>
    </row>
    <row r="258" spans="1:12" s="88" customFormat="1">
      <c r="A258" s="6" t="s">
        <v>267</v>
      </c>
      <c r="B258" s="91">
        <v>4</v>
      </c>
      <c r="C258" s="91">
        <v>4</v>
      </c>
      <c r="D258" s="92">
        <v>5</v>
      </c>
      <c r="E258" s="91">
        <v>5</v>
      </c>
      <c r="F258" s="91">
        <v>5</v>
      </c>
      <c r="G258" s="91">
        <v>5</v>
      </c>
      <c r="H258" s="91">
        <v>4</v>
      </c>
      <c r="I258" s="93">
        <v>4</v>
      </c>
      <c r="J258" s="91">
        <v>5</v>
      </c>
      <c r="K258" s="94">
        <v>5</v>
      </c>
      <c r="L258" s="92">
        <v>5</v>
      </c>
    </row>
    <row r="259" spans="1:12" s="88" customFormat="1">
      <c r="A259" s="6" t="s">
        <v>268</v>
      </c>
      <c r="B259" s="91">
        <v>4</v>
      </c>
      <c r="C259" s="91">
        <v>4</v>
      </c>
      <c r="D259" s="92">
        <v>4</v>
      </c>
      <c r="E259" s="91">
        <v>4</v>
      </c>
      <c r="F259" s="91">
        <v>3</v>
      </c>
      <c r="G259" s="91">
        <v>3</v>
      </c>
      <c r="H259" s="91">
        <v>4</v>
      </c>
      <c r="I259" s="93">
        <v>5</v>
      </c>
      <c r="J259" s="91">
        <v>4</v>
      </c>
      <c r="K259" s="94">
        <v>5</v>
      </c>
      <c r="L259" s="92">
        <v>5</v>
      </c>
    </row>
    <row r="260" spans="1:12" s="88" customFormat="1">
      <c r="A260" s="6" t="s">
        <v>269</v>
      </c>
      <c r="B260" s="91">
        <v>5</v>
      </c>
      <c r="C260" s="91">
        <v>5</v>
      </c>
      <c r="D260" s="92">
        <v>4</v>
      </c>
      <c r="E260" s="91">
        <v>5</v>
      </c>
      <c r="F260" s="91">
        <v>4</v>
      </c>
      <c r="G260" s="91">
        <v>4</v>
      </c>
      <c r="H260" s="91">
        <v>5</v>
      </c>
      <c r="I260" s="93">
        <v>5</v>
      </c>
      <c r="J260" s="91">
        <v>5</v>
      </c>
      <c r="K260" s="94">
        <v>5</v>
      </c>
      <c r="L260" s="92">
        <v>5</v>
      </c>
    </row>
    <row r="261" spans="1:12" s="88" customFormat="1">
      <c r="A261" s="6" t="s">
        <v>270</v>
      </c>
      <c r="B261" s="91">
        <v>5</v>
      </c>
      <c r="C261" s="91">
        <v>5</v>
      </c>
      <c r="D261" s="92">
        <v>5</v>
      </c>
      <c r="E261" s="91">
        <v>5</v>
      </c>
      <c r="F261" s="91">
        <v>5</v>
      </c>
      <c r="G261" s="91">
        <v>5</v>
      </c>
      <c r="H261" s="91">
        <v>5</v>
      </c>
      <c r="I261" s="93">
        <v>5</v>
      </c>
      <c r="J261" s="91">
        <v>4</v>
      </c>
      <c r="K261" s="94">
        <v>5</v>
      </c>
      <c r="L261" s="92">
        <v>5</v>
      </c>
    </row>
    <row r="262" spans="1:12" s="88" customFormat="1">
      <c r="A262" s="6" t="s">
        <v>271</v>
      </c>
      <c r="B262" s="91">
        <v>5</v>
      </c>
      <c r="C262" s="91">
        <v>5</v>
      </c>
      <c r="D262" s="92">
        <v>5</v>
      </c>
      <c r="E262" s="91">
        <v>5</v>
      </c>
      <c r="F262" s="91">
        <v>5</v>
      </c>
      <c r="G262" s="91">
        <v>5</v>
      </c>
      <c r="H262" s="91">
        <v>5</v>
      </c>
      <c r="I262" s="93">
        <v>5</v>
      </c>
      <c r="J262" s="91">
        <v>5</v>
      </c>
      <c r="K262" s="94">
        <v>5</v>
      </c>
      <c r="L262" s="92">
        <v>5</v>
      </c>
    </row>
    <row r="263" spans="1:12" s="88" customFormat="1">
      <c r="A263" s="6" t="s">
        <v>272</v>
      </c>
      <c r="B263" s="91">
        <v>5</v>
      </c>
      <c r="C263" s="91">
        <v>4</v>
      </c>
      <c r="D263" s="92">
        <v>4</v>
      </c>
      <c r="E263" s="91">
        <v>5</v>
      </c>
      <c r="F263" s="91">
        <v>4</v>
      </c>
      <c r="G263" s="91">
        <v>4</v>
      </c>
      <c r="H263" s="91">
        <v>4</v>
      </c>
      <c r="I263" s="93">
        <v>4</v>
      </c>
      <c r="J263" s="91">
        <v>4</v>
      </c>
      <c r="K263" s="94">
        <v>5</v>
      </c>
      <c r="L263" s="92">
        <v>5</v>
      </c>
    </row>
    <row r="264" spans="1:12" s="88" customFormat="1">
      <c r="A264" s="6" t="s">
        <v>273</v>
      </c>
      <c r="B264" s="91">
        <v>5</v>
      </c>
      <c r="C264" s="91">
        <v>5</v>
      </c>
      <c r="D264" s="92">
        <v>5</v>
      </c>
      <c r="E264" s="91">
        <v>5</v>
      </c>
      <c r="F264" s="91">
        <v>5</v>
      </c>
      <c r="G264" s="91">
        <v>5</v>
      </c>
      <c r="H264" s="91">
        <v>4</v>
      </c>
      <c r="I264" s="93">
        <v>4</v>
      </c>
      <c r="J264" s="91">
        <v>5</v>
      </c>
      <c r="K264" s="94">
        <v>5</v>
      </c>
      <c r="L264" s="92">
        <v>5</v>
      </c>
    </row>
    <row r="265" spans="1:12" s="88" customFormat="1">
      <c r="A265" s="6" t="s">
        <v>274</v>
      </c>
      <c r="B265" s="91">
        <v>5</v>
      </c>
      <c r="C265" s="91">
        <v>5</v>
      </c>
      <c r="D265" s="92">
        <v>4</v>
      </c>
      <c r="E265" s="91">
        <v>5</v>
      </c>
      <c r="F265" s="91">
        <v>5</v>
      </c>
      <c r="G265" s="91">
        <v>5</v>
      </c>
      <c r="H265" s="91">
        <v>4</v>
      </c>
      <c r="I265" s="93">
        <v>4</v>
      </c>
      <c r="J265" s="91">
        <v>5</v>
      </c>
      <c r="K265" s="94">
        <v>5</v>
      </c>
      <c r="L265" s="92">
        <v>0</v>
      </c>
    </row>
    <row r="266" spans="1:12" s="88" customFormat="1">
      <c r="A266" s="6" t="s">
        <v>275</v>
      </c>
      <c r="B266" s="91">
        <v>5</v>
      </c>
      <c r="C266" s="91">
        <v>5</v>
      </c>
      <c r="D266" s="92">
        <v>5</v>
      </c>
      <c r="E266" s="91">
        <v>5</v>
      </c>
      <c r="F266" s="91">
        <v>5</v>
      </c>
      <c r="G266" s="91">
        <v>5</v>
      </c>
      <c r="H266" s="91">
        <v>5</v>
      </c>
      <c r="I266" s="93">
        <v>5</v>
      </c>
      <c r="J266" s="91">
        <v>5</v>
      </c>
      <c r="K266" s="94">
        <v>5</v>
      </c>
      <c r="L266" s="92">
        <v>5</v>
      </c>
    </row>
    <row r="267" spans="1:12" s="88" customFormat="1">
      <c r="A267" s="6" t="s">
        <v>276</v>
      </c>
      <c r="B267" s="91">
        <v>4</v>
      </c>
      <c r="C267" s="91">
        <v>5</v>
      </c>
      <c r="D267" s="92">
        <v>4</v>
      </c>
      <c r="E267" s="91">
        <v>5</v>
      </c>
      <c r="F267" s="91">
        <v>5</v>
      </c>
      <c r="G267" s="91">
        <v>4</v>
      </c>
      <c r="H267" s="91">
        <v>4</v>
      </c>
      <c r="I267" s="93">
        <v>4</v>
      </c>
      <c r="J267" s="91">
        <v>5</v>
      </c>
      <c r="K267" s="94">
        <v>5</v>
      </c>
      <c r="L267" s="92">
        <v>5</v>
      </c>
    </row>
    <row r="268" spans="1:12" s="88" customFormat="1">
      <c r="A268" s="6" t="s">
        <v>277</v>
      </c>
      <c r="B268" s="91">
        <v>5</v>
      </c>
      <c r="C268" s="91">
        <v>5</v>
      </c>
      <c r="D268" s="92">
        <v>4</v>
      </c>
      <c r="E268" s="91">
        <v>5</v>
      </c>
      <c r="F268" s="91">
        <v>4</v>
      </c>
      <c r="G268" s="91">
        <v>4</v>
      </c>
      <c r="H268" s="91">
        <v>4</v>
      </c>
      <c r="I268" s="93">
        <v>5</v>
      </c>
      <c r="J268" s="91">
        <v>4</v>
      </c>
      <c r="K268" s="94">
        <v>5</v>
      </c>
      <c r="L268" s="92">
        <v>4</v>
      </c>
    </row>
    <row r="269" spans="1:12" s="88" customFormat="1">
      <c r="A269" s="6" t="s">
        <v>278</v>
      </c>
      <c r="B269" s="91">
        <v>5</v>
      </c>
      <c r="C269" s="91">
        <v>4</v>
      </c>
      <c r="D269" s="92">
        <v>4</v>
      </c>
      <c r="E269" s="91">
        <v>3</v>
      </c>
      <c r="F269" s="91">
        <v>4</v>
      </c>
      <c r="G269" s="91">
        <v>4</v>
      </c>
      <c r="H269" s="91">
        <v>3</v>
      </c>
      <c r="I269" s="93">
        <v>4</v>
      </c>
      <c r="J269" s="91">
        <v>4</v>
      </c>
      <c r="K269" s="94">
        <v>5</v>
      </c>
      <c r="L269" s="92">
        <v>5</v>
      </c>
    </row>
    <row r="270" spans="1:12" s="88" customFormat="1">
      <c r="A270" s="6" t="s">
        <v>279</v>
      </c>
      <c r="B270" s="91">
        <v>4</v>
      </c>
      <c r="C270" s="91">
        <v>5</v>
      </c>
      <c r="D270" s="92">
        <v>5</v>
      </c>
      <c r="E270" s="91">
        <v>5</v>
      </c>
      <c r="F270" s="91">
        <v>4</v>
      </c>
      <c r="G270" s="91">
        <v>5</v>
      </c>
      <c r="H270" s="91">
        <v>5</v>
      </c>
      <c r="I270" s="93">
        <v>4</v>
      </c>
      <c r="J270" s="91">
        <v>5</v>
      </c>
      <c r="K270" s="94">
        <v>5</v>
      </c>
      <c r="L270" s="92">
        <v>5</v>
      </c>
    </row>
    <row r="271" spans="1:12" s="88" customFormat="1">
      <c r="A271" s="6" t="s">
        <v>280</v>
      </c>
      <c r="B271" s="91">
        <v>4</v>
      </c>
      <c r="C271" s="91">
        <v>5</v>
      </c>
      <c r="D271" s="92">
        <v>5</v>
      </c>
      <c r="E271" s="91">
        <v>5</v>
      </c>
      <c r="F271" s="91">
        <v>4</v>
      </c>
      <c r="G271" s="91">
        <v>5</v>
      </c>
      <c r="H271" s="91">
        <v>4</v>
      </c>
      <c r="I271" s="93">
        <v>4</v>
      </c>
      <c r="J271" s="91">
        <v>5</v>
      </c>
      <c r="K271" s="94">
        <v>5</v>
      </c>
      <c r="L271" s="92">
        <v>5</v>
      </c>
    </row>
    <row r="272" spans="1:12" s="88" customFormat="1">
      <c r="A272" s="6" t="s">
        <v>281</v>
      </c>
      <c r="B272" s="91">
        <v>4</v>
      </c>
      <c r="C272" s="91">
        <v>4</v>
      </c>
      <c r="D272" s="92">
        <v>4</v>
      </c>
      <c r="E272" s="91">
        <v>4</v>
      </c>
      <c r="F272" s="91">
        <v>5</v>
      </c>
      <c r="G272" s="91">
        <v>5</v>
      </c>
      <c r="H272" s="91">
        <v>5</v>
      </c>
      <c r="I272" s="93">
        <v>5</v>
      </c>
      <c r="J272" s="91">
        <v>5</v>
      </c>
      <c r="K272" s="94">
        <v>5</v>
      </c>
      <c r="L272" s="92">
        <v>4</v>
      </c>
    </row>
    <row r="273" spans="1:12" s="88" customFormat="1">
      <c r="A273" s="6" t="s">
        <v>282</v>
      </c>
      <c r="B273" s="91">
        <v>4</v>
      </c>
      <c r="C273" s="91">
        <v>4</v>
      </c>
      <c r="D273" s="92">
        <v>4</v>
      </c>
      <c r="E273" s="91">
        <v>5</v>
      </c>
      <c r="F273" s="91">
        <v>0</v>
      </c>
      <c r="G273" s="91">
        <v>5</v>
      </c>
      <c r="H273" s="91">
        <v>0</v>
      </c>
      <c r="I273" s="93">
        <v>5</v>
      </c>
      <c r="J273" s="91">
        <v>5</v>
      </c>
      <c r="K273" s="94">
        <v>4</v>
      </c>
      <c r="L273" s="92">
        <v>3</v>
      </c>
    </row>
    <row r="274" spans="1:12" s="88" customFormat="1">
      <c r="A274" s="6" t="s">
        <v>283</v>
      </c>
      <c r="B274" s="91">
        <v>5</v>
      </c>
      <c r="C274" s="91">
        <v>5</v>
      </c>
      <c r="D274" s="92">
        <v>5</v>
      </c>
      <c r="E274" s="91">
        <v>5</v>
      </c>
      <c r="F274" s="91">
        <v>4</v>
      </c>
      <c r="G274" s="91">
        <v>5</v>
      </c>
      <c r="H274" s="91">
        <v>5</v>
      </c>
      <c r="I274" s="93">
        <v>5</v>
      </c>
      <c r="J274" s="91">
        <v>5</v>
      </c>
      <c r="K274" s="94">
        <v>5</v>
      </c>
      <c r="L274" s="92">
        <v>5</v>
      </c>
    </row>
    <row r="275" spans="1:12" s="88" customFormat="1">
      <c r="A275" s="6" t="s">
        <v>284</v>
      </c>
      <c r="B275" s="91">
        <v>3</v>
      </c>
      <c r="C275" s="91">
        <v>4</v>
      </c>
      <c r="D275" s="92">
        <v>3</v>
      </c>
      <c r="E275" s="91">
        <v>4</v>
      </c>
      <c r="F275" s="91">
        <v>4</v>
      </c>
      <c r="G275" s="91">
        <v>1</v>
      </c>
      <c r="H275" s="91">
        <v>1</v>
      </c>
      <c r="I275" s="93">
        <v>4</v>
      </c>
      <c r="J275" s="91">
        <v>1</v>
      </c>
      <c r="K275" s="94">
        <v>3</v>
      </c>
      <c r="L275" s="92">
        <v>3</v>
      </c>
    </row>
    <row r="276" spans="1:12" s="88" customFormat="1">
      <c r="A276" s="6" t="s">
        <v>285</v>
      </c>
      <c r="B276" s="91">
        <v>4</v>
      </c>
      <c r="C276" s="91">
        <v>5</v>
      </c>
      <c r="D276" s="92">
        <v>4</v>
      </c>
      <c r="E276" s="91">
        <v>4</v>
      </c>
      <c r="F276" s="91">
        <v>4</v>
      </c>
      <c r="G276" s="91">
        <v>5</v>
      </c>
      <c r="H276" s="91">
        <v>4</v>
      </c>
      <c r="I276" s="93">
        <v>4</v>
      </c>
      <c r="J276" s="91">
        <v>5</v>
      </c>
      <c r="K276" s="94">
        <v>4</v>
      </c>
      <c r="L276" s="92">
        <v>4</v>
      </c>
    </row>
    <row r="277" spans="1:12" s="88" customFormat="1">
      <c r="A277" s="6" t="s">
        <v>286</v>
      </c>
      <c r="B277" s="91">
        <v>5</v>
      </c>
      <c r="C277" s="91">
        <v>5</v>
      </c>
      <c r="D277" s="92">
        <v>5</v>
      </c>
      <c r="E277" s="91">
        <v>5</v>
      </c>
      <c r="F277" s="91">
        <v>5</v>
      </c>
      <c r="G277" s="91">
        <v>5</v>
      </c>
      <c r="H277" s="91">
        <v>5</v>
      </c>
      <c r="I277" s="93">
        <v>5</v>
      </c>
      <c r="J277" s="91">
        <v>5</v>
      </c>
      <c r="K277" s="94">
        <v>5</v>
      </c>
      <c r="L277" s="92">
        <v>5</v>
      </c>
    </row>
    <row r="278" spans="1:12" s="88" customFormat="1">
      <c r="A278" s="6" t="s">
        <v>287</v>
      </c>
      <c r="B278" s="91">
        <v>5</v>
      </c>
      <c r="C278" s="91">
        <v>5</v>
      </c>
      <c r="D278" s="92">
        <v>4</v>
      </c>
      <c r="E278" s="91">
        <v>4</v>
      </c>
      <c r="F278" s="91">
        <v>4</v>
      </c>
      <c r="G278" s="91">
        <v>4</v>
      </c>
      <c r="H278" s="91">
        <v>4</v>
      </c>
      <c r="I278" s="93">
        <v>5</v>
      </c>
      <c r="J278" s="91">
        <v>5</v>
      </c>
      <c r="K278" s="94">
        <v>5</v>
      </c>
      <c r="L278" s="92">
        <v>5</v>
      </c>
    </row>
    <row r="279" spans="1:12" s="88" customFormat="1">
      <c r="A279" s="6" t="s">
        <v>288</v>
      </c>
      <c r="B279" s="91">
        <v>5</v>
      </c>
      <c r="C279" s="91">
        <v>5</v>
      </c>
      <c r="D279" s="92">
        <v>5</v>
      </c>
      <c r="E279" s="91">
        <v>5</v>
      </c>
      <c r="F279" s="91">
        <v>5</v>
      </c>
      <c r="G279" s="91">
        <v>5</v>
      </c>
      <c r="H279" s="91">
        <v>5</v>
      </c>
      <c r="I279" s="93">
        <v>5</v>
      </c>
      <c r="J279" s="91">
        <v>5</v>
      </c>
      <c r="K279" s="94">
        <v>5</v>
      </c>
      <c r="L279" s="92">
        <v>5</v>
      </c>
    </row>
    <row r="280" spans="1:12" s="88" customFormat="1">
      <c r="A280" s="6" t="s">
        <v>289</v>
      </c>
      <c r="B280" s="91">
        <v>4</v>
      </c>
      <c r="C280" s="91">
        <v>5</v>
      </c>
      <c r="D280" s="92">
        <v>5</v>
      </c>
      <c r="E280" s="91">
        <v>4</v>
      </c>
      <c r="F280" s="91">
        <v>4</v>
      </c>
      <c r="G280" s="91">
        <v>5</v>
      </c>
      <c r="H280" s="91">
        <v>4</v>
      </c>
      <c r="I280" s="93">
        <v>4</v>
      </c>
      <c r="J280" s="91">
        <v>4</v>
      </c>
      <c r="K280" s="94">
        <v>4</v>
      </c>
      <c r="L280" s="92">
        <v>4</v>
      </c>
    </row>
    <row r="281" spans="1:12" s="88" customFormat="1">
      <c r="A281" s="6" t="s">
        <v>290</v>
      </c>
      <c r="B281" s="91">
        <v>5</v>
      </c>
      <c r="C281" s="91">
        <v>5</v>
      </c>
      <c r="D281" s="92">
        <v>5</v>
      </c>
      <c r="E281" s="91">
        <v>5</v>
      </c>
      <c r="F281" s="91">
        <v>5</v>
      </c>
      <c r="G281" s="91">
        <v>3</v>
      </c>
      <c r="H281" s="91">
        <v>3</v>
      </c>
      <c r="I281" s="93">
        <v>5</v>
      </c>
      <c r="J281" s="91">
        <v>4</v>
      </c>
      <c r="K281" s="94">
        <v>5</v>
      </c>
      <c r="L281" s="92">
        <v>5</v>
      </c>
    </row>
    <row r="282" spans="1:12" s="88" customFormat="1">
      <c r="A282" s="6" t="s">
        <v>291</v>
      </c>
      <c r="B282" s="91">
        <v>4</v>
      </c>
      <c r="C282" s="91">
        <v>5</v>
      </c>
      <c r="D282" s="92">
        <v>5</v>
      </c>
      <c r="E282" s="91">
        <v>5</v>
      </c>
      <c r="F282" s="91">
        <v>4</v>
      </c>
      <c r="G282" s="91">
        <v>4</v>
      </c>
      <c r="H282" s="91">
        <v>3</v>
      </c>
      <c r="I282" s="93">
        <v>4</v>
      </c>
      <c r="J282" s="91">
        <v>4</v>
      </c>
      <c r="K282" s="94">
        <v>5</v>
      </c>
      <c r="L282" s="92">
        <v>5</v>
      </c>
    </row>
    <row r="283" spans="1:12" s="88" customFormat="1">
      <c r="A283" s="6" t="s">
        <v>292</v>
      </c>
      <c r="B283" s="91">
        <v>5</v>
      </c>
      <c r="C283" s="91">
        <v>4</v>
      </c>
      <c r="D283" s="92">
        <v>4</v>
      </c>
      <c r="E283" s="91">
        <v>4</v>
      </c>
      <c r="F283" s="91">
        <v>5</v>
      </c>
      <c r="G283" s="91">
        <v>4</v>
      </c>
      <c r="H283" s="91">
        <v>3</v>
      </c>
      <c r="I283" s="93">
        <v>4</v>
      </c>
      <c r="J283" s="91">
        <v>4</v>
      </c>
      <c r="K283" s="94">
        <v>5</v>
      </c>
      <c r="L283" s="92">
        <v>5</v>
      </c>
    </row>
    <row r="284" spans="1:12" s="88" customFormat="1">
      <c r="A284" s="6" t="s">
        <v>293</v>
      </c>
      <c r="B284" s="91">
        <v>5</v>
      </c>
      <c r="C284" s="91">
        <v>5</v>
      </c>
      <c r="D284" s="92">
        <v>4</v>
      </c>
      <c r="E284" s="91">
        <v>4</v>
      </c>
      <c r="F284" s="91">
        <v>5</v>
      </c>
      <c r="G284" s="91">
        <v>5</v>
      </c>
      <c r="H284" s="91">
        <v>5</v>
      </c>
      <c r="I284" s="93">
        <v>5</v>
      </c>
      <c r="J284" s="91">
        <v>5</v>
      </c>
      <c r="K284" s="94">
        <v>5</v>
      </c>
      <c r="L284" s="92">
        <v>5</v>
      </c>
    </row>
    <row r="285" spans="1:12" s="88" customFormat="1">
      <c r="A285" s="6" t="s">
        <v>294</v>
      </c>
      <c r="B285" s="91">
        <v>4</v>
      </c>
      <c r="C285" s="91">
        <v>5</v>
      </c>
      <c r="D285" s="92">
        <v>4</v>
      </c>
      <c r="E285" s="91">
        <v>5</v>
      </c>
      <c r="F285" s="91">
        <v>4</v>
      </c>
      <c r="G285" s="91">
        <v>5</v>
      </c>
      <c r="H285" s="91">
        <v>4</v>
      </c>
      <c r="I285" s="93">
        <v>5</v>
      </c>
      <c r="J285" s="91">
        <v>5</v>
      </c>
      <c r="K285" s="94">
        <v>5</v>
      </c>
      <c r="L285" s="92">
        <v>5</v>
      </c>
    </row>
    <row r="286" spans="1:12" s="88" customFormat="1">
      <c r="A286" s="6" t="s">
        <v>295</v>
      </c>
      <c r="B286" s="91">
        <v>3</v>
      </c>
      <c r="C286" s="91">
        <v>5</v>
      </c>
      <c r="D286" s="92">
        <v>5</v>
      </c>
      <c r="E286" s="91">
        <v>4</v>
      </c>
      <c r="F286" s="91">
        <v>3</v>
      </c>
      <c r="G286" s="91">
        <v>3</v>
      </c>
      <c r="H286" s="91">
        <v>4</v>
      </c>
      <c r="I286" s="93">
        <v>5</v>
      </c>
      <c r="J286" s="91">
        <v>4</v>
      </c>
      <c r="K286" s="94">
        <v>5</v>
      </c>
      <c r="L286" s="92">
        <v>4</v>
      </c>
    </row>
    <row r="287" spans="1:12" s="88" customFormat="1">
      <c r="A287" s="6" t="s">
        <v>296</v>
      </c>
      <c r="B287" s="91">
        <v>5</v>
      </c>
      <c r="C287" s="91">
        <v>5</v>
      </c>
      <c r="D287" s="92">
        <v>5</v>
      </c>
      <c r="E287" s="91">
        <v>5</v>
      </c>
      <c r="F287" s="91">
        <v>5</v>
      </c>
      <c r="G287" s="91">
        <v>4</v>
      </c>
      <c r="H287" s="91">
        <v>5</v>
      </c>
      <c r="I287" s="93">
        <v>5</v>
      </c>
      <c r="J287" s="91">
        <v>5</v>
      </c>
      <c r="K287" s="94">
        <v>5</v>
      </c>
      <c r="L287" s="92">
        <v>5</v>
      </c>
    </row>
    <row r="288" spans="1:12" s="88" customFormat="1">
      <c r="A288" s="6" t="s">
        <v>297</v>
      </c>
      <c r="B288" s="91">
        <v>4</v>
      </c>
      <c r="C288" s="91">
        <v>4</v>
      </c>
      <c r="D288" s="92">
        <v>4</v>
      </c>
      <c r="E288" s="91">
        <v>4</v>
      </c>
      <c r="F288" s="91">
        <v>4</v>
      </c>
      <c r="G288" s="91">
        <v>4</v>
      </c>
      <c r="H288" s="91">
        <v>4</v>
      </c>
      <c r="I288" s="93">
        <v>4</v>
      </c>
      <c r="J288" s="91">
        <v>4</v>
      </c>
      <c r="K288" s="94">
        <v>4</v>
      </c>
      <c r="L288" s="92">
        <v>4</v>
      </c>
    </row>
    <row r="289" spans="1:12" s="88" customFormat="1">
      <c r="A289" s="6" t="s">
        <v>298</v>
      </c>
      <c r="B289" s="91">
        <v>4</v>
      </c>
      <c r="C289" s="91">
        <v>5</v>
      </c>
      <c r="D289" s="92">
        <v>5</v>
      </c>
      <c r="E289" s="91">
        <v>5</v>
      </c>
      <c r="F289" s="91">
        <v>5</v>
      </c>
      <c r="G289" s="91">
        <v>5</v>
      </c>
      <c r="H289" s="91">
        <v>5</v>
      </c>
      <c r="I289" s="93">
        <v>5</v>
      </c>
      <c r="J289" s="91">
        <v>5</v>
      </c>
      <c r="K289" s="94">
        <v>5</v>
      </c>
      <c r="L289" s="92">
        <v>5</v>
      </c>
    </row>
    <row r="290" spans="1:12" s="88" customFormat="1">
      <c r="A290" s="6" t="s">
        <v>299</v>
      </c>
      <c r="B290" s="91">
        <v>4</v>
      </c>
      <c r="C290" s="91">
        <v>5</v>
      </c>
      <c r="D290" s="92">
        <v>2</v>
      </c>
      <c r="E290" s="91">
        <v>3</v>
      </c>
      <c r="F290" s="91">
        <v>4</v>
      </c>
      <c r="G290" s="91">
        <v>5</v>
      </c>
      <c r="H290" s="91">
        <v>4</v>
      </c>
      <c r="I290" s="93">
        <v>4</v>
      </c>
      <c r="J290" s="91">
        <v>5</v>
      </c>
      <c r="K290" s="94">
        <v>5</v>
      </c>
      <c r="L290" s="92">
        <v>5</v>
      </c>
    </row>
    <row r="291" spans="1:12" s="88" customFormat="1">
      <c r="A291" s="6" t="s">
        <v>300</v>
      </c>
      <c r="B291" s="91">
        <v>5</v>
      </c>
      <c r="C291" s="91">
        <v>5</v>
      </c>
      <c r="D291" s="92">
        <v>4</v>
      </c>
      <c r="E291" s="91">
        <v>5</v>
      </c>
      <c r="F291" s="91">
        <v>5</v>
      </c>
      <c r="G291" s="91">
        <v>5</v>
      </c>
      <c r="H291" s="91">
        <v>5</v>
      </c>
      <c r="I291" s="93">
        <v>5</v>
      </c>
      <c r="J291" s="91">
        <v>5</v>
      </c>
      <c r="K291" s="94">
        <v>5</v>
      </c>
      <c r="L291" s="92">
        <v>5</v>
      </c>
    </row>
    <row r="292" spans="1:12" s="88" customFormat="1">
      <c r="A292" s="6" t="s">
        <v>301</v>
      </c>
      <c r="B292" s="91">
        <v>5</v>
      </c>
      <c r="C292" s="91">
        <v>5</v>
      </c>
      <c r="D292" s="92">
        <v>5</v>
      </c>
      <c r="E292" s="91">
        <v>5</v>
      </c>
      <c r="F292" s="91">
        <v>5</v>
      </c>
      <c r="G292" s="91">
        <v>5</v>
      </c>
      <c r="H292" s="91">
        <v>5</v>
      </c>
      <c r="I292" s="93">
        <v>5</v>
      </c>
      <c r="J292" s="91">
        <v>5</v>
      </c>
      <c r="K292" s="94">
        <v>5</v>
      </c>
      <c r="L292" s="92">
        <v>5</v>
      </c>
    </row>
    <row r="293" spans="1:12" s="88" customFormat="1">
      <c r="A293" s="6" t="s">
        <v>302</v>
      </c>
      <c r="B293" s="91">
        <v>4</v>
      </c>
      <c r="C293" s="91">
        <v>5</v>
      </c>
      <c r="D293" s="92">
        <v>5</v>
      </c>
      <c r="E293" s="91">
        <v>5</v>
      </c>
      <c r="F293" s="91">
        <v>5</v>
      </c>
      <c r="G293" s="91">
        <v>5</v>
      </c>
      <c r="H293" s="91">
        <v>5</v>
      </c>
      <c r="I293" s="93">
        <v>5</v>
      </c>
      <c r="J293" s="91">
        <v>5</v>
      </c>
      <c r="K293" s="94">
        <v>5</v>
      </c>
      <c r="L293" s="92">
        <v>5</v>
      </c>
    </row>
    <row r="294" spans="1:12" s="88" customFormat="1">
      <c r="A294" s="6" t="s">
        <v>303</v>
      </c>
      <c r="B294" s="91">
        <v>5</v>
      </c>
      <c r="C294" s="91">
        <v>5</v>
      </c>
      <c r="D294" s="92">
        <v>4</v>
      </c>
      <c r="E294" s="91">
        <v>4</v>
      </c>
      <c r="F294" s="91">
        <v>4</v>
      </c>
      <c r="G294" s="91">
        <v>4</v>
      </c>
      <c r="H294" s="91">
        <v>4</v>
      </c>
      <c r="I294" s="93">
        <v>5</v>
      </c>
      <c r="J294" s="91">
        <v>4</v>
      </c>
      <c r="K294" s="94">
        <v>5</v>
      </c>
      <c r="L294" s="92">
        <v>5</v>
      </c>
    </row>
    <row r="295" spans="1:12" s="88" customFormat="1">
      <c r="A295" s="6" t="s">
        <v>304</v>
      </c>
      <c r="B295" s="91">
        <v>3</v>
      </c>
      <c r="C295" s="91">
        <v>3</v>
      </c>
      <c r="D295" s="92">
        <v>5</v>
      </c>
      <c r="E295" s="91">
        <v>5</v>
      </c>
      <c r="F295" s="91">
        <v>3</v>
      </c>
      <c r="G295" s="91">
        <v>5</v>
      </c>
      <c r="H295" s="91">
        <v>5</v>
      </c>
      <c r="I295" s="93">
        <v>5</v>
      </c>
      <c r="J295" s="91">
        <v>5</v>
      </c>
      <c r="K295" s="94">
        <v>5</v>
      </c>
      <c r="L295" s="92">
        <v>5</v>
      </c>
    </row>
    <row r="296" spans="1:12" s="88" customFormat="1">
      <c r="A296" s="6" t="s">
        <v>305</v>
      </c>
      <c r="B296" s="91">
        <v>5</v>
      </c>
      <c r="C296" s="91">
        <v>5</v>
      </c>
      <c r="D296" s="92">
        <v>5</v>
      </c>
      <c r="E296" s="91">
        <v>5</v>
      </c>
      <c r="F296" s="91">
        <v>5</v>
      </c>
      <c r="G296" s="91">
        <v>5</v>
      </c>
      <c r="H296" s="91">
        <v>5</v>
      </c>
      <c r="I296" s="93">
        <v>5</v>
      </c>
      <c r="J296" s="91">
        <v>5</v>
      </c>
      <c r="K296" s="94">
        <v>5</v>
      </c>
      <c r="L296" s="92">
        <v>5</v>
      </c>
    </row>
    <row r="297" spans="1:12" s="88" customFormat="1">
      <c r="A297" s="6" t="s">
        <v>306</v>
      </c>
      <c r="B297" s="91">
        <v>5</v>
      </c>
      <c r="C297" s="91">
        <v>5</v>
      </c>
      <c r="D297" s="92">
        <v>5</v>
      </c>
      <c r="E297" s="91">
        <v>5</v>
      </c>
      <c r="F297" s="91">
        <v>5</v>
      </c>
      <c r="G297" s="91">
        <v>5</v>
      </c>
      <c r="H297" s="91">
        <v>4</v>
      </c>
      <c r="I297" s="93">
        <v>5</v>
      </c>
      <c r="J297" s="91">
        <v>5</v>
      </c>
      <c r="K297" s="94">
        <v>5</v>
      </c>
      <c r="L297" s="92">
        <v>5</v>
      </c>
    </row>
    <row r="298" spans="1:12" s="88" customFormat="1">
      <c r="A298" s="6" t="s">
        <v>307</v>
      </c>
      <c r="B298" s="91">
        <v>5</v>
      </c>
      <c r="C298" s="91">
        <v>5</v>
      </c>
      <c r="D298" s="92">
        <v>5</v>
      </c>
      <c r="E298" s="91">
        <v>5</v>
      </c>
      <c r="F298" s="91">
        <v>5</v>
      </c>
      <c r="G298" s="91">
        <v>5</v>
      </c>
      <c r="H298" s="91">
        <v>5</v>
      </c>
      <c r="I298" s="93">
        <v>5</v>
      </c>
      <c r="J298" s="91">
        <v>5</v>
      </c>
      <c r="K298" s="94">
        <v>5</v>
      </c>
      <c r="L298" s="92">
        <v>5</v>
      </c>
    </row>
    <row r="299" spans="1:12" s="88" customFormat="1">
      <c r="A299" s="6" t="s">
        <v>308</v>
      </c>
      <c r="B299" s="91">
        <v>3</v>
      </c>
      <c r="C299" s="91">
        <v>4</v>
      </c>
      <c r="D299" s="92">
        <v>2</v>
      </c>
      <c r="E299" s="91">
        <v>4</v>
      </c>
      <c r="F299" s="91">
        <v>4</v>
      </c>
      <c r="G299" s="91">
        <v>1</v>
      </c>
      <c r="H299" s="91">
        <v>1</v>
      </c>
      <c r="I299" s="93">
        <v>4</v>
      </c>
      <c r="J299" s="91">
        <v>5</v>
      </c>
      <c r="K299" s="94">
        <v>2</v>
      </c>
      <c r="L299" s="92">
        <v>5</v>
      </c>
    </row>
    <row r="300" spans="1:12" s="88" customFormat="1">
      <c r="A300" s="6" t="s">
        <v>309</v>
      </c>
      <c r="B300" s="91">
        <v>4</v>
      </c>
      <c r="C300" s="91">
        <v>5</v>
      </c>
      <c r="D300" s="92">
        <v>4</v>
      </c>
      <c r="E300" s="91">
        <v>3</v>
      </c>
      <c r="F300" s="91">
        <v>4</v>
      </c>
      <c r="G300" s="91">
        <v>5</v>
      </c>
      <c r="H300" s="91">
        <v>5</v>
      </c>
      <c r="I300" s="93">
        <v>4</v>
      </c>
      <c r="J300" s="91">
        <v>4</v>
      </c>
      <c r="K300" s="94">
        <v>4</v>
      </c>
      <c r="L300" s="92">
        <v>4</v>
      </c>
    </row>
    <row r="301" spans="1:12" s="88" customFormat="1">
      <c r="A301" s="6" t="s">
        <v>310</v>
      </c>
      <c r="B301" s="91">
        <v>4</v>
      </c>
      <c r="C301" s="91">
        <v>5</v>
      </c>
      <c r="D301" s="92">
        <v>4</v>
      </c>
      <c r="E301" s="91">
        <v>5</v>
      </c>
      <c r="F301" s="91">
        <v>4</v>
      </c>
      <c r="G301" s="91">
        <v>5</v>
      </c>
      <c r="H301" s="91">
        <v>5</v>
      </c>
      <c r="I301" s="93">
        <v>5</v>
      </c>
      <c r="J301" s="91">
        <v>5</v>
      </c>
      <c r="K301" s="94">
        <v>5</v>
      </c>
      <c r="L301" s="92">
        <v>5</v>
      </c>
    </row>
    <row r="302" spans="1:12" s="88" customFormat="1">
      <c r="A302" s="6" t="s">
        <v>311</v>
      </c>
      <c r="B302" s="91">
        <v>4</v>
      </c>
      <c r="C302" s="91">
        <v>5</v>
      </c>
      <c r="D302" s="92">
        <v>1</v>
      </c>
      <c r="E302" s="91">
        <v>4</v>
      </c>
      <c r="F302" s="91">
        <v>5</v>
      </c>
      <c r="G302" s="91">
        <v>5</v>
      </c>
      <c r="H302" s="91">
        <v>5</v>
      </c>
      <c r="I302" s="93">
        <v>5</v>
      </c>
      <c r="J302" s="91">
        <v>2</v>
      </c>
      <c r="K302" s="94">
        <v>5</v>
      </c>
      <c r="L302" s="92">
        <v>5</v>
      </c>
    </row>
    <row r="303" spans="1:12" s="88" customFormat="1">
      <c r="A303" s="6" t="s">
        <v>312</v>
      </c>
      <c r="B303" s="91">
        <v>4</v>
      </c>
      <c r="C303" s="91">
        <v>4</v>
      </c>
      <c r="D303" s="92">
        <v>4</v>
      </c>
      <c r="E303" s="91">
        <v>4</v>
      </c>
      <c r="F303" s="91">
        <v>5</v>
      </c>
      <c r="G303" s="91">
        <v>4</v>
      </c>
      <c r="H303" s="91">
        <v>5</v>
      </c>
      <c r="I303" s="93">
        <v>5</v>
      </c>
      <c r="J303" s="91">
        <v>5</v>
      </c>
      <c r="K303" s="94">
        <v>4</v>
      </c>
      <c r="L303" s="92">
        <v>5</v>
      </c>
    </row>
    <row r="304" spans="1:12" s="88" customFormat="1">
      <c r="A304" s="6" t="s">
        <v>313</v>
      </c>
      <c r="B304" s="91">
        <v>4</v>
      </c>
      <c r="C304" s="91">
        <v>5</v>
      </c>
      <c r="D304" s="92">
        <v>5</v>
      </c>
      <c r="E304" s="91">
        <v>4</v>
      </c>
      <c r="F304" s="91">
        <v>4</v>
      </c>
      <c r="G304" s="91">
        <v>4</v>
      </c>
      <c r="H304" s="91">
        <v>4</v>
      </c>
      <c r="I304" s="93">
        <v>4</v>
      </c>
      <c r="J304" s="91">
        <v>4</v>
      </c>
      <c r="K304" s="94">
        <v>4</v>
      </c>
      <c r="L304" s="92">
        <v>4</v>
      </c>
    </row>
    <row r="305" spans="1:12" s="88" customFormat="1">
      <c r="A305" s="6" t="s">
        <v>314</v>
      </c>
      <c r="B305" s="95">
        <v>5</v>
      </c>
      <c r="C305" s="95">
        <v>5</v>
      </c>
      <c r="D305" s="14">
        <v>4</v>
      </c>
      <c r="E305" s="95">
        <v>5</v>
      </c>
      <c r="F305" s="95">
        <v>5</v>
      </c>
      <c r="G305" s="95">
        <v>4</v>
      </c>
      <c r="H305" s="95">
        <v>5</v>
      </c>
      <c r="I305" s="96">
        <v>5</v>
      </c>
      <c r="J305" s="95">
        <v>5</v>
      </c>
      <c r="K305" s="97">
        <v>5</v>
      </c>
      <c r="L305" s="14">
        <v>4</v>
      </c>
    </row>
    <row r="306" spans="1:12" s="98" customFormat="1">
      <c r="A306" s="6" t="s">
        <v>315</v>
      </c>
      <c r="B306" s="95">
        <v>4</v>
      </c>
      <c r="C306" s="95">
        <v>5</v>
      </c>
      <c r="D306" s="14">
        <v>4</v>
      </c>
      <c r="E306" s="95">
        <v>4</v>
      </c>
      <c r="F306" s="95">
        <v>4</v>
      </c>
      <c r="G306" s="95">
        <v>4</v>
      </c>
      <c r="H306" s="95">
        <v>3</v>
      </c>
      <c r="I306" s="96">
        <v>5</v>
      </c>
      <c r="J306" s="95">
        <v>3</v>
      </c>
      <c r="K306" s="97">
        <v>5</v>
      </c>
      <c r="L306" s="14">
        <v>5</v>
      </c>
    </row>
    <row r="307" spans="1:12" s="98" customFormat="1">
      <c r="A307" s="6" t="s">
        <v>316</v>
      </c>
      <c r="B307" s="95">
        <v>4</v>
      </c>
      <c r="C307" s="95">
        <v>4</v>
      </c>
      <c r="D307" s="14">
        <v>4</v>
      </c>
      <c r="E307" s="95">
        <v>5</v>
      </c>
      <c r="F307" s="95">
        <v>4</v>
      </c>
      <c r="G307" s="95">
        <v>5</v>
      </c>
      <c r="H307" s="95">
        <v>5</v>
      </c>
      <c r="I307" s="96">
        <v>5</v>
      </c>
      <c r="J307" s="95">
        <v>5</v>
      </c>
      <c r="K307" s="97">
        <v>5</v>
      </c>
      <c r="L307" s="14">
        <v>5</v>
      </c>
    </row>
    <row r="308" spans="1:12" s="98" customFormat="1">
      <c r="A308" s="6" t="s">
        <v>317</v>
      </c>
      <c r="B308" s="95">
        <v>3</v>
      </c>
      <c r="C308" s="95">
        <v>5</v>
      </c>
      <c r="D308" s="14">
        <v>3</v>
      </c>
      <c r="E308" s="95">
        <v>5</v>
      </c>
      <c r="F308" s="95">
        <v>4</v>
      </c>
      <c r="G308" s="95">
        <v>5</v>
      </c>
      <c r="H308" s="95">
        <v>4</v>
      </c>
      <c r="I308" s="96">
        <v>4</v>
      </c>
      <c r="J308" s="95">
        <v>5</v>
      </c>
      <c r="K308" s="97">
        <v>5</v>
      </c>
      <c r="L308" s="14">
        <v>5</v>
      </c>
    </row>
    <row r="309" spans="1:12" s="98" customFormat="1">
      <c r="A309" s="6" t="s">
        <v>318</v>
      </c>
      <c r="B309" s="95">
        <v>4</v>
      </c>
      <c r="C309" s="95">
        <v>5</v>
      </c>
      <c r="D309" s="14">
        <v>5</v>
      </c>
      <c r="E309" s="95">
        <v>5</v>
      </c>
      <c r="F309" s="95">
        <v>4</v>
      </c>
      <c r="G309" s="95">
        <v>5</v>
      </c>
      <c r="H309" s="95">
        <v>5</v>
      </c>
      <c r="I309" s="96">
        <v>5</v>
      </c>
      <c r="J309" s="95">
        <v>5</v>
      </c>
      <c r="K309" s="97">
        <v>5</v>
      </c>
      <c r="L309" s="14">
        <v>4</v>
      </c>
    </row>
    <row r="310" spans="1:12" s="98" customFormat="1">
      <c r="A310" s="6" t="s">
        <v>319</v>
      </c>
      <c r="B310" s="95">
        <v>5</v>
      </c>
      <c r="C310" s="95">
        <v>5</v>
      </c>
      <c r="D310" s="14">
        <v>4</v>
      </c>
      <c r="E310" s="95">
        <v>5</v>
      </c>
      <c r="F310" s="95">
        <v>4</v>
      </c>
      <c r="G310" s="95">
        <v>4</v>
      </c>
      <c r="H310" s="95">
        <v>4</v>
      </c>
      <c r="I310" s="96">
        <v>4</v>
      </c>
      <c r="J310" s="95">
        <v>4</v>
      </c>
      <c r="K310" s="97">
        <v>4</v>
      </c>
      <c r="L310" s="14">
        <v>4</v>
      </c>
    </row>
    <row r="311" spans="1:12" s="98" customFormat="1">
      <c r="A311" s="6" t="s">
        <v>320</v>
      </c>
      <c r="B311" s="95">
        <v>5</v>
      </c>
      <c r="C311" s="95">
        <v>5</v>
      </c>
      <c r="D311" s="14">
        <v>5</v>
      </c>
      <c r="E311" s="95">
        <v>5</v>
      </c>
      <c r="F311" s="95">
        <v>5</v>
      </c>
      <c r="G311" s="95">
        <v>5</v>
      </c>
      <c r="H311" s="95">
        <v>5</v>
      </c>
      <c r="I311" s="96">
        <v>5</v>
      </c>
      <c r="J311" s="95">
        <v>5</v>
      </c>
      <c r="K311" s="97">
        <v>5</v>
      </c>
      <c r="L311" s="14">
        <v>5</v>
      </c>
    </row>
    <row r="312" spans="1:12" s="98" customFormat="1">
      <c r="A312" s="6" t="s">
        <v>321</v>
      </c>
      <c r="B312" s="95">
        <v>4</v>
      </c>
      <c r="C312" s="95">
        <v>5</v>
      </c>
      <c r="D312" s="14">
        <v>5</v>
      </c>
      <c r="E312" s="95">
        <v>4</v>
      </c>
      <c r="F312" s="95">
        <v>3</v>
      </c>
      <c r="G312" s="95">
        <v>5</v>
      </c>
      <c r="H312" s="95">
        <v>4</v>
      </c>
      <c r="I312" s="96">
        <v>5</v>
      </c>
      <c r="J312" s="95">
        <v>4</v>
      </c>
      <c r="K312" s="97">
        <v>5</v>
      </c>
      <c r="L312" s="14">
        <v>5</v>
      </c>
    </row>
    <row r="313" spans="1:12" s="98" customFormat="1">
      <c r="A313" s="6" t="s">
        <v>322</v>
      </c>
      <c r="B313" s="95">
        <v>5</v>
      </c>
      <c r="C313" s="95">
        <v>5</v>
      </c>
      <c r="D313" s="14">
        <v>5</v>
      </c>
      <c r="E313" s="95">
        <v>5</v>
      </c>
      <c r="F313" s="95">
        <v>5</v>
      </c>
      <c r="G313" s="95">
        <v>5</v>
      </c>
      <c r="H313" s="95">
        <v>5</v>
      </c>
      <c r="I313" s="96">
        <v>5</v>
      </c>
      <c r="J313" s="95">
        <v>5</v>
      </c>
      <c r="K313" s="97">
        <v>5</v>
      </c>
      <c r="L313" s="14">
        <v>5</v>
      </c>
    </row>
    <row r="314" spans="1:12" s="98" customFormat="1">
      <c r="A314" s="6" t="s">
        <v>323</v>
      </c>
      <c r="B314" s="95">
        <v>4</v>
      </c>
      <c r="C314" s="95">
        <v>5</v>
      </c>
      <c r="D314" s="14">
        <v>5</v>
      </c>
      <c r="E314" s="95">
        <v>5</v>
      </c>
      <c r="F314" s="95">
        <v>4</v>
      </c>
      <c r="G314" s="95">
        <v>5</v>
      </c>
      <c r="H314" s="95">
        <v>5</v>
      </c>
      <c r="I314" s="96">
        <v>5</v>
      </c>
      <c r="J314" s="95">
        <v>5</v>
      </c>
      <c r="K314" s="97">
        <v>5</v>
      </c>
      <c r="L314" s="14">
        <v>5</v>
      </c>
    </row>
    <row r="315" spans="1:12" s="98" customFormat="1">
      <c r="A315" s="6" t="s">
        <v>324</v>
      </c>
      <c r="B315" s="95">
        <v>5</v>
      </c>
      <c r="C315" s="95">
        <v>5</v>
      </c>
      <c r="D315" s="14">
        <v>5</v>
      </c>
      <c r="E315" s="95">
        <v>5</v>
      </c>
      <c r="F315" s="95">
        <v>5</v>
      </c>
      <c r="G315" s="95">
        <v>5</v>
      </c>
      <c r="H315" s="95">
        <v>5</v>
      </c>
      <c r="I315" s="96">
        <v>5</v>
      </c>
      <c r="J315" s="95">
        <v>5</v>
      </c>
      <c r="K315" s="97">
        <v>5</v>
      </c>
      <c r="L315" s="14">
        <v>5</v>
      </c>
    </row>
    <row r="316" spans="1:12" s="98" customFormat="1">
      <c r="A316" s="6" t="s">
        <v>325</v>
      </c>
      <c r="B316" s="95">
        <v>5</v>
      </c>
      <c r="C316" s="95">
        <v>5</v>
      </c>
      <c r="D316" s="14">
        <v>5</v>
      </c>
      <c r="E316" s="95">
        <v>5</v>
      </c>
      <c r="F316" s="95">
        <v>5</v>
      </c>
      <c r="G316" s="95">
        <v>5</v>
      </c>
      <c r="H316" s="95">
        <v>4</v>
      </c>
      <c r="I316" s="96">
        <v>5</v>
      </c>
      <c r="J316" s="95">
        <v>4</v>
      </c>
      <c r="K316" s="97">
        <v>5</v>
      </c>
      <c r="L316" s="14">
        <v>5</v>
      </c>
    </row>
    <row r="317" spans="1:12" s="98" customFormat="1">
      <c r="A317" s="6" t="s">
        <v>326</v>
      </c>
      <c r="B317" s="95">
        <v>4</v>
      </c>
      <c r="C317" s="95">
        <v>5</v>
      </c>
      <c r="D317" s="14">
        <v>5</v>
      </c>
      <c r="E317" s="95">
        <v>5</v>
      </c>
      <c r="F317" s="95">
        <v>4</v>
      </c>
      <c r="G317" s="95">
        <v>4</v>
      </c>
      <c r="H317" s="95">
        <v>5</v>
      </c>
      <c r="I317" s="96">
        <v>5</v>
      </c>
      <c r="J317" s="95">
        <v>5</v>
      </c>
      <c r="K317" s="97">
        <v>5</v>
      </c>
      <c r="L317" s="14">
        <v>5</v>
      </c>
    </row>
    <row r="318" spans="1:12" s="98" customFormat="1">
      <c r="A318" s="6" t="s">
        <v>327</v>
      </c>
      <c r="B318" s="95">
        <v>4</v>
      </c>
      <c r="C318" s="95">
        <v>4</v>
      </c>
      <c r="D318" s="14">
        <v>4</v>
      </c>
      <c r="E318" s="95">
        <v>5</v>
      </c>
      <c r="F318" s="95">
        <v>5</v>
      </c>
      <c r="G318" s="95">
        <v>5</v>
      </c>
      <c r="H318" s="95">
        <v>4</v>
      </c>
      <c r="I318" s="96">
        <v>5</v>
      </c>
      <c r="J318" s="95">
        <v>5</v>
      </c>
      <c r="K318" s="97">
        <v>5</v>
      </c>
      <c r="L318" s="14">
        <v>5</v>
      </c>
    </row>
    <row r="319" spans="1:12" s="98" customFormat="1">
      <c r="A319" s="6" t="s">
        <v>328</v>
      </c>
      <c r="B319" s="95">
        <v>4</v>
      </c>
      <c r="C319" s="95">
        <v>4</v>
      </c>
      <c r="D319" s="14">
        <v>4</v>
      </c>
      <c r="E319" s="95">
        <v>5</v>
      </c>
      <c r="F319" s="95">
        <v>4</v>
      </c>
      <c r="G319" s="95">
        <v>5</v>
      </c>
      <c r="H319" s="95">
        <v>3</v>
      </c>
      <c r="I319" s="96">
        <v>5</v>
      </c>
      <c r="J319" s="95">
        <v>5</v>
      </c>
      <c r="K319" s="97">
        <v>5</v>
      </c>
      <c r="L319" s="14">
        <v>4</v>
      </c>
    </row>
    <row r="320" spans="1:12" s="98" customFormat="1">
      <c r="A320" s="6" t="s">
        <v>329</v>
      </c>
      <c r="B320" s="95">
        <v>4</v>
      </c>
      <c r="C320" s="95">
        <v>4</v>
      </c>
      <c r="D320" s="14">
        <v>5</v>
      </c>
      <c r="E320" s="95">
        <v>5</v>
      </c>
      <c r="F320" s="95">
        <v>4</v>
      </c>
      <c r="G320" s="95">
        <v>5</v>
      </c>
      <c r="H320" s="95">
        <v>5</v>
      </c>
      <c r="I320" s="96">
        <v>5</v>
      </c>
      <c r="J320" s="95">
        <v>5</v>
      </c>
      <c r="K320" s="97">
        <v>5</v>
      </c>
      <c r="L320" s="14">
        <v>5</v>
      </c>
    </row>
    <row r="321" spans="1:12" s="98" customFormat="1">
      <c r="A321" s="6" t="s">
        <v>330</v>
      </c>
      <c r="B321" s="95">
        <v>5</v>
      </c>
      <c r="C321" s="95">
        <v>4</v>
      </c>
      <c r="D321" s="14">
        <v>5</v>
      </c>
      <c r="E321" s="95">
        <v>5</v>
      </c>
      <c r="F321" s="95">
        <v>5</v>
      </c>
      <c r="G321" s="95">
        <v>5</v>
      </c>
      <c r="H321" s="95">
        <v>5</v>
      </c>
      <c r="I321" s="96">
        <v>5</v>
      </c>
      <c r="J321" s="95">
        <v>5</v>
      </c>
      <c r="K321" s="97">
        <v>4</v>
      </c>
      <c r="L321" s="14">
        <v>4</v>
      </c>
    </row>
    <row r="322" spans="1:12" s="98" customFormat="1">
      <c r="A322" s="6" t="s">
        <v>331</v>
      </c>
      <c r="B322" s="95">
        <v>5</v>
      </c>
      <c r="C322" s="95">
        <v>5</v>
      </c>
      <c r="D322" s="14">
        <v>5</v>
      </c>
      <c r="E322" s="95">
        <v>5</v>
      </c>
      <c r="F322" s="95">
        <v>5</v>
      </c>
      <c r="G322" s="95">
        <v>5</v>
      </c>
      <c r="H322" s="95">
        <v>5</v>
      </c>
      <c r="I322" s="96">
        <v>5</v>
      </c>
      <c r="J322" s="95">
        <v>5</v>
      </c>
      <c r="K322" s="97">
        <v>5</v>
      </c>
      <c r="L322" s="14">
        <v>5</v>
      </c>
    </row>
    <row r="323" spans="1:12" s="98" customFormat="1">
      <c r="A323" s="6" t="s">
        <v>332</v>
      </c>
      <c r="B323" s="95">
        <v>4</v>
      </c>
      <c r="C323" s="95">
        <v>5</v>
      </c>
      <c r="D323" s="14">
        <v>4</v>
      </c>
      <c r="E323" s="95">
        <v>5</v>
      </c>
      <c r="F323" s="95">
        <v>3</v>
      </c>
      <c r="G323" s="95">
        <v>5</v>
      </c>
      <c r="H323" s="95">
        <v>5</v>
      </c>
      <c r="I323" s="96">
        <v>5</v>
      </c>
      <c r="J323" s="95">
        <v>3</v>
      </c>
      <c r="K323" s="97">
        <v>5</v>
      </c>
      <c r="L323" s="14">
        <v>5</v>
      </c>
    </row>
    <row r="324" spans="1:12" s="98" customFormat="1">
      <c r="A324" s="6" t="s">
        <v>333</v>
      </c>
      <c r="B324" s="95">
        <v>5</v>
      </c>
      <c r="C324" s="95">
        <v>5</v>
      </c>
      <c r="D324" s="14">
        <v>5</v>
      </c>
      <c r="E324" s="95">
        <v>5</v>
      </c>
      <c r="F324" s="95">
        <v>5</v>
      </c>
      <c r="G324" s="95">
        <v>5</v>
      </c>
      <c r="H324" s="95">
        <v>5</v>
      </c>
      <c r="I324" s="96">
        <v>5</v>
      </c>
      <c r="J324" s="95">
        <v>5</v>
      </c>
      <c r="K324" s="97">
        <v>5</v>
      </c>
      <c r="L324" s="14">
        <v>5</v>
      </c>
    </row>
    <row r="325" spans="1:12" s="98" customFormat="1">
      <c r="A325" s="6" t="s">
        <v>334</v>
      </c>
      <c r="B325" s="95">
        <v>5</v>
      </c>
      <c r="C325" s="95">
        <v>4</v>
      </c>
      <c r="D325" s="14">
        <v>5</v>
      </c>
      <c r="E325" s="95">
        <v>5</v>
      </c>
      <c r="F325" s="95">
        <v>5</v>
      </c>
      <c r="G325" s="95">
        <v>4</v>
      </c>
      <c r="H325" s="95">
        <v>4</v>
      </c>
      <c r="I325" s="96">
        <v>4</v>
      </c>
      <c r="J325" s="95">
        <v>4</v>
      </c>
      <c r="K325" s="97">
        <v>4</v>
      </c>
      <c r="L325" s="14">
        <v>4</v>
      </c>
    </row>
    <row r="326" spans="1:12" s="98" customFormat="1">
      <c r="A326" s="6" t="s">
        <v>335</v>
      </c>
      <c r="B326" s="95">
        <v>0</v>
      </c>
      <c r="C326" s="95">
        <v>3</v>
      </c>
      <c r="D326" s="14">
        <v>3</v>
      </c>
      <c r="E326" s="95">
        <v>4</v>
      </c>
      <c r="F326" s="95">
        <v>5</v>
      </c>
      <c r="G326" s="95">
        <v>0</v>
      </c>
      <c r="H326" s="95">
        <v>1</v>
      </c>
      <c r="I326" s="96">
        <v>3</v>
      </c>
      <c r="J326" s="95">
        <v>3</v>
      </c>
      <c r="K326" s="97">
        <v>4</v>
      </c>
      <c r="L326" s="14">
        <v>3</v>
      </c>
    </row>
    <row r="327" spans="1:12" s="98" customFormat="1">
      <c r="A327" s="6" t="s">
        <v>336</v>
      </c>
      <c r="B327" s="95">
        <v>4</v>
      </c>
      <c r="C327" s="95">
        <v>5</v>
      </c>
      <c r="D327" s="14">
        <v>4</v>
      </c>
      <c r="E327" s="95">
        <v>0</v>
      </c>
      <c r="F327" s="95">
        <v>4</v>
      </c>
      <c r="G327" s="95">
        <v>4</v>
      </c>
      <c r="H327" s="95">
        <v>4</v>
      </c>
      <c r="I327" s="96">
        <v>5</v>
      </c>
      <c r="J327" s="95">
        <v>5</v>
      </c>
      <c r="K327" s="97">
        <v>4</v>
      </c>
      <c r="L327" s="14">
        <v>5</v>
      </c>
    </row>
    <row r="328" spans="1:12" s="98" customFormat="1">
      <c r="A328" s="6" t="s">
        <v>337</v>
      </c>
      <c r="B328" s="95">
        <v>4</v>
      </c>
      <c r="C328" s="95">
        <v>5</v>
      </c>
      <c r="D328" s="14">
        <v>4</v>
      </c>
      <c r="E328" s="95">
        <v>5</v>
      </c>
      <c r="F328" s="95">
        <v>4</v>
      </c>
      <c r="G328" s="95">
        <v>5</v>
      </c>
      <c r="H328" s="95">
        <v>4</v>
      </c>
      <c r="I328" s="96">
        <v>5</v>
      </c>
      <c r="J328" s="95">
        <v>4</v>
      </c>
      <c r="K328" s="97">
        <v>5</v>
      </c>
      <c r="L328" s="14">
        <v>4</v>
      </c>
    </row>
    <row r="329" spans="1:12" s="98" customFormat="1">
      <c r="A329" s="6" t="s">
        <v>338</v>
      </c>
      <c r="B329" s="95">
        <v>5</v>
      </c>
      <c r="C329" s="95">
        <v>5</v>
      </c>
      <c r="D329" s="14">
        <v>5</v>
      </c>
      <c r="E329" s="95">
        <v>5</v>
      </c>
      <c r="F329" s="95">
        <v>5</v>
      </c>
      <c r="G329" s="95">
        <v>5</v>
      </c>
      <c r="H329" s="95">
        <v>5</v>
      </c>
      <c r="I329" s="96">
        <v>5</v>
      </c>
      <c r="J329" s="95">
        <v>5</v>
      </c>
      <c r="K329" s="97">
        <v>5</v>
      </c>
      <c r="L329" s="14">
        <v>5</v>
      </c>
    </row>
    <row r="330" spans="1:12" s="98" customFormat="1">
      <c r="A330" s="6" t="s">
        <v>339</v>
      </c>
      <c r="B330" s="95">
        <v>5</v>
      </c>
      <c r="C330" s="95">
        <v>5</v>
      </c>
      <c r="D330" s="14">
        <v>5</v>
      </c>
      <c r="E330" s="95">
        <v>5</v>
      </c>
      <c r="F330" s="95">
        <v>5</v>
      </c>
      <c r="G330" s="95">
        <v>5</v>
      </c>
      <c r="H330" s="95">
        <v>5</v>
      </c>
      <c r="I330" s="96">
        <v>5</v>
      </c>
      <c r="J330" s="95">
        <v>5</v>
      </c>
      <c r="K330" s="97">
        <v>5</v>
      </c>
      <c r="L330" s="14">
        <v>5</v>
      </c>
    </row>
    <row r="331" spans="1:12" s="98" customFormat="1">
      <c r="A331" s="6" t="s">
        <v>340</v>
      </c>
      <c r="B331" s="95">
        <v>5</v>
      </c>
      <c r="C331" s="95">
        <v>5</v>
      </c>
      <c r="D331" s="14">
        <v>5</v>
      </c>
      <c r="E331" s="95">
        <v>5</v>
      </c>
      <c r="F331" s="95">
        <v>5</v>
      </c>
      <c r="G331" s="95">
        <v>5</v>
      </c>
      <c r="H331" s="95">
        <v>5</v>
      </c>
      <c r="I331" s="96">
        <v>5</v>
      </c>
      <c r="J331" s="95">
        <v>5</v>
      </c>
      <c r="K331" s="97">
        <v>5</v>
      </c>
      <c r="L331" s="14">
        <v>5</v>
      </c>
    </row>
    <row r="332" spans="1:12" s="98" customFormat="1">
      <c r="A332" s="6" t="s">
        <v>341</v>
      </c>
      <c r="B332" s="95">
        <v>5</v>
      </c>
      <c r="C332" s="95">
        <v>5</v>
      </c>
      <c r="D332" s="14">
        <v>5</v>
      </c>
      <c r="E332" s="95">
        <v>5</v>
      </c>
      <c r="F332" s="95">
        <v>5</v>
      </c>
      <c r="G332" s="95">
        <v>5</v>
      </c>
      <c r="H332" s="95">
        <v>4</v>
      </c>
      <c r="I332" s="96">
        <v>5</v>
      </c>
      <c r="J332" s="95">
        <v>5</v>
      </c>
      <c r="K332" s="97">
        <v>5</v>
      </c>
      <c r="L332" s="14">
        <v>5</v>
      </c>
    </row>
    <row r="333" spans="1:12" s="98" customFormat="1">
      <c r="A333" s="6" t="s">
        <v>342</v>
      </c>
      <c r="B333" s="95">
        <v>4</v>
      </c>
      <c r="C333" s="95">
        <v>5</v>
      </c>
      <c r="D333" s="14">
        <v>5</v>
      </c>
      <c r="E333" s="95">
        <v>5</v>
      </c>
      <c r="F333" s="95">
        <v>4</v>
      </c>
      <c r="G333" s="95">
        <v>5</v>
      </c>
      <c r="H333" s="95">
        <v>5</v>
      </c>
      <c r="I333" s="96">
        <v>5</v>
      </c>
      <c r="J333" s="95">
        <v>5</v>
      </c>
      <c r="K333" s="97">
        <v>5</v>
      </c>
      <c r="L333" s="14">
        <v>5</v>
      </c>
    </row>
    <row r="334" spans="1:12" s="98" customFormat="1">
      <c r="A334" s="6" t="s">
        <v>343</v>
      </c>
      <c r="B334" s="95">
        <v>4</v>
      </c>
      <c r="C334" s="95">
        <v>5</v>
      </c>
      <c r="D334" s="14">
        <v>5</v>
      </c>
      <c r="E334" s="95">
        <v>5</v>
      </c>
      <c r="F334" s="95">
        <v>4</v>
      </c>
      <c r="G334" s="95">
        <v>4</v>
      </c>
      <c r="H334" s="95">
        <v>4</v>
      </c>
      <c r="I334" s="96">
        <v>5</v>
      </c>
      <c r="J334" s="95">
        <v>5</v>
      </c>
      <c r="K334" s="97">
        <v>5</v>
      </c>
      <c r="L334" s="14">
        <v>5</v>
      </c>
    </row>
    <row r="335" spans="1:12" s="98" customFormat="1">
      <c r="A335" s="6" t="s">
        <v>344</v>
      </c>
      <c r="B335" s="95">
        <v>2</v>
      </c>
      <c r="C335" s="95">
        <v>2</v>
      </c>
      <c r="D335" s="14">
        <v>0</v>
      </c>
      <c r="E335" s="95">
        <v>5</v>
      </c>
      <c r="F335" s="95">
        <v>0</v>
      </c>
      <c r="G335" s="95">
        <v>2</v>
      </c>
      <c r="H335" s="95">
        <v>1</v>
      </c>
      <c r="I335" s="96">
        <v>2</v>
      </c>
      <c r="J335" s="95">
        <v>1</v>
      </c>
      <c r="K335" s="97">
        <v>2</v>
      </c>
      <c r="L335" s="14">
        <v>1</v>
      </c>
    </row>
    <row r="336" spans="1:12" s="98" customFormat="1">
      <c r="A336" s="6" t="s">
        <v>345</v>
      </c>
      <c r="B336" s="95">
        <v>5</v>
      </c>
      <c r="C336" s="95">
        <v>5</v>
      </c>
      <c r="D336" s="14">
        <v>5</v>
      </c>
      <c r="E336" s="95">
        <v>5</v>
      </c>
      <c r="F336" s="95">
        <v>4</v>
      </c>
      <c r="G336" s="95">
        <v>5</v>
      </c>
      <c r="H336" s="95">
        <v>4</v>
      </c>
      <c r="I336" s="96">
        <v>5</v>
      </c>
      <c r="J336" s="95">
        <v>5</v>
      </c>
      <c r="K336" s="97">
        <v>5</v>
      </c>
      <c r="L336" s="14">
        <v>5</v>
      </c>
    </row>
    <row r="337" spans="1:12" s="98" customFormat="1">
      <c r="A337" s="6" t="s">
        <v>346</v>
      </c>
      <c r="B337" s="95">
        <v>3</v>
      </c>
      <c r="C337" s="95">
        <v>2</v>
      </c>
      <c r="D337" s="14">
        <v>3</v>
      </c>
      <c r="E337" s="95">
        <v>4</v>
      </c>
      <c r="F337" s="95">
        <v>4</v>
      </c>
      <c r="G337" s="95">
        <v>2</v>
      </c>
      <c r="H337" s="95">
        <v>2</v>
      </c>
      <c r="I337" s="96">
        <v>3</v>
      </c>
      <c r="J337" s="95">
        <v>3</v>
      </c>
      <c r="K337" s="97">
        <v>2</v>
      </c>
      <c r="L337" s="14">
        <v>2</v>
      </c>
    </row>
    <row r="338" spans="1:12" s="98" customFormat="1">
      <c r="A338" s="6" t="s">
        <v>347</v>
      </c>
      <c r="B338" s="95">
        <v>5</v>
      </c>
      <c r="C338" s="95">
        <v>5</v>
      </c>
      <c r="D338" s="14">
        <v>5</v>
      </c>
      <c r="E338" s="95">
        <v>5</v>
      </c>
      <c r="F338" s="95">
        <v>5</v>
      </c>
      <c r="G338" s="95">
        <v>5</v>
      </c>
      <c r="H338" s="95">
        <v>5</v>
      </c>
      <c r="I338" s="96">
        <v>5</v>
      </c>
      <c r="J338" s="95">
        <v>5</v>
      </c>
      <c r="K338" s="97">
        <v>5</v>
      </c>
      <c r="L338" s="14">
        <v>5</v>
      </c>
    </row>
    <row r="339" spans="1:12" s="98" customFormat="1">
      <c r="A339" s="6" t="s">
        <v>348</v>
      </c>
      <c r="B339" s="95">
        <v>5</v>
      </c>
      <c r="C339" s="95">
        <v>5</v>
      </c>
      <c r="D339" s="14">
        <v>5</v>
      </c>
      <c r="E339" s="95">
        <v>5</v>
      </c>
      <c r="F339" s="95">
        <v>5</v>
      </c>
      <c r="G339" s="95">
        <v>5</v>
      </c>
      <c r="H339" s="95">
        <v>5</v>
      </c>
      <c r="I339" s="96">
        <v>5</v>
      </c>
      <c r="J339" s="95">
        <v>5</v>
      </c>
      <c r="K339" s="97">
        <v>5</v>
      </c>
      <c r="L339" s="14">
        <v>5</v>
      </c>
    </row>
    <row r="340" spans="1:12" s="98" customFormat="1">
      <c r="A340" s="6" t="s">
        <v>349</v>
      </c>
      <c r="B340" s="95">
        <v>5</v>
      </c>
      <c r="C340" s="95">
        <v>5</v>
      </c>
      <c r="D340" s="14">
        <v>5</v>
      </c>
      <c r="E340" s="95">
        <v>3</v>
      </c>
      <c r="F340" s="95">
        <v>5</v>
      </c>
      <c r="G340" s="95">
        <v>4</v>
      </c>
      <c r="H340" s="95">
        <v>5</v>
      </c>
      <c r="I340" s="96">
        <v>5</v>
      </c>
      <c r="J340" s="95">
        <v>4</v>
      </c>
      <c r="K340" s="97">
        <v>5</v>
      </c>
      <c r="L340" s="14">
        <v>5</v>
      </c>
    </row>
    <row r="341" spans="1:12" s="98" customFormat="1">
      <c r="A341" s="6" t="s">
        <v>350</v>
      </c>
      <c r="B341" s="95">
        <v>4</v>
      </c>
      <c r="C341" s="95">
        <v>5</v>
      </c>
      <c r="D341" s="14">
        <v>5</v>
      </c>
      <c r="E341" s="95">
        <v>5</v>
      </c>
      <c r="F341" s="95">
        <v>4</v>
      </c>
      <c r="G341" s="95">
        <v>5</v>
      </c>
      <c r="H341" s="95">
        <v>5</v>
      </c>
      <c r="I341" s="96">
        <v>4</v>
      </c>
      <c r="J341" s="95">
        <v>5</v>
      </c>
      <c r="K341" s="97">
        <v>5</v>
      </c>
      <c r="L341" s="14">
        <v>5</v>
      </c>
    </row>
    <row r="342" spans="1:12" s="98" customFormat="1">
      <c r="A342" s="6" t="s">
        <v>351</v>
      </c>
      <c r="B342" s="95">
        <v>4</v>
      </c>
      <c r="C342" s="95">
        <v>5</v>
      </c>
      <c r="D342" s="14">
        <v>5</v>
      </c>
      <c r="E342" s="95">
        <v>5</v>
      </c>
      <c r="F342" s="95">
        <v>5</v>
      </c>
      <c r="G342" s="95">
        <v>5</v>
      </c>
      <c r="H342" s="95">
        <v>5</v>
      </c>
      <c r="I342" s="96">
        <v>4</v>
      </c>
      <c r="J342" s="95">
        <v>5</v>
      </c>
      <c r="K342" s="97">
        <v>5</v>
      </c>
      <c r="L342" s="14">
        <v>5</v>
      </c>
    </row>
    <row r="343" spans="1:12" s="98" customFormat="1">
      <c r="A343" s="6" t="s">
        <v>352</v>
      </c>
      <c r="B343" s="95">
        <v>4</v>
      </c>
      <c r="C343" s="95">
        <v>5</v>
      </c>
      <c r="D343" s="14">
        <v>4</v>
      </c>
      <c r="E343" s="95">
        <v>4</v>
      </c>
      <c r="F343" s="95">
        <v>3</v>
      </c>
      <c r="G343" s="95">
        <v>4</v>
      </c>
      <c r="H343" s="95">
        <v>1</v>
      </c>
      <c r="I343" s="96">
        <v>4</v>
      </c>
      <c r="J343" s="95">
        <v>5</v>
      </c>
      <c r="K343" s="97">
        <v>4</v>
      </c>
      <c r="L343" s="14">
        <v>5</v>
      </c>
    </row>
    <row r="344" spans="1:12" s="98" customFormat="1">
      <c r="A344" s="6" t="s">
        <v>353</v>
      </c>
      <c r="B344" s="95">
        <v>4</v>
      </c>
      <c r="C344" s="95">
        <v>5</v>
      </c>
      <c r="D344" s="14">
        <v>5</v>
      </c>
      <c r="E344" s="95">
        <v>5</v>
      </c>
      <c r="F344" s="95">
        <v>3</v>
      </c>
      <c r="G344" s="95">
        <v>5</v>
      </c>
      <c r="H344" s="95">
        <v>4</v>
      </c>
      <c r="I344" s="96">
        <v>5</v>
      </c>
      <c r="J344" s="95">
        <v>4</v>
      </c>
      <c r="K344" s="97">
        <v>5</v>
      </c>
      <c r="L344" s="14">
        <v>5</v>
      </c>
    </row>
    <row r="345" spans="1:12" s="98" customFormat="1">
      <c r="A345" s="6" t="s">
        <v>354</v>
      </c>
      <c r="B345" s="95">
        <v>4</v>
      </c>
      <c r="C345" s="95">
        <v>5</v>
      </c>
      <c r="D345" s="14">
        <v>5</v>
      </c>
      <c r="E345" s="95">
        <v>5</v>
      </c>
      <c r="F345" s="95">
        <v>4</v>
      </c>
      <c r="G345" s="95">
        <v>4</v>
      </c>
      <c r="H345" s="95">
        <v>4</v>
      </c>
      <c r="I345" s="96">
        <v>5</v>
      </c>
      <c r="J345" s="95">
        <v>3</v>
      </c>
      <c r="K345" s="97">
        <v>5</v>
      </c>
      <c r="L345" s="14">
        <v>5</v>
      </c>
    </row>
    <row r="346" spans="1:12" s="98" customFormat="1">
      <c r="A346" s="6" t="s">
        <v>355</v>
      </c>
      <c r="B346" s="95">
        <v>5</v>
      </c>
      <c r="C346" s="95">
        <v>5</v>
      </c>
      <c r="D346" s="14">
        <v>4</v>
      </c>
      <c r="E346" s="95">
        <v>5</v>
      </c>
      <c r="F346" s="95">
        <v>4</v>
      </c>
      <c r="G346" s="95">
        <v>4</v>
      </c>
      <c r="H346" s="95">
        <v>3</v>
      </c>
      <c r="I346" s="96">
        <v>4</v>
      </c>
      <c r="J346" s="95">
        <v>4</v>
      </c>
      <c r="K346" s="97">
        <v>5</v>
      </c>
      <c r="L346" s="14">
        <v>5</v>
      </c>
    </row>
    <row r="347" spans="1:12" s="98" customFormat="1">
      <c r="A347" s="6" t="s">
        <v>356</v>
      </c>
      <c r="B347" s="95">
        <v>3</v>
      </c>
      <c r="C347" s="95">
        <v>2</v>
      </c>
      <c r="D347" s="14">
        <v>4</v>
      </c>
      <c r="E347" s="95">
        <v>4</v>
      </c>
      <c r="F347" s="95">
        <v>3</v>
      </c>
      <c r="G347" s="95">
        <v>0</v>
      </c>
      <c r="H347" s="95">
        <v>0</v>
      </c>
      <c r="I347" s="96">
        <v>5</v>
      </c>
      <c r="J347" s="95">
        <v>5</v>
      </c>
      <c r="K347" s="97">
        <v>4</v>
      </c>
      <c r="L347" s="14">
        <v>3</v>
      </c>
    </row>
    <row r="348" spans="1:12" s="98" customFormat="1">
      <c r="A348" s="6" t="s">
        <v>357</v>
      </c>
      <c r="B348" s="95">
        <v>4</v>
      </c>
      <c r="C348" s="95">
        <v>5</v>
      </c>
      <c r="D348" s="14">
        <v>5</v>
      </c>
      <c r="E348" s="95">
        <v>5</v>
      </c>
      <c r="F348" s="95">
        <v>4</v>
      </c>
      <c r="G348" s="95">
        <v>3</v>
      </c>
      <c r="H348" s="95">
        <v>5</v>
      </c>
      <c r="I348" s="96">
        <v>4</v>
      </c>
      <c r="J348" s="95">
        <v>5</v>
      </c>
      <c r="K348" s="97">
        <v>4</v>
      </c>
      <c r="L348" s="14">
        <v>5</v>
      </c>
    </row>
    <row r="349" spans="1:12" s="98" customFormat="1">
      <c r="A349" s="6" t="s">
        <v>358</v>
      </c>
      <c r="B349" s="95">
        <v>5</v>
      </c>
      <c r="C349" s="95">
        <v>5</v>
      </c>
      <c r="D349" s="14">
        <v>5</v>
      </c>
      <c r="E349" s="95">
        <v>5</v>
      </c>
      <c r="F349" s="95">
        <v>5</v>
      </c>
      <c r="G349" s="95">
        <v>5</v>
      </c>
      <c r="H349" s="95">
        <v>5</v>
      </c>
      <c r="I349" s="96">
        <v>5</v>
      </c>
      <c r="J349" s="95">
        <v>5</v>
      </c>
      <c r="K349" s="97">
        <v>5</v>
      </c>
      <c r="L349" s="14">
        <v>5</v>
      </c>
    </row>
    <row r="350" spans="1:12" s="98" customFormat="1">
      <c r="A350" s="6" t="s">
        <v>359</v>
      </c>
      <c r="B350" s="95">
        <v>5</v>
      </c>
      <c r="C350" s="95">
        <v>5</v>
      </c>
      <c r="D350" s="14">
        <v>4</v>
      </c>
      <c r="E350" s="95">
        <v>4</v>
      </c>
      <c r="F350" s="95">
        <v>5</v>
      </c>
      <c r="G350" s="95">
        <v>5</v>
      </c>
      <c r="H350" s="95">
        <v>5</v>
      </c>
      <c r="I350" s="96">
        <v>5</v>
      </c>
      <c r="J350" s="95">
        <v>5</v>
      </c>
      <c r="K350" s="97">
        <v>5</v>
      </c>
      <c r="L350" s="14">
        <v>5</v>
      </c>
    </row>
    <row r="351" spans="1:12" s="98" customFormat="1">
      <c r="A351" s="6" t="s">
        <v>360</v>
      </c>
      <c r="B351" s="95">
        <v>5</v>
      </c>
      <c r="C351" s="95">
        <v>5</v>
      </c>
      <c r="D351" s="14">
        <v>4</v>
      </c>
      <c r="E351" s="95">
        <v>5</v>
      </c>
      <c r="F351" s="95">
        <v>5</v>
      </c>
      <c r="G351" s="95">
        <v>5</v>
      </c>
      <c r="H351" s="95">
        <v>5</v>
      </c>
      <c r="I351" s="96">
        <v>5</v>
      </c>
      <c r="J351" s="95">
        <v>4</v>
      </c>
      <c r="K351" s="97">
        <v>5</v>
      </c>
      <c r="L351" s="14">
        <v>5</v>
      </c>
    </row>
    <row r="352" spans="1:12" s="98" customFormat="1">
      <c r="A352" s="6" t="s">
        <v>361</v>
      </c>
      <c r="B352" s="95">
        <v>5</v>
      </c>
      <c r="C352" s="95">
        <v>5</v>
      </c>
      <c r="D352" s="14">
        <v>5</v>
      </c>
      <c r="E352" s="95">
        <v>5</v>
      </c>
      <c r="F352" s="95">
        <v>5</v>
      </c>
      <c r="G352" s="95">
        <v>5</v>
      </c>
      <c r="H352" s="95">
        <v>4</v>
      </c>
      <c r="I352" s="96">
        <v>5</v>
      </c>
      <c r="J352" s="95">
        <v>5</v>
      </c>
      <c r="K352" s="97">
        <v>5</v>
      </c>
      <c r="L352" s="14">
        <v>5</v>
      </c>
    </row>
    <row r="353" spans="1:12" s="98" customFormat="1">
      <c r="A353" s="6" t="s">
        <v>362</v>
      </c>
      <c r="B353" s="95">
        <v>4</v>
      </c>
      <c r="C353" s="95">
        <v>5</v>
      </c>
      <c r="D353" s="14">
        <v>5</v>
      </c>
      <c r="E353" s="95">
        <v>4</v>
      </c>
      <c r="F353" s="95">
        <v>4</v>
      </c>
      <c r="G353" s="95">
        <v>4</v>
      </c>
      <c r="H353" s="95">
        <v>3</v>
      </c>
      <c r="I353" s="96">
        <v>5</v>
      </c>
      <c r="J353" s="95">
        <v>4</v>
      </c>
      <c r="K353" s="97">
        <v>4</v>
      </c>
      <c r="L353" s="14">
        <v>4</v>
      </c>
    </row>
    <row r="354" spans="1:12" s="98" customFormat="1">
      <c r="A354" s="6" t="s">
        <v>363</v>
      </c>
      <c r="B354" s="95">
        <v>4</v>
      </c>
      <c r="C354" s="95">
        <v>4</v>
      </c>
      <c r="D354" s="14">
        <v>4</v>
      </c>
      <c r="E354" s="95">
        <v>5</v>
      </c>
      <c r="F354" s="95">
        <v>5</v>
      </c>
      <c r="G354" s="95">
        <v>5</v>
      </c>
      <c r="H354" s="95">
        <v>5</v>
      </c>
      <c r="I354" s="96">
        <v>4</v>
      </c>
      <c r="J354" s="95">
        <v>5</v>
      </c>
      <c r="K354" s="97">
        <v>5</v>
      </c>
      <c r="L354" s="14">
        <v>5</v>
      </c>
    </row>
    <row r="355" spans="1:12" s="98" customFormat="1">
      <c r="A355" s="6" t="s">
        <v>364</v>
      </c>
      <c r="B355" s="95">
        <v>5</v>
      </c>
      <c r="C355" s="95">
        <v>5</v>
      </c>
      <c r="D355" s="14">
        <v>5</v>
      </c>
      <c r="E355" s="95">
        <v>5</v>
      </c>
      <c r="F355" s="95">
        <v>5</v>
      </c>
      <c r="G355" s="95">
        <v>5</v>
      </c>
      <c r="H355" s="95">
        <v>5</v>
      </c>
      <c r="I355" s="96">
        <v>5</v>
      </c>
      <c r="J355" s="95">
        <v>5</v>
      </c>
      <c r="K355" s="97">
        <v>5</v>
      </c>
      <c r="L355" s="14">
        <v>5</v>
      </c>
    </row>
    <row r="356" spans="1:12" s="98" customFormat="1">
      <c r="A356" s="6" t="s">
        <v>365</v>
      </c>
      <c r="B356" s="95">
        <v>4</v>
      </c>
      <c r="C356" s="95">
        <v>3</v>
      </c>
      <c r="D356" s="14">
        <v>5</v>
      </c>
      <c r="E356" s="95">
        <v>5</v>
      </c>
      <c r="F356" s="95">
        <v>4</v>
      </c>
      <c r="G356" s="95">
        <v>4</v>
      </c>
      <c r="H356" s="95">
        <v>5</v>
      </c>
      <c r="I356" s="96">
        <v>4</v>
      </c>
      <c r="J356" s="95">
        <v>5</v>
      </c>
      <c r="K356" s="97">
        <v>5</v>
      </c>
      <c r="L356" s="14">
        <v>5</v>
      </c>
    </row>
    <row r="357" spans="1:12" s="98" customFormat="1">
      <c r="A357" s="6" t="s">
        <v>366</v>
      </c>
      <c r="B357" s="95">
        <v>4</v>
      </c>
      <c r="C357" s="95">
        <v>5</v>
      </c>
      <c r="D357" s="14">
        <v>5</v>
      </c>
      <c r="E357" s="95">
        <v>4</v>
      </c>
      <c r="F357" s="95">
        <v>4</v>
      </c>
      <c r="G357" s="95">
        <v>5</v>
      </c>
      <c r="H357" s="95">
        <v>4</v>
      </c>
      <c r="I357" s="96">
        <v>5</v>
      </c>
      <c r="J357" s="95">
        <v>4</v>
      </c>
      <c r="K357" s="97">
        <v>5</v>
      </c>
      <c r="L357" s="14">
        <v>5</v>
      </c>
    </row>
    <row r="358" spans="1:12" s="98" customFormat="1">
      <c r="A358" s="6" t="s">
        <v>367</v>
      </c>
      <c r="B358" s="95">
        <v>4</v>
      </c>
      <c r="C358" s="95">
        <v>4</v>
      </c>
      <c r="D358" s="14">
        <v>5</v>
      </c>
      <c r="E358" s="95">
        <v>5</v>
      </c>
      <c r="F358" s="95">
        <v>4</v>
      </c>
      <c r="G358" s="95">
        <v>5</v>
      </c>
      <c r="H358" s="95">
        <v>4</v>
      </c>
      <c r="I358" s="96">
        <v>5</v>
      </c>
      <c r="J358" s="95">
        <v>5</v>
      </c>
      <c r="K358" s="97">
        <v>5</v>
      </c>
      <c r="L358" s="14">
        <v>5</v>
      </c>
    </row>
    <row r="359" spans="1:12" s="98" customFormat="1">
      <c r="A359" s="6" t="s">
        <v>368</v>
      </c>
      <c r="B359" s="95">
        <v>4</v>
      </c>
      <c r="C359" s="95">
        <v>5</v>
      </c>
      <c r="D359" s="14">
        <v>5</v>
      </c>
      <c r="E359" s="95">
        <v>5</v>
      </c>
      <c r="F359" s="95">
        <v>4</v>
      </c>
      <c r="G359" s="95">
        <v>5</v>
      </c>
      <c r="H359" s="95">
        <v>5</v>
      </c>
      <c r="I359" s="96">
        <v>5</v>
      </c>
      <c r="J359" s="95">
        <v>5</v>
      </c>
      <c r="K359" s="97">
        <v>5</v>
      </c>
      <c r="L359" s="14">
        <v>5</v>
      </c>
    </row>
    <row r="360" spans="1:12" s="98" customFormat="1">
      <c r="A360" s="6" t="s">
        <v>369</v>
      </c>
      <c r="B360" s="95">
        <v>4</v>
      </c>
      <c r="C360" s="95">
        <v>4</v>
      </c>
      <c r="D360" s="14">
        <v>3</v>
      </c>
      <c r="E360" s="95">
        <v>4</v>
      </c>
      <c r="F360" s="95">
        <v>3</v>
      </c>
      <c r="G360" s="95">
        <v>2</v>
      </c>
      <c r="H360" s="95">
        <v>4</v>
      </c>
      <c r="I360" s="96">
        <v>5</v>
      </c>
      <c r="J360" s="95">
        <v>5</v>
      </c>
      <c r="K360" s="97">
        <v>5</v>
      </c>
      <c r="L360" s="14">
        <v>5</v>
      </c>
    </row>
    <row r="361" spans="1:12" s="98" customFormat="1">
      <c r="A361" s="6" t="s">
        <v>370</v>
      </c>
      <c r="B361" s="95">
        <v>5</v>
      </c>
      <c r="C361" s="95">
        <v>5</v>
      </c>
      <c r="D361" s="14">
        <v>4</v>
      </c>
      <c r="E361" s="95">
        <v>5</v>
      </c>
      <c r="F361" s="95">
        <v>4</v>
      </c>
      <c r="G361" s="95">
        <v>5</v>
      </c>
      <c r="H361" s="95">
        <v>5</v>
      </c>
      <c r="I361" s="96">
        <v>5</v>
      </c>
      <c r="J361" s="95">
        <v>5</v>
      </c>
      <c r="K361" s="97">
        <v>5</v>
      </c>
      <c r="L361" s="14">
        <v>5</v>
      </c>
    </row>
    <row r="362" spans="1:12" s="98" customFormat="1">
      <c r="A362" s="6" t="s">
        <v>371</v>
      </c>
      <c r="B362" s="95">
        <v>5</v>
      </c>
      <c r="C362" s="95">
        <v>5</v>
      </c>
      <c r="D362" s="14">
        <v>4</v>
      </c>
      <c r="E362" s="95">
        <v>5</v>
      </c>
      <c r="F362" s="95">
        <v>5</v>
      </c>
      <c r="G362" s="95">
        <v>5</v>
      </c>
      <c r="H362" s="95">
        <v>5</v>
      </c>
      <c r="I362" s="96">
        <v>5</v>
      </c>
      <c r="J362" s="95">
        <v>4</v>
      </c>
      <c r="K362" s="97">
        <v>5</v>
      </c>
      <c r="L362" s="14">
        <v>5</v>
      </c>
    </row>
    <row r="363" spans="1:12" s="98" customFormat="1">
      <c r="A363" s="6" t="s">
        <v>372</v>
      </c>
      <c r="B363" s="95">
        <v>5</v>
      </c>
      <c r="C363" s="95">
        <v>5</v>
      </c>
      <c r="D363" s="14">
        <v>5</v>
      </c>
      <c r="E363" s="95">
        <v>5</v>
      </c>
      <c r="F363" s="95">
        <v>5</v>
      </c>
      <c r="G363" s="95">
        <v>5</v>
      </c>
      <c r="H363" s="95">
        <v>4</v>
      </c>
      <c r="I363" s="96">
        <v>5</v>
      </c>
      <c r="J363" s="95">
        <v>4</v>
      </c>
      <c r="K363" s="97">
        <v>5</v>
      </c>
      <c r="L363" s="14">
        <v>5</v>
      </c>
    </row>
    <row r="364" spans="1:12" s="98" customFormat="1">
      <c r="A364" s="6" t="s">
        <v>373</v>
      </c>
      <c r="B364" s="95">
        <v>5</v>
      </c>
      <c r="C364" s="95">
        <v>5</v>
      </c>
      <c r="D364" s="14">
        <v>5</v>
      </c>
      <c r="E364" s="95">
        <v>5</v>
      </c>
      <c r="F364" s="95">
        <v>5</v>
      </c>
      <c r="G364" s="95">
        <v>5</v>
      </c>
      <c r="H364" s="95">
        <v>5</v>
      </c>
      <c r="I364" s="96">
        <v>5</v>
      </c>
      <c r="J364" s="95">
        <v>5</v>
      </c>
      <c r="K364" s="97">
        <v>5</v>
      </c>
      <c r="L364" s="14">
        <v>5</v>
      </c>
    </row>
    <row r="365" spans="1:12" s="98" customFormat="1">
      <c r="A365" s="6" t="s">
        <v>374</v>
      </c>
      <c r="B365" s="95">
        <v>3</v>
      </c>
      <c r="C365" s="95">
        <v>5</v>
      </c>
      <c r="D365" s="14">
        <v>4</v>
      </c>
      <c r="E365" s="95">
        <v>4</v>
      </c>
      <c r="F365" s="95">
        <v>4</v>
      </c>
      <c r="G365" s="95">
        <v>4</v>
      </c>
      <c r="H365" s="95">
        <v>4</v>
      </c>
      <c r="I365" s="96">
        <v>5</v>
      </c>
      <c r="J365" s="95">
        <v>4</v>
      </c>
      <c r="K365" s="97">
        <v>4</v>
      </c>
      <c r="L365" s="14">
        <v>4</v>
      </c>
    </row>
    <row r="366" spans="1:12" s="98" customFormat="1">
      <c r="A366" s="6" t="s">
        <v>375</v>
      </c>
      <c r="B366" s="95">
        <v>4</v>
      </c>
      <c r="C366" s="95">
        <v>5</v>
      </c>
      <c r="D366" s="14">
        <v>4</v>
      </c>
      <c r="E366" s="95">
        <v>5</v>
      </c>
      <c r="F366" s="95">
        <v>4</v>
      </c>
      <c r="G366" s="95">
        <v>3</v>
      </c>
      <c r="H366" s="95">
        <v>5</v>
      </c>
      <c r="I366" s="96">
        <v>4</v>
      </c>
      <c r="J366" s="95">
        <v>4</v>
      </c>
      <c r="K366" s="97">
        <v>5</v>
      </c>
      <c r="L366" s="14">
        <v>5</v>
      </c>
    </row>
    <row r="367" spans="1:12" s="98" customFormat="1">
      <c r="A367" s="6" t="s">
        <v>376</v>
      </c>
      <c r="B367" s="95">
        <v>4</v>
      </c>
      <c r="C367" s="95">
        <v>5</v>
      </c>
      <c r="D367" s="14">
        <v>4</v>
      </c>
      <c r="E367" s="95">
        <v>5</v>
      </c>
      <c r="F367" s="95">
        <v>5</v>
      </c>
      <c r="G367" s="95">
        <v>4</v>
      </c>
      <c r="H367" s="95">
        <v>2</v>
      </c>
      <c r="I367" s="96">
        <v>5</v>
      </c>
      <c r="J367" s="95">
        <v>4</v>
      </c>
      <c r="K367" s="97">
        <v>5</v>
      </c>
      <c r="L367" s="14">
        <v>4</v>
      </c>
    </row>
    <row r="368" spans="1:12" s="98" customFormat="1">
      <c r="A368" s="6" t="s">
        <v>377</v>
      </c>
      <c r="B368" s="95">
        <v>5</v>
      </c>
      <c r="C368" s="95">
        <v>5</v>
      </c>
      <c r="D368" s="14">
        <v>2</v>
      </c>
      <c r="E368" s="95">
        <v>5</v>
      </c>
      <c r="F368" s="95">
        <v>5</v>
      </c>
      <c r="G368" s="95">
        <v>1</v>
      </c>
      <c r="H368" s="95">
        <v>1</v>
      </c>
      <c r="I368" s="96">
        <v>5</v>
      </c>
      <c r="J368" s="95">
        <v>5</v>
      </c>
      <c r="K368" s="97">
        <v>5</v>
      </c>
      <c r="L368" s="14">
        <v>5</v>
      </c>
    </row>
    <row r="369" spans="1:12" s="98" customFormat="1">
      <c r="A369" s="6" t="s">
        <v>378</v>
      </c>
      <c r="B369" s="95">
        <v>5</v>
      </c>
      <c r="C369" s="95">
        <v>5</v>
      </c>
      <c r="D369" s="14">
        <v>5</v>
      </c>
      <c r="E369" s="95">
        <v>4</v>
      </c>
      <c r="F369" s="95">
        <v>5</v>
      </c>
      <c r="G369" s="95">
        <v>5</v>
      </c>
      <c r="H369" s="95">
        <v>5</v>
      </c>
      <c r="I369" s="96">
        <v>5</v>
      </c>
      <c r="J369" s="95">
        <v>5</v>
      </c>
      <c r="K369" s="97">
        <v>5</v>
      </c>
      <c r="L369" s="14">
        <v>5</v>
      </c>
    </row>
    <row r="370" spans="1:12" s="98" customFormat="1">
      <c r="A370" s="6" t="s">
        <v>379</v>
      </c>
      <c r="B370" s="95">
        <v>4</v>
      </c>
      <c r="C370" s="95">
        <v>4</v>
      </c>
      <c r="D370" s="14">
        <v>5</v>
      </c>
      <c r="E370" s="95">
        <v>5</v>
      </c>
      <c r="F370" s="95">
        <v>4</v>
      </c>
      <c r="G370" s="95">
        <v>5</v>
      </c>
      <c r="H370" s="95">
        <v>2</v>
      </c>
      <c r="I370" s="96">
        <v>4</v>
      </c>
      <c r="J370" s="95">
        <v>4</v>
      </c>
      <c r="K370" s="97">
        <v>5</v>
      </c>
      <c r="L370" s="14">
        <v>3</v>
      </c>
    </row>
    <row r="371" spans="1:12" s="98" customFormat="1">
      <c r="A371" s="6" t="s">
        <v>380</v>
      </c>
      <c r="B371" s="95">
        <v>5</v>
      </c>
      <c r="C371" s="95">
        <v>3</v>
      </c>
      <c r="D371" s="14">
        <v>4</v>
      </c>
      <c r="E371" s="95">
        <v>5</v>
      </c>
      <c r="F371" s="95">
        <v>5</v>
      </c>
      <c r="G371" s="95">
        <v>5</v>
      </c>
      <c r="H371" s="95">
        <v>1</v>
      </c>
      <c r="I371" s="96">
        <v>5</v>
      </c>
      <c r="J371" s="95">
        <v>4</v>
      </c>
      <c r="K371" s="97">
        <v>3</v>
      </c>
      <c r="L371" s="14">
        <v>4</v>
      </c>
    </row>
    <row r="372" spans="1:12" s="98" customFormat="1">
      <c r="A372" s="6" t="s">
        <v>381</v>
      </c>
      <c r="B372" s="95">
        <v>4</v>
      </c>
      <c r="C372" s="95">
        <v>4</v>
      </c>
      <c r="D372" s="14">
        <v>4</v>
      </c>
      <c r="E372" s="95">
        <v>4</v>
      </c>
      <c r="F372" s="95">
        <v>4</v>
      </c>
      <c r="G372" s="95">
        <v>4</v>
      </c>
      <c r="H372" s="95">
        <v>4</v>
      </c>
      <c r="I372" s="96">
        <v>5</v>
      </c>
      <c r="J372" s="95">
        <v>4</v>
      </c>
      <c r="K372" s="97">
        <v>5</v>
      </c>
      <c r="L372" s="14">
        <v>5</v>
      </c>
    </row>
    <row r="373" spans="1:12" s="98" customFormat="1">
      <c r="A373" s="6" t="s">
        <v>382</v>
      </c>
      <c r="B373" s="95">
        <v>5</v>
      </c>
      <c r="C373" s="95">
        <v>5</v>
      </c>
      <c r="D373" s="14">
        <v>4</v>
      </c>
      <c r="E373" s="95">
        <v>5</v>
      </c>
      <c r="F373" s="95">
        <v>4</v>
      </c>
      <c r="G373" s="95">
        <v>5</v>
      </c>
      <c r="H373" s="95">
        <v>4</v>
      </c>
      <c r="I373" s="96">
        <v>4</v>
      </c>
      <c r="J373" s="95">
        <v>5</v>
      </c>
      <c r="K373" s="97">
        <v>5</v>
      </c>
      <c r="L373" s="14">
        <v>5</v>
      </c>
    </row>
    <row r="374" spans="1:12" s="98" customFormat="1">
      <c r="A374" s="6" t="s">
        <v>383</v>
      </c>
      <c r="B374" s="95">
        <v>4</v>
      </c>
      <c r="C374" s="95">
        <v>4</v>
      </c>
      <c r="D374" s="14">
        <v>4</v>
      </c>
      <c r="E374" s="95">
        <v>4</v>
      </c>
      <c r="F374" s="95">
        <v>4</v>
      </c>
      <c r="G374" s="95">
        <v>4</v>
      </c>
      <c r="H374" s="95">
        <v>4</v>
      </c>
      <c r="I374" s="96">
        <v>4</v>
      </c>
      <c r="J374" s="95">
        <v>4</v>
      </c>
      <c r="K374" s="97">
        <v>4</v>
      </c>
      <c r="L374" s="14">
        <v>4</v>
      </c>
    </row>
    <row r="375" spans="1:12" s="98" customFormat="1">
      <c r="A375" s="6" t="s">
        <v>384</v>
      </c>
      <c r="B375" s="95">
        <v>4</v>
      </c>
      <c r="C375" s="95">
        <v>5</v>
      </c>
      <c r="D375" s="14">
        <v>5</v>
      </c>
      <c r="E375" s="95">
        <v>5</v>
      </c>
      <c r="F375" s="95">
        <v>4</v>
      </c>
      <c r="G375" s="95">
        <v>4</v>
      </c>
      <c r="H375" s="95">
        <v>4</v>
      </c>
      <c r="I375" s="96">
        <v>5</v>
      </c>
      <c r="J375" s="95">
        <v>5</v>
      </c>
      <c r="K375" s="97">
        <v>5</v>
      </c>
      <c r="L375" s="14">
        <v>5</v>
      </c>
    </row>
    <row r="376" spans="1:12" s="98" customFormat="1">
      <c r="A376" s="6" t="s">
        <v>385</v>
      </c>
      <c r="B376" s="95">
        <v>4</v>
      </c>
      <c r="C376" s="95">
        <v>4</v>
      </c>
      <c r="D376" s="14">
        <v>2</v>
      </c>
      <c r="E376" s="95">
        <v>4</v>
      </c>
      <c r="F376" s="95">
        <v>3</v>
      </c>
      <c r="G376" s="95">
        <v>2</v>
      </c>
      <c r="H376" s="95">
        <v>3</v>
      </c>
      <c r="I376" s="96">
        <v>4</v>
      </c>
      <c r="J376" s="95">
        <v>2</v>
      </c>
      <c r="K376" s="97">
        <v>4</v>
      </c>
      <c r="L376" s="14">
        <v>4</v>
      </c>
    </row>
    <row r="377" spans="1:12" s="98" customFormat="1">
      <c r="A377" s="6" t="s">
        <v>386</v>
      </c>
      <c r="B377" s="95">
        <v>5</v>
      </c>
      <c r="C377" s="95">
        <v>4</v>
      </c>
      <c r="D377" s="14">
        <v>5</v>
      </c>
      <c r="E377" s="95">
        <v>4</v>
      </c>
      <c r="F377" s="95">
        <v>3</v>
      </c>
      <c r="G377" s="95">
        <v>1</v>
      </c>
      <c r="H377" s="95">
        <v>2</v>
      </c>
      <c r="I377" s="96">
        <v>3</v>
      </c>
      <c r="J377" s="95">
        <v>4</v>
      </c>
      <c r="K377" s="97">
        <v>5</v>
      </c>
      <c r="L377" s="14">
        <v>3</v>
      </c>
    </row>
    <row r="378" spans="1:12" s="98" customFormat="1">
      <c r="A378" s="6" t="s">
        <v>387</v>
      </c>
      <c r="B378" s="95">
        <v>5</v>
      </c>
      <c r="C378" s="95">
        <v>5</v>
      </c>
      <c r="D378" s="14">
        <v>5</v>
      </c>
      <c r="E378" s="95">
        <v>4</v>
      </c>
      <c r="F378" s="95">
        <v>4</v>
      </c>
      <c r="G378" s="95">
        <v>5</v>
      </c>
      <c r="H378" s="95">
        <v>5</v>
      </c>
      <c r="I378" s="96">
        <v>4</v>
      </c>
      <c r="J378" s="95">
        <v>4</v>
      </c>
      <c r="K378" s="97">
        <v>5</v>
      </c>
      <c r="L378" s="14">
        <v>4</v>
      </c>
    </row>
    <row r="379" spans="1:12" s="98" customFormat="1">
      <c r="A379" s="6" t="s">
        <v>388</v>
      </c>
      <c r="B379" s="95">
        <v>5</v>
      </c>
      <c r="C379" s="95">
        <v>5</v>
      </c>
      <c r="D379" s="14">
        <v>5</v>
      </c>
      <c r="E379" s="95">
        <v>5</v>
      </c>
      <c r="F379" s="95">
        <v>5</v>
      </c>
      <c r="G379" s="95">
        <v>5</v>
      </c>
      <c r="H379" s="95">
        <v>5</v>
      </c>
      <c r="I379" s="96">
        <v>5</v>
      </c>
      <c r="J379" s="95">
        <v>5</v>
      </c>
      <c r="K379" s="97">
        <v>5</v>
      </c>
      <c r="L379" s="14">
        <v>5</v>
      </c>
    </row>
    <row r="380" spans="1:12" s="98" customFormat="1">
      <c r="A380" s="6" t="s">
        <v>389</v>
      </c>
      <c r="B380" s="95">
        <v>4</v>
      </c>
      <c r="C380" s="95">
        <v>5</v>
      </c>
      <c r="D380" s="14">
        <v>4</v>
      </c>
      <c r="E380" s="95">
        <v>4</v>
      </c>
      <c r="F380" s="95">
        <v>4</v>
      </c>
      <c r="G380" s="95">
        <v>5</v>
      </c>
      <c r="H380" s="95">
        <v>4</v>
      </c>
      <c r="I380" s="96">
        <v>4</v>
      </c>
      <c r="J380" s="95">
        <v>4</v>
      </c>
      <c r="K380" s="97">
        <v>4</v>
      </c>
      <c r="L380" s="14">
        <v>4</v>
      </c>
    </row>
    <row r="381" spans="1:12" s="98" customFormat="1">
      <c r="A381" s="6" t="s">
        <v>390</v>
      </c>
      <c r="B381" s="95">
        <v>5</v>
      </c>
      <c r="C381" s="95">
        <v>5</v>
      </c>
      <c r="D381" s="14">
        <v>4</v>
      </c>
      <c r="E381" s="95">
        <v>5</v>
      </c>
      <c r="F381" s="95">
        <v>4</v>
      </c>
      <c r="G381" s="95">
        <v>4</v>
      </c>
      <c r="H381" s="95">
        <v>4</v>
      </c>
      <c r="I381" s="96">
        <v>5</v>
      </c>
      <c r="J381" s="95">
        <v>4</v>
      </c>
      <c r="K381" s="97">
        <v>5</v>
      </c>
      <c r="L381" s="14">
        <v>5</v>
      </c>
    </row>
    <row r="382" spans="1:12" s="98" customFormat="1">
      <c r="A382" s="6" t="s">
        <v>391</v>
      </c>
      <c r="B382" s="95">
        <v>5</v>
      </c>
      <c r="C382" s="95">
        <v>5</v>
      </c>
      <c r="D382" s="14">
        <v>5</v>
      </c>
      <c r="E382" s="95">
        <v>5</v>
      </c>
      <c r="F382" s="95">
        <v>5</v>
      </c>
      <c r="G382" s="95">
        <v>5</v>
      </c>
      <c r="H382" s="95">
        <v>5</v>
      </c>
      <c r="I382" s="96">
        <v>5</v>
      </c>
      <c r="J382" s="95">
        <v>5</v>
      </c>
      <c r="K382" s="97">
        <v>5</v>
      </c>
      <c r="L382" s="14">
        <v>5</v>
      </c>
    </row>
    <row r="383" spans="1:12" s="98" customFormat="1">
      <c r="A383" s="6" t="s">
        <v>392</v>
      </c>
      <c r="B383" s="95">
        <v>5</v>
      </c>
      <c r="C383" s="95">
        <v>5</v>
      </c>
      <c r="D383" s="14">
        <v>5</v>
      </c>
      <c r="E383" s="95">
        <v>5</v>
      </c>
      <c r="F383" s="95">
        <v>5</v>
      </c>
      <c r="G383" s="95">
        <v>5</v>
      </c>
      <c r="H383" s="95">
        <v>3</v>
      </c>
      <c r="I383" s="96">
        <v>4</v>
      </c>
      <c r="J383" s="95">
        <v>5</v>
      </c>
      <c r="K383" s="97">
        <v>5</v>
      </c>
      <c r="L383" s="14">
        <v>5</v>
      </c>
    </row>
    <row r="384" spans="1:12" s="98" customFormat="1">
      <c r="A384" s="6" t="s">
        <v>393</v>
      </c>
      <c r="B384" s="95">
        <v>5</v>
      </c>
      <c r="C384" s="95">
        <v>5</v>
      </c>
      <c r="D384" s="14">
        <v>5</v>
      </c>
      <c r="E384" s="95">
        <v>5</v>
      </c>
      <c r="F384" s="95">
        <v>5</v>
      </c>
      <c r="G384" s="95">
        <v>5</v>
      </c>
      <c r="H384" s="95">
        <v>5</v>
      </c>
      <c r="I384" s="96">
        <v>5</v>
      </c>
      <c r="J384" s="95">
        <v>5</v>
      </c>
      <c r="K384" s="97">
        <v>5</v>
      </c>
      <c r="L384" s="14">
        <v>5</v>
      </c>
    </row>
    <row r="385" spans="1:12" s="98" customFormat="1">
      <c r="A385" s="6" t="s">
        <v>394</v>
      </c>
      <c r="B385" s="95">
        <v>3</v>
      </c>
      <c r="C385" s="95">
        <v>3</v>
      </c>
      <c r="D385" s="14">
        <v>4</v>
      </c>
      <c r="E385" s="95">
        <v>5</v>
      </c>
      <c r="F385" s="95">
        <v>3</v>
      </c>
      <c r="G385" s="95">
        <v>5</v>
      </c>
      <c r="H385" s="95">
        <v>5</v>
      </c>
      <c r="I385" s="96">
        <v>4</v>
      </c>
      <c r="J385" s="95">
        <v>5</v>
      </c>
      <c r="K385" s="97">
        <v>4</v>
      </c>
      <c r="L385" s="14">
        <v>4</v>
      </c>
    </row>
    <row r="386" spans="1:12" s="98" customFormat="1">
      <c r="A386" s="6" t="s">
        <v>395</v>
      </c>
      <c r="B386" s="95">
        <v>5</v>
      </c>
      <c r="C386" s="95">
        <v>5</v>
      </c>
      <c r="D386" s="14">
        <v>5</v>
      </c>
      <c r="E386" s="95">
        <v>5</v>
      </c>
      <c r="F386" s="95">
        <v>5</v>
      </c>
      <c r="G386" s="95">
        <v>5</v>
      </c>
      <c r="H386" s="95">
        <v>5</v>
      </c>
      <c r="I386" s="96">
        <v>5</v>
      </c>
      <c r="J386" s="95">
        <v>5</v>
      </c>
      <c r="K386" s="97">
        <v>5</v>
      </c>
      <c r="L386" s="14">
        <v>5</v>
      </c>
    </row>
    <row r="387" spans="1:12" s="98" customFormat="1">
      <c r="A387" s="6" t="s">
        <v>396</v>
      </c>
      <c r="B387" s="95">
        <v>4</v>
      </c>
      <c r="C387" s="95">
        <v>5</v>
      </c>
      <c r="D387" s="14">
        <v>5</v>
      </c>
      <c r="E387" s="95">
        <v>5</v>
      </c>
      <c r="F387" s="95">
        <v>4</v>
      </c>
      <c r="G387" s="95">
        <v>5</v>
      </c>
      <c r="H387" s="95">
        <v>4</v>
      </c>
      <c r="I387" s="96">
        <v>5</v>
      </c>
      <c r="J387" s="95">
        <v>5</v>
      </c>
      <c r="K387" s="97">
        <v>5</v>
      </c>
      <c r="L387" s="14">
        <v>4</v>
      </c>
    </row>
    <row r="388" spans="1:12" s="98" customFormat="1">
      <c r="A388" s="6" t="s">
        <v>397</v>
      </c>
      <c r="B388" s="95">
        <v>4</v>
      </c>
      <c r="C388" s="95">
        <v>5</v>
      </c>
      <c r="D388" s="14">
        <v>5</v>
      </c>
      <c r="E388" s="95">
        <v>5</v>
      </c>
      <c r="F388" s="95">
        <v>4</v>
      </c>
      <c r="G388" s="95">
        <v>5</v>
      </c>
      <c r="H388" s="95">
        <v>5</v>
      </c>
      <c r="I388" s="96">
        <v>5</v>
      </c>
      <c r="J388" s="95">
        <v>5</v>
      </c>
      <c r="K388" s="97">
        <v>5</v>
      </c>
      <c r="L388" s="14">
        <v>5</v>
      </c>
    </row>
    <row r="389" spans="1:12" s="98" customFormat="1">
      <c r="A389" s="6" t="s">
        <v>398</v>
      </c>
      <c r="B389" s="95">
        <v>5</v>
      </c>
      <c r="C389" s="95">
        <v>5</v>
      </c>
      <c r="D389" s="14">
        <v>5</v>
      </c>
      <c r="E389" s="95">
        <v>4</v>
      </c>
      <c r="F389" s="95">
        <v>4</v>
      </c>
      <c r="G389" s="95">
        <v>5</v>
      </c>
      <c r="H389" s="95">
        <v>5</v>
      </c>
      <c r="I389" s="96">
        <v>4</v>
      </c>
      <c r="J389" s="95">
        <v>5</v>
      </c>
      <c r="K389" s="97">
        <v>5</v>
      </c>
      <c r="L389" s="14">
        <v>5</v>
      </c>
    </row>
    <row r="390" spans="1:12" s="98" customFormat="1">
      <c r="A390" s="6" t="s">
        <v>399</v>
      </c>
      <c r="B390" s="95">
        <v>5</v>
      </c>
      <c r="C390" s="95">
        <v>5</v>
      </c>
      <c r="D390" s="14">
        <v>4</v>
      </c>
      <c r="E390" s="95">
        <v>5</v>
      </c>
      <c r="F390" s="95">
        <v>5</v>
      </c>
      <c r="G390" s="95">
        <v>5</v>
      </c>
      <c r="H390" s="95">
        <v>4</v>
      </c>
      <c r="I390" s="96">
        <v>5</v>
      </c>
      <c r="J390" s="95">
        <v>4</v>
      </c>
      <c r="K390" s="97">
        <v>5</v>
      </c>
      <c r="L390" s="14">
        <v>5</v>
      </c>
    </row>
    <row r="391" spans="1:12" s="98" customFormat="1">
      <c r="A391" s="6" t="s">
        <v>400</v>
      </c>
      <c r="B391" s="95">
        <v>5</v>
      </c>
      <c r="C391" s="95">
        <v>5</v>
      </c>
      <c r="D391" s="14">
        <v>5</v>
      </c>
      <c r="E391" s="95">
        <v>5</v>
      </c>
      <c r="F391" s="95">
        <v>5</v>
      </c>
      <c r="G391" s="95">
        <v>5</v>
      </c>
      <c r="H391" s="95">
        <v>4</v>
      </c>
      <c r="I391" s="96">
        <v>5</v>
      </c>
      <c r="J391" s="95">
        <v>5</v>
      </c>
      <c r="K391" s="97">
        <v>5</v>
      </c>
      <c r="L391" s="14">
        <v>5</v>
      </c>
    </row>
    <row r="392" spans="1:12" s="98" customFormat="1">
      <c r="A392" s="6" t="s">
        <v>401</v>
      </c>
      <c r="B392" s="95">
        <v>5</v>
      </c>
      <c r="C392" s="95">
        <v>5</v>
      </c>
      <c r="D392" s="14">
        <v>4</v>
      </c>
      <c r="E392" s="95">
        <v>4</v>
      </c>
      <c r="F392" s="95">
        <v>5</v>
      </c>
      <c r="G392" s="95">
        <v>5</v>
      </c>
      <c r="H392" s="95">
        <v>5</v>
      </c>
      <c r="I392" s="96">
        <v>5</v>
      </c>
      <c r="J392" s="95">
        <v>4</v>
      </c>
      <c r="K392" s="97">
        <v>5</v>
      </c>
      <c r="L392" s="14">
        <v>5</v>
      </c>
    </row>
    <row r="393" spans="1:12" s="98" customFormat="1">
      <c r="A393" s="6" t="s">
        <v>402</v>
      </c>
      <c r="B393" s="95">
        <v>5</v>
      </c>
      <c r="C393" s="95">
        <v>5</v>
      </c>
      <c r="D393" s="14">
        <v>4</v>
      </c>
      <c r="E393" s="95">
        <v>5</v>
      </c>
      <c r="F393" s="95">
        <v>5</v>
      </c>
      <c r="G393" s="95">
        <v>5</v>
      </c>
      <c r="H393" s="95">
        <v>5</v>
      </c>
      <c r="I393" s="96">
        <v>5</v>
      </c>
      <c r="J393" s="95">
        <v>5</v>
      </c>
      <c r="K393" s="97">
        <v>5</v>
      </c>
      <c r="L393" s="14">
        <v>5</v>
      </c>
    </row>
    <row r="394" spans="1:12" s="98" customFormat="1">
      <c r="A394" s="6" t="s">
        <v>403</v>
      </c>
      <c r="B394" s="95">
        <v>4</v>
      </c>
      <c r="C394" s="95">
        <v>5</v>
      </c>
      <c r="D394" s="14">
        <v>5</v>
      </c>
      <c r="E394" s="95">
        <v>5</v>
      </c>
      <c r="F394" s="95">
        <v>4</v>
      </c>
      <c r="G394" s="95">
        <v>4</v>
      </c>
      <c r="H394" s="95">
        <v>4</v>
      </c>
      <c r="I394" s="96">
        <v>5</v>
      </c>
      <c r="J394" s="95">
        <v>5</v>
      </c>
      <c r="K394" s="97">
        <v>5</v>
      </c>
      <c r="L394" s="14">
        <v>5</v>
      </c>
    </row>
    <row r="395" spans="1:12" s="98" customFormat="1">
      <c r="A395" s="6" t="s">
        <v>404</v>
      </c>
      <c r="B395" s="95">
        <v>4</v>
      </c>
      <c r="C395" s="95">
        <v>5</v>
      </c>
      <c r="D395" s="14">
        <v>5</v>
      </c>
      <c r="E395" s="95">
        <v>4</v>
      </c>
      <c r="F395" s="95">
        <v>4</v>
      </c>
      <c r="G395" s="95">
        <v>5</v>
      </c>
      <c r="H395" s="95">
        <v>4</v>
      </c>
      <c r="I395" s="96">
        <v>5</v>
      </c>
      <c r="J395" s="95">
        <v>5</v>
      </c>
      <c r="K395" s="97">
        <v>5</v>
      </c>
      <c r="L395" s="14">
        <v>5</v>
      </c>
    </row>
    <row r="396" spans="1:12" s="98" customFormat="1">
      <c r="A396" s="6" t="s">
        <v>405</v>
      </c>
      <c r="B396" s="95">
        <v>3</v>
      </c>
      <c r="C396" s="95">
        <v>3</v>
      </c>
      <c r="D396" s="14">
        <v>3</v>
      </c>
      <c r="E396" s="95">
        <v>4</v>
      </c>
      <c r="F396" s="95">
        <v>4</v>
      </c>
      <c r="G396" s="95">
        <v>4</v>
      </c>
      <c r="H396" s="95">
        <v>4</v>
      </c>
      <c r="I396" s="96">
        <v>4</v>
      </c>
      <c r="J396" s="95">
        <v>4</v>
      </c>
      <c r="K396" s="97">
        <v>4</v>
      </c>
      <c r="L396" s="14">
        <v>4</v>
      </c>
    </row>
    <row r="397" spans="1:12" s="98" customFormat="1">
      <c r="A397" s="6" t="s">
        <v>406</v>
      </c>
      <c r="B397" s="95">
        <v>5</v>
      </c>
      <c r="C397" s="95">
        <v>5</v>
      </c>
      <c r="D397" s="14">
        <v>4</v>
      </c>
      <c r="E397" s="95">
        <v>4</v>
      </c>
      <c r="F397" s="95">
        <v>3</v>
      </c>
      <c r="G397" s="95">
        <v>4</v>
      </c>
      <c r="H397" s="95">
        <v>3</v>
      </c>
      <c r="I397" s="96">
        <v>4</v>
      </c>
      <c r="J397" s="95">
        <v>4</v>
      </c>
      <c r="K397" s="97">
        <v>4</v>
      </c>
      <c r="L397" s="14">
        <v>4</v>
      </c>
    </row>
    <row r="398" spans="1:12" s="98" customFormat="1">
      <c r="A398" s="6" t="s">
        <v>407</v>
      </c>
      <c r="B398" s="95">
        <v>4</v>
      </c>
      <c r="C398" s="95">
        <v>5</v>
      </c>
      <c r="D398" s="14">
        <v>5</v>
      </c>
      <c r="E398" s="95">
        <v>5</v>
      </c>
      <c r="F398" s="95">
        <v>5</v>
      </c>
      <c r="G398" s="95">
        <v>5</v>
      </c>
      <c r="H398" s="95">
        <v>5</v>
      </c>
      <c r="I398" s="96">
        <v>5</v>
      </c>
      <c r="J398" s="95">
        <v>5</v>
      </c>
      <c r="K398" s="97">
        <v>5</v>
      </c>
      <c r="L398" s="14">
        <v>5</v>
      </c>
    </row>
    <row r="399" spans="1:12" s="98" customFormat="1">
      <c r="A399" s="6" t="s">
        <v>408</v>
      </c>
      <c r="B399" s="95">
        <v>4</v>
      </c>
      <c r="C399" s="95">
        <v>5</v>
      </c>
      <c r="D399" s="14">
        <v>5</v>
      </c>
      <c r="E399" s="95">
        <v>5</v>
      </c>
      <c r="F399" s="95">
        <v>4</v>
      </c>
      <c r="G399" s="95">
        <v>5</v>
      </c>
      <c r="H399" s="95">
        <v>4</v>
      </c>
      <c r="I399" s="96">
        <v>5</v>
      </c>
      <c r="J399" s="95">
        <v>5</v>
      </c>
      <c r="K399" s="97">
        <v>5</v>
      </c>
      <c r="L399" s="14">
        <v>5</v>
      </c>
    </row>
    <row r="400" spans="1:12" s="98" customFormat="1">
      <c r="A400" s="6" t="s">
        <v>409</v>
      </c>
      <c r="B400" s="95">
        <v>5</v>
      </c>
      <c r="C400" s="95">
        <v>4</v>
      </c>
      <c r="D400" s="14">
        <v>5</v>
      </c>
      <c r="E400" s="95">
        <v>5</v>
      </c>
      <c r="F400" s="95">
        <v>5</v>
      </c>
      <c r="G400" s="95">
        <v>5</v>
      </c>
      <c r="H400" s="95">
        <v>5</v>
      </c>
      <c r="I400" s="96">
        <v>5</v>
      </c>
      <c r="J400" s="95">
        <v>5</v>
      </c>
      <c r="K400" s="97">
        <v>5</v>
      </c>
      <c r="L400" s="14">
        <v>4</v>
      </c>
    </row>
    <row r="401" spans="1:12" s="98" customFormat="1">
      <c r="A401" s="6" t="s">
        <v>410</v>
      </c>
      <c r="B401" s="95">
        <v>4</v>
      </c>
      <c r="C401" s="95">
        <v>5</v>
      </c>
      <c r="D401" s="14">
        <v>5</v>
      </c>
      <c r="E401" s="95">
        <v>0</v>
      </c>
      <c r="F401" s="95">
        <v>4</v>
      </c>
      <c r="G401" s="95">
        <v>5</v>
      </c>
      <c r="H401" s="95">
        <v>3</v>
      </c>
      <c r="I401" s="96">
        <v>5</v>
      </c>
      <c r="J401" s="95">
        <v>5</v>
      </c>
      <c r="K401" s="97">
        <v>5</v>
      </c>
      <c r="L401" s="14">
        <v>5</v>
      </c>
    </row>
    <row r="402" spans="1:12" s="98" customFormat="1">
      <c r="A402" s="6" t="s">
        <v>411</v>
      </c>
      <c r="B402" s="95">
        <v>4</v>
      </c>
      <c r="C402" s="95">
        <v>5</v>
      </c>
      <c r="D402" s="14">
        <v>4</v>
      </c>
      <c r="E402" s="95">
        <v>5</v>
      </c>
      <c r="F402" s="95">
        <v>4</v>
      </c>
      <c r="G402" s="95">
        <v>5</v>
      </c>
      <c r="H402" s="95">
        <v>4</v>
      </c>
      <c r="I402" s="96">
        <v>4</v>
      </c>
      <c r="J402" s="95">
        <v>4</v>
      </c>
      <c r="K402" s="97">
        <v>5</v>
      </c>
      <c r="L402" s="14">
        <v>5</v>
      </c>
    </row>
    <row r="403" spans="1:12" s="98" customFormat="1">
      <c r="A403" s="6" t="s">
        <v>412</v>
      </c>
      <c r="B403" s="95">
        <v>5</v>
      </c>
      <c r="C403" s="95">
        <v>5</v>
      </c>
      <c r="D403" s="14">
        <v>5</v>
      </c>
      <c r="E403" s="95">
        <v>5</v>
      </c>
      <c r="F403" s="95">
        <v>5</v>
      </c>
      <c r="G403" s="95">
        <v>5</v>
      </c>
      <c r="H403" s="95">
        <v>5</v>
      </c>
      <c r="I403" s="96">
        <v>5</v>
      </c>
      <c r="J403" s="95">
        <v>5</v>
      </c>
      <c r="K403" s="97">
        <v>5</v>
      </c>
      <c r="L403" s="14">
        <v>5</v>
      </c>
    </row>
    <row r="404" spans="1:12" s="98" customFormat="1">
      <c r="A404" s="6" t="s">
        <v>413</v>
      </c>
      <c r="B404" s="95">
        <v>5</v>
      </c>
      <c r="C404" s="95">
        <v>5</v>
      </c>
      <c r="D404" s="14">
        <v>5</v>
      </c>
      <c r="E404" s="95">
        <v>5</v>
      </c>
      <c r="F404" s="95">
        <v>5</v>
      </c>
      <c r="G404" s="95">
        <v>5</v>
      </c>
      <c r="H404" s="95">
        <v>5</v>
      </c>
      <c r="I404" s="96">
        <v>4</v>
      </c>
      <c r="J404" s="95">
        <v>5</v>
      </c>
      <c r="K404" s="97">
        <v>5</v>
      </c>
      <c r="L404" s="14">
        <v>5</v>
      </c>
    </row>
    <row r="405" spans="1:12" s="88" customFormat="1">
      <c r="A405" s="6" t="s">
        <v>414</v>
      </c>
      <c r="B405" s="95">
        <v>3</v>
      </c>
      <c r="C405" s="95">
        <v>5</v>
      </c>
      <c r="D405" s="14">
        <v>4</v>
      </c>
      <c r="E405" s="95">
        <v>4</v>
      </c>
      <c r="F405" s="95">
        <v>4</v>
      </c>
      <c r="G405" s="95">
        <v>4</v>
      </c>
      <c r="H405" s="95">
        <v>4</v>
      </c>
      <c r="I405" s="96">
        <v>5</v>
      </c>
      <c r="J405" s="95">
        <v>4</v>
      </c>
      <c r="K405" s="97">
        <v>4</v>
      </c>
      <c r="L405" s="14">
        <v>4</v>
      </c>
    </row>
    <row r="406" spans="1:12" s="98" customFormat="1">
      <c r="A406" s="6" t="s">
        <v>415</v>
      </c>
      <c r="B406" s="95">
        <v>3</v>
      </c>
      <c r="C406" s="95">
        <v>3</v>
      </c>
      <c r="D406" s="14">
        <v>2</v>
      </c>
      <c r="E406" s="95">
        <v>5</v>
      </c>
      <c r="F406" s="95">
        <v>5</v>
      </c>
      <c r="G406" s="95">
        <v>5</v>
      </c>
      <c r="H406" s="95">
        <v>5</v>
      </c>
      <c r="I406" s="96">
        <v>3</v>
      </c>
      <c r="J406" s="95">
        <v>5</v>
      </c>
      <c r="K406" s="97">
        <v>5</v>
      </c>
      <c r="L406" s="14">
        <v>5</v>
      </c>
    </row>
    <row r="407" spans="1:12" s="98" customFormat="1">
      <c r="A407" s="6" t="s">
        <v>416</v>
      </c>
      <c r="B407" s="95">
        <v>4</v>
      </c>
      <c r="C407" s="95">
        <v>5</v>
      </c>
      <c r="D407" s="14">
        <v>5</v>
      </c>
      <c r="E407" s="95">
        <v>5</v>
      </c>
      <c r="F407" s="95">
        <v>5</v>
      </c>
      <c r="G407" s="95">
        <v>5</v>
      </c>
      <c r="H407" s="95">
        <v>5</v>
      </c>
      <c r="I407" s="96">
        <v>5</v>
      </c>
      <c r="J407" s="95">
        <v>5</v>
      </c>
      <c r="K407" s="97">
        <v>5</v>
      </c>
      <c r="L407" s="14">
        <v>5</v>
      </c>
    </row>
    <row r="408" spans="1:12" s="98" customFormat="1">
      <c r="A408" s="6" t="s">
        <v>417</v>
      </c>
      <c r="B408" s="95">
        <v>3</v>
      </c>
      <c r="C408" s="95">
        <v>5</v>
      </c>
      <c r="D408" s="14">
        <v>4</v>
      </c>
      <c r="E408" s="95">
        <v>2</v>
      </c>
      <c r="F408" s="95">
        <v>3</v>
      </c>
      <c r="G408" s="95">
        <v>5</v>
      </c>
      <c r="H408" s="95">
        <v>3</v>
      </c>
      <c r="I408" s="96">
        <v>5</v>
      </c>
      <c r="J408" s="95">
        <v>4</v>
      </c>
      <c r="K408" s="97">
        <v>5</v>
      </c>
      <c r="L408" s="14">
        <v>5</v>
      </c>
    </row>
    <row r="409" spans="1:12" s="98" customFormat="1">
      <c r="A409" s="6" t="s">
        <v>418</v>
      </c>
      <c r="B409" s="95">
        <v>4</v>
      </c>
      <c r="C409" s="95">
        <v>5</v>
      </c>
      <c r="D409" s="14">
        <v>4</v>
      </c>
      <c r="E409" s="95">
        <v>5</v>
      </c>
      <c r="F409" s="95">
        <v>5</v>
      </c>
      <c r="G409" s="95">
        <v>5</v>
      </c>
      <c r="H409" s="95">
        <v>5</v>
      </c>
      <c r="I409" s="96">
        <v>4</v>
      </c>
      <c r="J409" s="95">
        <v>5</v>
      </c>
      <c r="K409" s="97">
        <v>5</v>
      </c>
      <c r="L409" s="14">
        <v>5</v>
      </c>
    </row>
    <row r="410" spans="1:12" s="98" customFormat="1">
      <c r="A410" s="6" t="s">
        <v>419</v>
      </c>
      <c r="B410" s="95">
        <v>5</v>
      </c>
      <c r="C410" s="95">
        <v>5</v>
      </c>
      <c r="D410" s="14">
        <v>4</v>
      </c>
      <c r="E410" s="95">
        <v>5</v>
      </c>
      <c r="F410" s="95">
        <v>4</v>
      </c>
      <c r="G410" s="95">
        <v>4</v>
      </c>
      <c r="H410" s="95">
        <v>4</v>
      </c>
      <c r="I410" s="96">
        <v>4</v>
      </c>
      <c r="J410" s="95">
        <v>5</v>
      </c>
      <c r="K410" s="97">
        <v>5</v>
      </c>
      <c r="L410" s="14">
        <v>4</v>
      </c>
    </row>
    <row r="411" spans="1:12" s="98" customFormat="1">
      <c r="A411" s="6" t="s">
        <v>420</v>
      </c>
      <c r="B411" s="95">
        <v>4</v>
      </c>
      <c r="C411" s="95">
        <v>4</v>
      </c>
      <c r="D411" s="14">
        <v>3</v>
      </c>
      <c r="E411" s="95">
        <v>4</v>
      </c>
      <c r="F411" s="95">
        <v>3</v>
      </c>
      <c r="G411" s="95">
        <v>4</v>
      </c>
      <c r="H411" s="95">
        <v>4</v>
      </c>
      <c r="I411" s="96">
        <v>3</v>
      </c>
      <c r="J411" s="95">
        <v>3</v>
      </c>
      <c r="K411" s="97">
        <v>4</v>
      </c>
      <c r="L411" s="14">
        <v>4</v>
      </c>
    </row>
    <row r="412" spans="1:12" s="98" customFormat="1">
      <c r="A412" s="6" t="s">
        <v>421</v>
      </c>
      <c r="B412" s="95">
        <v>5</v>
      </c>
      <c r="C412" s="95">
        <v>5</v>
      </c>
      <c r="D412" s="14">
        <v>5</v>
      </c>
      <c r="E412" s="95">
        <v>5</v>
      </c>
      <c r="F412" s="95">
        <v>5</v>
      </c>
      <c r="G412" s="95">
        <v>5</v>
      </c>
      <c r="H412" s="95">
        <v>4</v>
      </c>
      <c r="I412" s="96">
        <v>5</v>
      </c>
      <c r="J412" s="95">
        <v>5</v>
      </c>
      <c r="K412" s="97">
        <v>5</v>
      </c>
      <c r="L412" s="14">
        <v>5</v>
      </c>
    </row>
    <row r="413" spans="1:12" s="98" customFormat="1">
      <c r="A413" s="6" t="s">
        <v>422</v>
      </c>
      <c r="B413" s="95">
        <v>5</v>
      </c>
      <c r="C413" s="95">
        <v>5</v>
      </c>
      <c r="D413" s="14">
        <v>5</v>
      </c>
      <c r="E413" s="95">
        <v>5</v>
      </c>
      <c r="F413" s="95">
        <v>5</v>
      </c>
      <c r="G413" s="95">
        <v>5</v>
      </c>
      <c r="H413" s="95">
        <v>0</v>
      </c>
      <c r="I413" s="96">
        <v>5</v>
      </c>
      <c r="J413" s="95">
        <v>5</v>
      </c>
      <c r="K413" s="97">
        <v>5</v>
      </c>
      <c r="L413" s="14">
        <v>5</v>
      </c>
    </row>
    <row r="414" spans="1:12" s="98" customFormat="1">
      <c r="A414" s="6" t="s">
        <v>423</v>
      </c>
      <c r="B414" s="95">
        <v>5</v>
      </c>
      <c r="C414" s="95">
        <v>4</v>
      </c>
      <c r="D414" s="14">
        <v>4</v>
      </c>
      <c r="E414" s="95">
        <v>5</v>
      </c>
      <c r="F414" s="95">
        <v>4</v>
      </c>
      <c r="G414" s="95">
        <v>4</v>
      </c>
      <c r="H414" s="95">
        <v>4</v>
      </c>
      <c r="I414" s="96">
        <v>5</v>
      </c>
      <c r="J414" s="95">
        <v>5</v>
      </c>
      <c r="K414" s="97">
        <v>5</v>
      </c>
      <c r="L414" s="14">
        <v>5</v>
      </c>
    </row>
    <row r="415" spans="1:12" s="98" customFormat="1">
      <c r="A415" s="6" t="s">
        <v>424</v>
      </c>
      <c r="B415" s="95">
        <v>3</v>
      </c>
      <c r="C415" s="95">
        <v>5</v>
      </c>
      <c r="D415" s="14">
        <v>4</v>
      </c>
      <c r="E415" s="95">
        <v>4</v>
      </c>
      <c r="F415" s="95">
        <v>4</v>
      </c>
      <c r="G415" s="95">
        <v>4</v>
      </c>
      <c r="H415" s="95">
        <v>4</v>
      </c>
      <c r="I415" s="96">
        <v>4</v>
      </c>
      <c r="J415" s="95">
        <v>5</v>
      </c>
      <c r="K415" s="97">
        <v>5</v>
      </c>
      <c r="L415" s="14">
        <v>5</v>
      </c>
    </row>
    <row r="416" spans="1:12" s="98" customFormat="1">
      <c r="A416" s="6" t="s">
        <v>425</v>
      </c>
      <c r="B416" s="95">
        <v>5</v>
      </c>
      <c r="C416" s="95">
        <v>5</v>
      </c>
      <c r="D416" s="14">
        <v>5</v>
      </c>
      <c r="E416" s="95">
        <v>5</v>
      </c>
      <c r="F416" s="95">
        <v>5</v>
      </c>
      <c r="G416" s="95">
        <v>4</v>
      </c>
      <c r="H416" s="95">
        <v>5</v>
      </c>
      <c r="I416" s="96">
        <v>5</v>
      </c>
      <c r="J416" s="95">
        <v>5</v>
      </c>
      <c r="K416" s="97">
        <v>5</v>
      </c>
      <c r="L416" s="14">
        <v>5</v>
      </c>
    </row>
    <row r="417" spans="1:12" s="98" customFormat="1">
      <c r="A417" s="6" t="s">
        <v>426</v>
      </c>
      <c r="B417" s="95">
        <v>4</v>
      </c>
      <c r="C417" s="95">
        <v>5</v>
      </c>
      <c r="D417" s="14">
        <v>4</v>
      </c>
      <c r="E417" s="95">
        <v>4</v>
      </c>
      <c r="F417" s="95">
        <v>4</v>
      </c>
      <c r="G417" s="95">
        <v>5</v>
      </c>
      <c r="H417" s="95">
        <v>5</v>
      </c>
      <c r="I417" s="96">
        <v>4</v>
      </c>
      <c r="J417" s="95">
        <v>4</v>
      </c>
      <c r="K417" s="97">
        <v>5</v>
      </c>
      <c r="L417" s="14">
        <v>5</v>
      </c>
    </row>
    <row r="418" spans="1:12" s="98" customFormat="1">
      <c r="A418" s="6" t="s">
        <v>427</v>
      </c>
      <c r="B418" s="95">
        <v>5</v>
      </c>
      <c r="C418" s="95">
        <v>5</v>
      </c>
      <c r="D418" s="14">
        <v>5</v>
      </c>
      <c r="E418" s="95">
        <v>5</v>
      </c>
      <c r="F418" s="95">
        <v>5</v>
      </c>
      <c r="G418" s="95">
        <v>5</v>
      </c>
      <c r="H418" s="95">
        <v>5</v>
      </c>
      <c r="I418" s="96">
        <v>5</v>
      </c>
      <c r="J418" s="95">
        <v>5</v>
      </c>
      <c r="K418" s="97">
        <v>5</v>
      </c>
      <c r="L418" s="14">
        <v>5</v>
      </c>
    </row>
    <row r="419" spans="1:12" s="98" customFormat="1">
      <c r="A419" s="6" t="s">
        <v>428</v>
      </c>
      <c r="B419" s="95">
        <v>4</v>
      </c>
      <c r="C419" s="95">
        <v>4</v>
      </c>
      <c r="D419" s="14">
        <v>5</v>
      </c>
      <c r="E419" s="95">
        <v>5</v>
      </c>
      <c r="F419" s="95">
        <v>4</v>
      </c>
      <c r="G419" s="95">
        <v>5</v>
      </c>
      <c r="H419" s="95">
        <v>4</v>
      </c>
      <c r="I419" s="96">
        <v>5</v>
      </c>
      <c r="J419" s="95">
        <v>5</v>
      </c>
      <c r="K419" s="97">
        <v>5</v>
      </c>
      <c r="L419" s="14">
        <v>5</v>
      </c>
    </row>
    <row r="420" spans="1:12" s="98" customFormat="1">
      <c r="A420" s="6" t="s">
        <v>429</v>
      </c>
      <c r="B420" s="95">
        <v>4</v>
      </c>
      <c r="C420" s="95">
        <v>5</v>
      </c>
      <c r="D420" s="14">
        <v>4</v>
      </c>
      <c r="E420" s="95">
        <v>4</v>
      </c>
      <c r="F420" s="95">
        <v>4</v>
      </c>
      <c r="G420" s="95">
        <v>5</v>
      </c>
      <c r="H420" s="95">
        <v>4</v>
      </c>
      <c r="I420" s="96">
        <v>4</v>
      </c>
      <c r="J420" s="95">
        <v>5</v>
      </c>
      <c r="K420" s="97">
        <v>5</v>
      </c>
      <c r="L420" s="14">
        <v>5</v>
      </c>
    </row>
    <row r="421" spans="1:12" s="98" customFormat="1">
      <c r="A421" s="6" t="s">
        <v>430</v>
      </c>
      <c r="B421" s="95">
        <v>5</v>
      </c>
      <c r="C421" s="95">
        <v>5</v>
      </c>
      <c r="D421" s="14">
        <v>5</v>
      </c>
      <c r="E421" s="95">
        <v>5</v>
      </c>
      <c r="F421" s="95">
        <v>5</v>
      </c>
      <c r="G421" s="95">
        <v>4</v>
      </c>
      <c r="H421" s="95">
        <v>4</v>
      </c>
      <c r="I421" s="96">
        <v>4</v>
      </c>
      <c r="J421" s="95">
        <v>5</v>
      </c>
      <c r="K421" s="97">
        <v>4</v>
      </c>
      <c r="L421" s="14">
        <v>5</v>
      </c>
    </row>
    <row r="422" spans="1:12" s="98" customFormat="1">
      <c r="A422" s="6" t="s">
        <v>431</v>
      </c>
      <c r="B422" s="95">
        <v>4</v>
      </c>
      <c r="C422" s="95">
        <v>4</v>
      </c>
      <c r="D422" s="14">
        <v>4</v>
      </c>
      <c r="E422" s="95">
        <v>4</v>
      </c>
      <c r="F422" s="95">
        <v>4</v>
      </c>
      <c r="G422" s="95">
        <v>4</v>
      </c>
      <c r="H422" s="95">
        <v>3</v>
      </c>
      <c r="I422" s="96">
        <v>5</v>
      </c>
      <c r="J422" s="95">
        <v>3</v>
      </c>
      <c r="K422" s="97">
        <v>3</v>
      </c>
      <c r="L422" s="14">
        <v>4</v>
      </c>
    </row>
    <row r="423" spans="1:12" s="98" customFormat="1">
      <c r="A423" s="6" t="s">
        <v>432</v>
      </c>
      <c r="B423" s="95">
        <v>3</v>
      </c>
      <c r="C423" s="95">
        <v>4</v>
      </c>
      <c r="D423" s="14">
        <v>4</v>
      </c>
      <c r="E423" s="95">
        <v>5</v>
      </c>
      <c r="F423" s="95">
        <v>4</v>
      </c>
      <c r="G423" s="95">
        <v>4</v>
      </c>
      <c r="H423" s="95">
        <v>3</v>
      </c>
      <c r="I423" s="96">
        <v>4</v>
      </c>
      <c r="J423" s="95">
        <v>4</v>
      </c>
      <c r="K423" s="97">
        <v>5</v>
      </c>
      <c r="L423" s="14">
        <v>4</v>
      </c>
    </row>
    <row r="424" spans="1:12" s="98" customFormat="1">
      <c r="A424" s="6" t="s">
        <v>433</v>
      </c>
      <c r="B424" s="95">
        <v>5</v>
      </c>
      <c r="C424" s="95">
        <v>4</v>
      </c>
      <c r="D424" s="14">
        <v>5</v>
      </c>
      <c r="E424" s="95">
        <v>5</v>
      </c>
      <c r="F424" s="95">
        <v>5</v>
      </c>
      <c r="G424" s="95">
        <v>4</v>
      </c>
      <c r="H424" s="95">
        <v>4</v>
      </c>
      <c r="I424" s="96">
        <v>5</v>
      </c>
      <c r="J424" s="95">
        <v>5</v>
      </c>
      <c r="K424" s="97">
        <v>5</v>
      </c>
      <c r="L424" s="14">
        <v>5</v>
      </c>
    </row>
    <row r="425" spans="1:12" s="98" customFormat="1">
      <c r="A425" s="6" t="s">
        <v>434</v>
      </c>
      <c r="B425" s="95">
        <v>0</v>
      </c>
      <c r="C425" s="95">
        <v>0</v>
      </c>
      <c r="D425" s="14">
        <v>0</v>
      </c>
      <c r="E425" s="95">
        <v>0</v>
      </c>
      <c r="F425" s="95">
        <v>0</v>
      </c>
      <c r="G425" s="95">
        <v>0</v>
      </c>
      <c r="H425" s="95">
        <v>0</v>
      </c>
      <c r="I425" s="96">
        <v>0</v>
      </c>
      <c r="J425" s="95">
        <v>0</v>
      </c>
      <c r="K425" s="97">
        <v>0</v>
      </c>
      <c r="L425" s="14">
        <v>0</v>
      </c>
    </row>
    <row r="426" spans="1:12" s="98" customFormat="1">
      <c r="A426" s="6" t="s">
        <v>435</v>
      </c>
      <c r="B426" s="95">
        <v>4</v>
      </c>
      <c r="C426" s="95">
        <v>5</v>
      </c>
      <c r="D426" s="14">
        <v>4</v>
      </c>
      <c r="E426" s="95">
        <v>5</v>
      </c>
      <c r="F426" s="95">
        <v>4</v>
      </c>
      <c r="G426" s="95">
        <v>5</v>
      </c>
      <c r="H426" s="95">
        <v>3</v>
      </c>
      <c r="I426" s="96">
        <v>4</v>
      </c>
      <c r="J426" s="95">
        <v>5</v>
      </c>
      <c r="K426" s="97">
        <v>5</v>
      </c>
      <c r="L426" s="14">
        <v>5</v>
      </c>
    </row>
    <row r="427" spans="1:12" s="98" customFormat="1">
      <c r="A427" s="6" t="s">
        <v>436</v>
      </c>
      <c r="B427" s="95">
        <v>5</v>
      </c>
      <c r="C427" s="95">
        <v>5</v>
      </c>
      <c r="D427" s="14">
        <v>5</v>
      </c>
      <c r="E427" s="95">
        <v>5</v>
      </c>
      <c r="F427" s="95">
        <v>5</v>
      </c>
      <c r="G427" s="95">
        <v>5</v>
      </c>
      <c r="H427" s="95">
        <v>4</v>
      </c>
      <c r="I427" s="96">
        <v>4</v>
      </c>
      <c r="J427" s="95">
        <v>4</v>
      </c>
      <c r="K427" s="97">
        <v>5</v>
      </c>
      <c r="L427" s="14">
        <v>5</v>
      </c>
    </row>
    <row r="428" spans="1:12" s="98" customFormat="1">
      <c r="A428" s="6" t="s">
        <v>437</v>
      </c>
      <c r="B428" s="95">
        <v>5</v>
      </c>
      <c r="C428" s="95">
        <v>5</v>
      </c>
      <c r="D428" s="14">
        <v>5</v>
      </c>
      <c r="E428" s="95">
        <v>5</v>
      </c>
      <c r="F428" s="95">
        <v>5</v>
      </c>
      <c r="G428" s="95">
        <v>5</v>
      </c>
      <c r="H428" s="95">
        <v>5</v>
      </c>
      <c r="I428" s="96">
        <v>5</v>
      </c>
      <c r="J428" s="95">
        <v>5</v>
      </c>
      <c r="K428" s="97">
        <v>5</v>
      </c>
      <c r="L428" s="14">
        <v>5</v>
      </c>
    </row>
    <row r="429" spans="1:12" s="98" customFormat="1">
      <c r="A429" s="6" t="s">
        <v>438</v>
      </c>
      <c r="B429" s="95">
        <v>5</v>
      </c>
      <c r="C429" s="95">
        <v>5</v>
      </c>
      <c r="D429" s="14">
        <v>5</v>
      </c>
      <c r="E429" s="95">
        <v>5</v>
      </c>
      <c r="F429" s="95">
        <v>5</v>
      </c>
      <c r="G429" s="95">
        <v>5</v>
      </c>
      <c r="H429" s="95">
        <v>5</v>
      </c>
      <c r="I429" s="96">
        <v>5</v>
      </c>
      <c r="J429" s="95">
        <v>5</v>
      </c>
      <c r="K429" s="97">
        <v>5</v>
      </c>
      <c r="L429" s="14">
        <v>5</v>
      </c>
    </row>
    <row r="430" spans="1:12" s="98" customFormat="1">
      <c r="A430" s="6" t="s">
        <v>439</v>
      </c>
      <c r="B430" s="95">
        <v>1</v>
      </c>
      <c r="C430" s="95">
        <v>1</v>
      </c>
      <c r="D430" s="14">
        <v>1</v>
      </c>
      <c r="E430" s="95">
        <v>1</v>
      </c>
      <c r="F430" s="95">
        <v>2</v>
      </c>
      <c r="G430" s="95">
        <v>1</v>
      </c>
      <c r="H430" s="95">
        <v>1</v>
      </c>
      <c r="I430" s="96">
        <v>1</v>
      </c>
      <c r="J430" s="95">
        <v>1</v>
      </c>
      <c r="K430" s="97">
        <v>1</v>
      </c>
      <c r="L430" s="14">
        <v>1</v>
      </c>
    </row>
    <row r="431" spans="1:12" s="98" customFormat="1">
      <c r="A431" s="6" t="s">
        <v>440</v>
      </c>
      <c r="B431" s="95">
        <v>4</v>
      </c>
      <c r="C431" s="95">
        <v>5</v>
      </c>
      <c r="D431" s="14">
        <v>4</v>
      </c>
      <c r="E431" s="95">
        <v>4</v>
      </c>
      <c r="F431" s="95">
        <v>4</v>
      </c>
      <c r="G431" s="95">
        <v>5</v>
      </c>
      <c r="H431" s="95">
        <v>5</v>
      </c>
      <c r="I431" s="96">
        <v>5</v>
      </c>
      <c r="J431" s="95">
        <v>5</v>
      </c>
      <c r="K431" s="97">
        <v>5</v>
      </c>
      <c r="L431" s="14">
        <v>5</v>
      </c>
    </row>
    <row r="432" spans="1:12" s="98" customFormat="1">
      <c r="A432" s="6" t="s">
        <v>441</v>
      </c>
      <c r="B432" s="95">
        <v>4</v>
      </c>
      <c r="C432" s="95">
        <v>5</v>
      </c>
      <c r="D432" s="14">
        <v>5</v>
      </c>
      <c r="E432" s="95">
        <v>5</v>
      </c>
      <c r="F432" s="95">
        <v>5</v>
      </c>
      <c r="G432" s="95">
        <v>5</v>
      </c>
      <c r="H432" s="95">
        <v>5</v>
      </c>
      <c r="I432" s="96">
        <v>5</v>
      </c>
      <c r="J432" s="95">
        <v>5</v>
      </c>
      <c r="K432" s="97">
        <v>5</v>
      </c>
      <c r="L432" s="14">
        <v>5</v>
      </c>
    </row>
    <row r="433" spans="1:12" s="98" customFormat="1">
      <c r="A433" s="6" t="s">
        <v>442</v>
      </c>
      <c r="B433" s="95">
        <v>4</v>
      </c>
      <c r="C433" s="95">
        <v>4</v>
      </c>
      <c r="D433" s="14">
        <v>4</v>
      </c>
      <c r="E433" s="95">
        <v>5</v>
      </c>
      <c r="F433" s="95">
        <v>4</v>
      </c>
      <c r="G433" s="95">
        <v>5</v>
      </c>
      <c r="H433" s="95">
        <v>5</v>
      </c>
      <c r="I433" s="96">
        <v>5</v>
      </c>
      <c r="J433" s="95">
        <v>5</v>
      </c>
      <c r="K433" s="97">
        <v>5</v>
      </c>
      <c r="L433" s="14">
        <v>4</v>
      </c>
    </row>
    <row r="434" spans="1:12" s="98" customFormat="1">
      <c r="A434" s="6" t="s">
        <v>443</v>
      </c>
      <c r="B434" s="95">
        <v>5</v>
      </c>
      <c r="C434" s="95">
        <v>5</v>
      </c>
      <c r="D434" s="14">
        <v>4</v>
      </c>
      <c r="E434" s="95">
        <v>5</v>
      </c>
      <c r="F434" s="95">
        <v>5</v>
      </c>
      <c r="G434" s="95">
        <v>5</v>
      </c>
      <c r="H434" s="95">
        <v>5</v>
      </c>
      <c r="I434" s="96">
        <v>5</v>
      </c>
      <c r="J434" s="95">
        <v>5</v>
      </c>
      <c r="K434" s="97">
        <v>5</v>
      </c>
      <c r="L434" s="14">
        <v>5</v>
      </c>
    </row>
    <row r="435" spans="1:12" s="98" customFormat="1">
      <c r="A435" s="6" t="s">
        <v>444</v>
      </c>
      <c r="B435" s="95">
        <v>4</v>
      </c>
      <c r="C435" s="95">
        <v>4</v>
      </c>
      <c r="D435" s="14">
        <v>4</v>
      </c>
      <c r="E435" s="95">
        <v>5</v>
      </c>
      <c r="F435" s="95">
        <v>3</v>
      </c>
      <c r="G435" s="95">
        <v>4</v>
      </c>
      <c r="H435" s="95">
        <v>4</v>
      </c>
      <c r="I435" s="96">
        <v>4</v>
      </c>
      <c r="J435" s="95">
        <v>4</v>
      </c>
      <c r="K435" s="97">
        <v>5</v>
      </c>
      <c r="L435" s="14">
        <v>5</v>
      </c>
    </row>
    <row r="436" spans="1:12" s="98" customFormat="1">
      <c r="A436" s="6" t="s">
        <v>445</v>
      </c>
      <c r="B436" s="95">
        <v>4</v>
      </c>
      <c r="C436" s="95">
        <v>4</v>
      </c>
      <c r="D436" s="14">
        <v>4</v>
      </c>
      <c r="E436" s="95">
        <v>5</v>
      </c>
      <c r="F436" s="95">
        <v>3</v>
      </c>
      <c r="G436" s="95">
        <v>4</v>
      </c>
      <c r="H436" s="95">
        <v>5</v>
      </c>
      <c r="I436" s="96">
        <v>4</v>
      </c>
      <c r="J436" s="95">
        <v>4</v>
      </c>
      <c r="K436" s="97">
        <v>4</v>
      </c>
      <c r="L436" s="14">
        <v>4</v>
      </c>
    </row>
    <row r="437" spans="1:12" s="98" customFormat="1">
      <c r="A437" s="6" t="s">
        <v>446</v>
      </c>
      <c r="B437" s="95">
        <v>5</v>
      </c>
      <c r="C437" s="95">
        <v>5</v>
      </c>
      <c r="D437" s="14">
        <v>5</v>
      </c>
      <c r="E437" s="95">
        <v>5</v>
      </c>
      <c r="F437" s="95">
        <v>5</v>
      </c>
      <c r="G437" s="95">
        <v>5</v>
      </c>
      <c r="H437" s="95">
        <v>5</v>
      </c>
      <c r="I437" s="96">
        <v>5</v>
      </c>
      <c r="J437" s="95">
        <v>5</v>
      </c>
      <c r="K437" s="97">
        <v>5</v>
      </c>
      <c r="L437" s="14">
        <v>5</v>
      </c>
    </row>
    <row r="438" spans="1:12" s="98" customFormat="1">
      <c r="A438" s="6" t="s">
        <v>447</v>
      </c>
      <c r="B438" s="95">
        <v>5</v>
      </c>
      <c r="C438" s="95">
        <v>5</v>
      </c>
      <c r="D438" s="14">
        <v>2</v>
      </c>
      <c r="E438" s="95">
        <v>4</v>
      </c>
      <c r="F438" s="95">
        <v>2</v>
      </c>
      <c r="G438" s="95">
        <v>1</v>
      </c>
      <c r="H438" s="95">
        <v>3</v>
      </c>
      <c r="I438" s="96">
        <v>5</v>
      </c>
      <c r="J438" s="95">
        <v>3</v>
      </c>
      <c r="K438" s="97">
        <v>5</v>
      </c>
      <c r="L438" s="14">
        <v>4</v>
      </c>
    </row>
    <row r="439" spans="1:12" s="98" customFormat="1">
      <c r="A439" s="6" t="s">
        <v>448</v>
      </c>
      <c r="B439" s="95">
        <v>1</v>
      </c>
      <c r="C439" s="95">
        <v>5</v>
      </c>
      <c r="D439" s="14">
        <v>2</v>
      </c>
      <c r="E439" s="95">
        <v>5</v>
      </c>
      <c r="F439" s="95">
        <v>5</v>
      </c>
      <c r="G439" s="95">
        <v>4</v>
      </c>
      <c r="H439" s="95">
        <v>5</v>
      </c>
      <c r="I439" s="96">
        <v>5</v>
      </c>
      <c r="J439" s="95">
        <v>5</v>
      </c>
      <c r="K439" s="97">
        <v>5</v>
      </c>
      <c r="L439" s="14">
        <v>5</v>
      </c>
    </row>
    <row r="440" spans="1:12" s="98" customFormat="1">
      <c r="A440" s="6" t="s">
        <v>449</v>
      </c>
      <c r="B440" s="95">
        <v>5</v>
      </c>
      <c r="C440" s="95">
        <v>5</v>
      </c>
      <c r="D440" s="14">
        <v>5</v>
      </c>
      <c r="E440" s="95">
        <v>5</v>
      </c>
      <c r="F440" s="95">
        <v>5</v>
      </c>
      <c r="G440" s="95">
        <v>5</v>
      </c>
      <c r="H440" s="95">
        <v>5</v>
      </c>
      <c r="I440" s="96">
        <v>5</v>
      </c>
      <c r="J440" s="95">
        <v>5</v>
      </c>
      <c r="K440" s="97">
        <v>5</v>
      </c>
      <c r="L440" s="14">
        <v>5</v>
      </c>
    </row>
    <row r="441" spans="1:12" s="98" customFormat="1">
      <c r="A441" s="6" t="s">
        <v>450</v>
      </c>
      <c r="B441" s="95">
        <v>5</v>
      </c>
      <c r="C441" s="95">
        <v>5</v>
      </c>
      <c r="D441" s="14">
        <v>5</v>
      </c>
      <c r="E441" s="95">
        <v>5</v>
      </c>
      <c r="F441" s="95">
        <v>5</v>
      </c>
      <c r="G441" s="95">
        <v>5</v>
      </c>
      <c r="H441" s="95">
        <v>5</v>
      </c>
      <c r="I441" s="96">
        <v>5</v>
      </c>
      <c r="J441" s="95">
        <v>5</v>
      </c>
      <c r="K441" s="97">
        <v>5</v>
      </c>
      <c r="L441" s="14">
        <v>5</v>
      </c>
    </row>
    <row r="442" spans="1:12" s="98" customFormat="1">
      <c r="A442" s="6" t="s">
        <v>451</v>
      </c>
      <c r="B442" s="95">
        <v>5</v>
      </c>
      <c r="C442" s="95">
        <v>5</v>
      </c>
      <c r="D442" s="14">
        <v>5</v>
      </c>
      <c r="E442" s="95">
        <v>5</v>
      </c>
      <c r="F442" s="95">
        <v>5</v>
      </c>
      <c r="G442" s="95">
        <v>5</v>
      </c>
      <c r="H442" s="95">
        <v>5</v>
      </c>
      <c r="I442" s="96">
        <v>5</v>
      </c>
      <c r="J442" s="95">
        <v>5</v>
      </c>
      <c r="K442" s="97">
        <v>5</v>
      </c>
      <c r="L442" s="14">
        <v>5</v>
      </c>
    </row>
    <row r="443" spans="1:12" s="98" customFormat="1">
      <c r="A443" s="6" t="s">
        <v>452</v>
      </c>
      <c r="B443" s="95">
        <v>5</v>
      </c>
      <c r="C443" s="95">
        <v>5</v>
      </c>
      <c r="D443" s="14">
        <v>4</v>
      </c>
      <c r="E443" s="95">
        <v>5</v>
      </c>
      <c r="F443" s="95">
        <v>4</v>
      </c>
      <c r="G443" s="95">
        <v>4</v>
      </c>
      <c r="H443" s="95">
        <v>4</v>
      </c>
      <c r="I443" s="96">
        <v>4</v>
      </c>
      <c r="J443" s="95">
        <v>4</v>
      </c>
      <c r="K443" s="97">
        <v>4</v>
      </c>
      <c r="L443" s="14">
        <v>4</v>
      </c>
    </row>
    <row r="444" spans="1:12" s="98" customFormat="1">
      <c r="A444" s="6" t="s">
        <v>453</v>
      </c>
      <c r="B444" s="95">
        <v>4</v>
      </c>
      <c r="C444" s="95">
        <v>5</v>
      </c>
      <c r="D444" s="14">
        <v>4</v>
      </c>
      <c r="E444" s="95">
        <v>5</v>
      </c>
      <c r="F444" s="95">
        <v>3</v>
      </c>
      <c r="G444" s="95">
        <v>4</v>
      </c>
      <c r="H444" s="95">
        <v>4</v>
      </c>
      <c r="I444" s="96">
        <v>4</v>
      </c>
      <c r="J444" s="95">
        <v>4</v>
      </c>
      <c r="K444" s="97">
        <v>5</v>
      </c>
      <c r="L444" s="14">
        <v>5</v>
      </c>
    </row>
    <row r="445" spans="1:12" s="98" customFormat="1">
      <c r="A445" s="6" t="s">
        <v>454</v>
      </c>
      <c r="B445" s="95">
        <v>5</v>
      </c>
      <c r="C445" s="95">
        <v>5</v>
      </c>
      <c r="D445" s="14">
        <v>4</v>
      </c>
      <c r="E445" s="95">
        <v>5</v>
      </c>
      <c r="F445" s="95">
        <v>4</v>
      </c>
      <c r="G445" s="95">
        <v>4</v>
      </c>
      <c r="H445" s="95">
        <v>4</v>
      </c>
      <c r="I445" s="96">
        <v>4</v>
      </c>
      <c r="J445" s="95">
        <v>4</v>
      </c>
      <c r="K445" s="97">
        <v>4</v>
      </c>
      <c r="L445" s="14">
        <v>4</v>
      </c>
    </row>
    <row r="446" spans="1:12" s="98" customFormat="1">
      <c r="A446" s="6" t="s">
        <v>455</v>
      </c>
      <c r="B446" s="95">
        <v>5</v>
      </c>
      <c r="C446" s="95">
        <v>4</v>
      </c>
      <c r="D446" s="14">
        <v>4</v>
      </c>
      <c r="E446" s="95">
        <v>5</v>
      </c>
      <c r="F446" s="95">
        <v>4</v>
      </c>
      <c r="G446" s="95">
        <v>5</v>
      </c>
      <c r="H446" s="95">
        <v>4</v>
      </c>
      <c r="I446" s="96">
        <v>4</v>
      </c>
      <c r="J446" s="95">
        <v>5</v>
      </c>
      <c r="K446" s="97">
        <v>4</v>
      </c>
      <c r="L446" s="14">
        <v>4</v>
      </c>
    </row>
    <row r="447" spans="1:12" s="98" customFormat="1">
      <c r="A447" s="6" t="s">
        <v>456</v>
      </c>
      <c r="B447" s="95">
        <v>4</v>
      </c>
      <c r="C447" s="95">
        <v>4</v>
      </c>
      <c r="D447" s="14">
        <v>5</v>
      </c>
      <c r="E447" s="95">
        <v>5</v>
      </c>
      <c r="F447" s="95">
        <v>4</v>
      </c>
      <c r="G447" s="95">
        <v>4</v>
      </c>
      <c r="H447" s="95">
        <v>4</v>
      </c>
      <c r="I447" s="96">
        <v>4</v>
      </c>
      <c r="J447" s="95">
        <v>4</v>
      </c>
      <c r="K447" s="97">
        <v>4</v>
      </c>
      <c r="L447" s="14">
        <v>4</v>
      </c>
    </row>
    <row r="448" spans="1:12" s="98" customFormat="1">
      <c r="A448" s="6" t="s">
        <v>457</v>
      </c>
      <c r="B448" s="95">
        <v>5</v>
      </c>
      <c r="C448" s="95">
        <v>5</v>
      </c>
      <c r="D448" s="14">
        <v>5</v>
      </c>
      <c r="E448" s="95">
        <v>5</v>
      </c>
      <c r="F448" s="95">
        <v>5</v>
      </c>
      <c r="G448" s="95">
        <v>5</v>
      </c>
      <c r="H448" s="95">
        <v>5</v>
      </c>
      <c r="I448" s="96">
        <v>5</v>
      </c>
      <c r="J448" s="95">
        <v>5</v>
      </c>
      <c r="K448" s="97">
        <v>5</v>
      </c>
      <c r="L448" s="14">
        <v>5</v>
      </c>
    </row>
    <row r="449" spans="1:12" s="98" customFormat="1">
      <c r="A449" s="6" t="s">
        <v>458</v>
      </c>
      <c r="B449" s="95">
        <v>4</v>
      </c>
      <c r="C449" s="95">
        <v>5</v>
      </c>
      <c r="D449" s="14">
        <v>5</v>
      </c>
      <c r="E449" s="95">
        <v>4</v>
      </c>
      <c r="F449" s="95">
        <v>5</v>
      </c>
      <c r="G449" s="95">
        <v>4</v>
      </c>
      <c r="H449" s="95">
        <v>4</v>
      </c>
      <c r="I449" s="96">
        <v>5</v>
      </c>
      <c r="J449" s="95">
        <v>4</v>
      </c>
      <c r="K449" s="97">
        <v>4</v>
      </c>
      <c r="L449" s="14">
        <v>4</v>
      </c>
    </row>
    <row r="450" spans="1:12" s="98" customFormat="1">
      <c r="A450" s="6" t="s">
        <v>459</v>
      </c>
      <c r="B450" s="95">
        <v>5</v>
      </c>
      <c r="C450" s="95">
        <v>5</v>
      </c>
      <c r="D450" s="14">
        <v>5</v>
      </c>
      <c r="E450" s="95">
        <v>5</v>
      </c>
      <c r="F450" s="95">
        <v>5</v>
      </c>
      <c r="G450" s="95">
        <v>5</v>
      </c>
      <c r="H450" s="95">
        <v>4</v>
      </c>
      <c r="I450" s="96">
        <v>5</v>
      </c>
      <c r="J450" s="95">
        <v>5</v>
      </c>
      <c r="K450" s="97">
        <v>5</v>
      </c>
      <c r="L450" s="14">
        <v>5</v>
      </c>
    </row>
    <row r="451" spans="1:12" s="98" customFormat="1">
      <c r="A451" s="6" t="s">
        <v>460</v>
      </c>
      <c r="B451" s="95">
        <v>4</v>
      </c>
      <c r="C451" s="95">
        <v>4</v>
      </c>
      <c r="D451" s="14">
        <v>3</v>
      </c>
      <c r="E451" s="95">
        <v>3</v>
      </c>
      <c r="F451" s="95">
        <v>3</v>
      </c>
      <c r="G451" s="95">
        <v>2</v>
      </c>
      <c r="H451" s="95">
        <v>2</v>
      </c>
      <c r="I451" s="96">
        <v>2</v>
      </c>
      <c r="J451" s="95">
        <v>2</v>
      </c>
      <c r="K451" s="97">
        <v>2</v>
      </c>
      <c r="L451" s="14">
        <v>2</v>
      </c>
    </row>
    <row r="452" spans="1:12" s="98" customFormat="1">
      <c r="A452" s="6" t="s">
        <v>461</v>
      </c>
      <c r="B452" s="95">
        <v>5</v>
      </c>
      <c r="C452" s="95">
        <v>5</v>
      </c>
      <c r="D452" s="14">
        <v>5</v>
      </c>
      <c r="E452" s="95">
        <v>5</v>
      </c>
      <c r="F452" s="95">
        <v>5</v>
      </c>
      <c r="G452" s="95">
        <v>5</v>
      </c>
      <c r="H452" s="95">
        <v>4</v>
      </c>
      <c r="I452" s="96">
        <v>4</v>
      </c>
      <c r="J452" s="95">
        <v>5</v>
      </c>
      <c r="K452" s="97">
        <v>5</v>
      </c>
      <c r="L452" s="14">
        <v>5</v>
      </c>
    </row>
    <row r="453" spans="1:12" s="98" customFormat="1">
      <c r="A453" s="6" t="s">
        <v>462</v>
      </c>
      <c r="B453" s="95">
        <v>4</v>
      </c>
      <c r="C453" s="95">
        <v>5</v>
      </c>
      <c r="D453" s="14">
        <v>5</v>
      </c>
      <c r="E453" s="95">
        <v>5</v>
      </c>
      <c r="F453" s="95">
        <v>4</v>
      </c>
      <c r="G453" s="95">
        <v>5</v>
      </c>
      <c r="H453" s="95">
        <v>3</v>
      </c>
      <c r="I453" s="96">
        <v>4</v>
      </c>
      <c r="J453" s="95">
        <v>5</v>
      </c>
      <c r="K453" s="97">
        <v>5</v>
      </c>
      <c r="L453" s="14">
        <v>5</v>
      </c>
    </row>
    <row r="454" spans="1:12" s="98" customFormat="1">
      <c r="A454" s="6" t="s">
        <v>463</v>
      </c>
      <c r="B454" s="95">
        <v>5</v>
      </c>
      <c r="C454" s="95">
        <v>5</v>
      </c>
      <c r="D454" s="14">
        <v>4</v>
      </c>
      <c r="E454" s="95">
        <v>5</v>
      </c>
      <c r="F454" s="95">
        <v>5</v>
      </c>
      <c r="G454" s="95">
        <v>5</v>
      </c>
      <c r="H454" s="95">
        <v>4</v>
      </c>
      <c r="I454" s="96">
        <v>5</v>
      </c>
      <c r="J454" s="95">
        <v>4</v>
      </c>
      <c r="K454" s="97">
        <v>5</v>
      </c>
      <c r="L454" s="14">
        <v>5</v>
      </c>
    </row>
    <row r="455" spans="1:12" s="98" customFormat="1">
      <c r="A455" s="6" t="s">
        <v>464</v>
      </c>
      <c r="B455" s="95">
        <v>4</v>
      </c>
      <c r="C455" s="95">
        <v>4</v>
      </c>
      <c r="D455" s="14">
        <v>4</v>
      </c>
      <c r="E455" s="95">
        <v>5</v>
      </c>
      <c r="F455" s="95">
        <v>4</v>
      </c>
      <c r="G455" s="95">
        <v>5</v>
      </c>
      <c r="H455" s="95">
        <v>4</v>
      </c>
      <c r="I455" s="96">
        <v>4</v>
      </c>
      <c r="J455" s="95">
        <v>4</v>
      </c>
      <c r="K455" s="97">
        <v>5</v>
      </c>
      <c r="L455" s="14">
        <v>5</v>
      </c>
    </row>
    <row r="456" spans="1:12" s="98" customFormat="1">
      <c r="A456" s="6" t="s">
        <v>465</v>
      </c>
      <c r="B456" s="95">
        <v>4</v>
      </c>
      <c r="C456" s="95">
        <v>5</v>
      </c>
      <c r="D456" s="14">
        <v>5</v>
      </c>
      <c r="E456" s="95">
        <v>4</v>
      </c>
      <c r="F456" s="95">
        <v>4</v>
      </c>
      <c r="G456" s="95">
        <v>4</v>
      </c>
      <c r="H456" s="95">
        <v>4</v>
      </c>
      <c r="I456" s="96">
        <v>5</v>
      </c>
      <c r="J456" s="95">
        <v>5</v>
      </c>
      <c r="K456" s="97">
        <v>5</v>
      </c>
      <c r="L456" s="14">
        <v>5</v>
      </c>
    </row>
    <row r="457" spans="1:12" s="98" customFormat="1">
      <c r="A457" s="6" t="s">
        <v>466</v>
      </c>
      <c r="B457" s="95">
        <v>5</v>
      </c>
      <c r="C457" s="95">
        <v>5</v>
      </c>
      <c r="D457" s="14">
        <v>5</v>
      </c>
      <c r="E457" s="95">
        <v>5</v>
      </c>
      <c r="F457" s="95">
        <v>5</v>
      </c>
      <c r="G457" s="95">
        <v>4</v>
      </c>
      <c r="H457" s="95">
        <v>4</v>
      </c>
      <c r="I457" s="96">
        <v>5</v>
      </c>
      <c r="J457" s="95">
        <v>4</v>
      </c>
      <c r="K457" s="97">
        <v>4</v>
      </c>
      <c r="L457" s="14">
        <v>4</v>
      </c>
    </row>
    <row r="458" spans="1:12" s="98" customFormat="1">
      <c r="A458" s="6" t="s">
        <v>467</v>
      </c>
      <c r="B458" s="95">
        <v>5</v>
      </c>
      <c r="C458" s="95">
        <v>5</v>
      </c>
      <c r="D458" s="14">
        <v>4</v>
      </c>
      <c r="E458" s="95">
        <v>5</v>
      </c>
      <c r="F458" s="95">
        <v>5</v>
      </c>
      <c r="G458" s="95">
        <v>4</v>
      </c>
      <c r="H458" s="95">
        <v>5</v>
      </c>
      <c r="I458" s="96">
        <v>4</v>
      </c>
      <c r="J458" s="95">
        <v>4</v>
      </c>
      <c r="K458" s="97">
        <v>5</v>
      </c>
      <c r="L458" s="14">
        <v>5</v>
      </c>
    </row>
    <row r="459" spans="1:12" s="98" customFormat="1">
      <c r="A459" s="6" t="s">
        <v>468</v>
      </c>
      <c r="B459" s="95">
        <v>5</v>
      </c>
      <c r="C459" s="95">
        <v>5</v>
      </c>
      <c r="D459" s="14">
        <v>5</v>
      </c>
      <c r="E459" s="95">
        <v>5</v>
      </c>
      <c r="F459" s="95">
        <v>4</v>
      </c>
      <c r="G459" s="95">
        <v>5</v>
      </c>
      <c r="H459" s="95">
        <v>5</v>
      </c>
      <c r="I459" s="96">
        <v>5</v>
      </c>
      <c r="J459" s="95">
        <v>5</v>
      </c>
      <c r="K459" s="97">
        <v>5</v>
      </c>
      <c r="L459" s="14">
        <v>5</v>
      </c>
    </row>
    <row r="460" spans="1:12" s="98" customFormat="1">
      <c r="A460" s="6" t="s">
        <v>469</v>
      </c>
      <c r="B460" s="95">
        <v>5</v>
      </c>
      <c r="C460" s="95">
        <v>5</v>
      </c>
      <c r="D460" s="14">
        <v>5</v>
      </c>
      <c r="E460" s="95">
        <v>5</v>
      </c>
      <c r="F460" s="95">
        <v>4</v>
      </c>
      <c r="G460" s="95">
        <v>5</v>
      </c>
      <c r="H460" s="95">
        <v>4</v>
      </c>
      <c r="I460" s="96">
        <v>5</v>
      </c>
      <c r="J460" s="95">
        <v>5</v>
      </c>
      <c r="K460" s="97">
        <v>5</v>
      </c>
      <c r="L460" s="14">
        <v>5</v>
      </c>
    </row>
    <row r="461" spans="1:12" s="98" customFormat="1">
      <c r="A461" s="6" t="s">
        <v>470</v>
      </c>
      <c r="B461" s="95">
        <v>5</v>
      </c>
      <c r="C461" s="95">
        <v>4</v>
      </c>
      <c r="D461" s="14">
        <v>4</v>
      </c>
      <c r="E461" s="95">
        <v>5</v>
      </c>
      <c r="F461" s="95">
        <v>4</v>
      </c>
      <c r="G461" s="95">
        <v>5</v>
      </c>
      <c r="H461" s="95">
        <v>5</v>
      </c>
      <c r="I461" s="96">
        <v>5</v>
      </c>
      <c r="J461" s="95">
        <v>5</v>
      </c>
      <c r="K461" s="97">
        <v>5</v>
      </c>
      <c r="L461" s="14">
        <v>5</v>
      </c>
    </row>
    <row r="462" spans="1:12" s="98" customFormat="1">
      <c r="A462" s="6" t="s">
        <v>471</v>
      </c>
      <c r="B462" s="95">
        <v>5</v>
      </c>
      <c r="C462" s="95">
        <v>4</v>
      </c>
      <c r="D462" s="14">
        <v>5</v>
      </c>
      <c r="E462" s="95">
        <v>5</v>
      </c>
      <c r="F462" s="95">
        <v>4</v>
      </c>
      <c r="G462" s="95">
        <v>5</v>
      </c>
      <c r="H462" s="95">
        <v>5</v>
      </c>
      <c r="I462" s="96">
        <v>5</v>
      </c>
      <c r="J462" s="95">
        <v>5</v>
      </c>
      <c r="K462" s="97">
        <v>5</v>
      </c>
      <c r="L462" s="14">
        <v>5</v>
      </c>
    </row>
    <row r="463" spans="1:12" s="98" customFormat="1">
      <c r="A463" s="6" t="s">
        <v>472</v>
      </c>
      <c r="B463" s="95">
        <v>4</v>
      </c>
      <c r="C463" s="95">
        <v>5</v>
      </c>
      <c r="D463" s="14">
        <v>4</v>
      </c>
      <c r="E463" s="95">
        <v>4</v>
      </c>
      <c r="F463" s="95">
        <v>3</v>
      </c>
      <c r="G463" s="95">
        <v>4</v>
      </c>
      <c r="H463" s="95">
        <v>4</v>
      </c>
      <c r="I463" s="96">
        <v>5</v>
      </c>
      <c r="J463" s="95">
        <v>4</v>
      </c>
      <c r="K463" s="97">
        <v>4</v>
      </c>
      <c r="L463" s="14">
        <v>4</v>
      </c>
    </row>
    <row r="464" spans="1:12" s="98" customFormat="1">
      <c r="A464" s="6" t="s">
        <v>473</v>
      </c>
      <c r="B464" s="95">
        <v>4</v>
      </c>
      <c r="C464" s="95">
        <v>5</v>
      </c>
      <c r="D464" s="14">
        <v>4</v>
      </c>
      <c r="E464" s="95">
        <v>5</v>
      </c>
      <c r="F464" s="95">
        <v>4</v>
      </c>
      <c r="G464" s="95">
        <v>5</v>
      </c>
      <c r="H464" s="95">
        <v>4</v>
      </c>
      <c r="I464" s="96">
        <v>5</v>
      </c>
      <c r="J464" s="95">
        <v>4</v>
      </c>
      <c r="K464" s="97">
        <v>4</v>
      </c>
      <c r="L464" s="14">
        <v>4</v>
      </c>
    </row>
    <row r="465" spans="1:12" s="98" customFormat="1">
      <c r="A465" s="6" t="s">
        <v>474</v>
      </c>
      <c r="B465" s="95">
        <v>5</v>
      </c>
      <c r="C465" s="95">
        <v>5</v>
      </c>
      <c r="D465" s="14">
        <v>4</v>
      </c>
      <c r="E465" s="95">
        <v>5</v>
      </c>
      <c r="F465" s="95">
        <v>5</v>
      </c>
      <c r="G465" s="95">
        <v>5</v>
      </c>
      <c r="H465" s="95">
        <v>4</v>
      </c>
      <c r="I465" s="96">
        <v>5</v>
      </c>
      <c r="J465" s="95">
        <v>4</v>
      </c>
      <c r="K465" s="97">
        <v>5</v>
      </c>
      <c r="L465" s="14">
        <v>5</v>
      </c>
    </row>
    <row r="466" spans="1:12" s="98" customFormat="1">
      <c r="A466" s="6" t="s">
        <v>475</v>
      </c>
      <c r="B466" s="95">
        <v>5</v>
      </c>
      <c r="C466" s="95">
        <v>5</v>
      </c>
      <c r="D466" s="14">
        <v>4</v>
      </c>
      <c r="E466" s="95">
        <v>5</v>
      </c>
      <c r="F466" s="95">
        <v>4</v>
      </c>
      <c r="G466" s="95">
        <v>4</v>
      </c>
      <c r="H466" s="95">
        <v>4</v>
      </c>
      <c r="I466" s="96">
        <v>4</v>
      </c>
      <c r="J466" s="95">
        <v>4</v>
      </c>
      <c r="K466" s="97">
        <v>5</v>
      </c>
      <c r="L466" s="14">
        <v>5</v>
      </c>
    </row>
    <row r="467" spans="1:12" s="98" customFormat="1">
      <c r="A467" s="6" t="s">
        <v>476</v>
      </c>
      <c r="B467" s="95">
        <v>5</v>
      </c>
      <c r="C467" s="95">
        <v>5</v>
      </c>
      <c r="D467" s="14">
        <v>5</v>
      </c>
      <c r="E467" s="95">
        <v>5</v>
      </c>
      <c r="F467" s="95">
        <v>5</v>
      </c>
      <c r="G467" s="95">
        <v>5</v>
      </c>
      <c r="H467" s="95">
        <v>5</v>
      </c>
      <c r="I467" s="96">
        <v>5</v>
      </c>
      <c r="J467" s="95">
        <v>5</v>
      </c>
      <c r="K467" s="97">
        <v>5</v>
      </c>
      <c r="L467" s="14">
        <v>5</v>
      </c>
    </row>
    <row r="468" spans="1:12" s="98" customFormat="1">
      <c r="A468" s="6" t="s">
        <v>477</v>
      </c>
      <c r="B468" s="95">
        <v>5</v>
      </c>
      <c r="C468" s="95">
        <v>5</v>
      </c>
      <c r="D468" s="14">
        <v>5</v>
      </c>
      <c r="E468" s="95">
        <v>5</v>
      </c>
      <c r="F468" s="95">
        <v>5</v>
      </c>
      <c r="G468" s="95">
        <v>5</v>
      </c>
      <c r="H468" s="95">
        <v>5</v>
      </c>
      <c r="I468" s="96">
        <v>5</v>
      </c>
      <c r="J468" s="95">
        <v>5</v>
      </c>
      <c r="K468" s="97">
        <v>5</v>
      </c>
      <c r="L468" s="14">
        <v>5</v>
      </c>
    </row>
    <row r="469" spans="1:12" s="98" customFormat="1">
      <c r="A469" s="6" t="s">
        <v>478</v>
      </c>
      <c r="B469" s="95">
        <v>5</v>
      </c>
      <c r="C469" s="95">
        <v>5</v>
      </c>
      <c r="D469" s="14">
        <v>5</v>
      </c>
      <c r="E469" s="95">
        <v>5</v>
      </c>
      <c r="F469" s="95">
        <v>4</v>
      </c>
      <c r="G469" s="95">
        <v>5</v>
      </c>
      <c r="H469" s="95">
        <v>4</v>
      </c>
      <c r="I469" s="96">
        <v>4</v>
      </c>
      <c r="J469" s="95">
        <v>5</v>
      </c>
      <c r="K469" s="97">
        <v>4</v>
      </c>
      <c r="L469" s="14">
        <v>5</v>
      </c>
    </row>
    <row r="470" spans="1:12" s="98" customFormat="1">
      <c r="A470" s="6" t="s">
        <v>479</v>
      </c>
      <c r="B470" s="95">
        <v>4</v>
      </c>
      <c r="C470" s="95">
        <v>5</v>
      </c>
      <c r="D470" s="14">
        <v>5</v>
      </c>
      <c r="E470" s="95">
        <v>5</v>
      </c>
      <c r="F470" s="95">
        <v>4</v>
      </c>
      <c r="G470" s="95">
        <v>5</v>
      </c>
      <c r="H470" s="95">
        <v>5</v>
      </c>
      <c r="I470" s="96">
        <v>5</v>
      </c>
      <c r="J470" s="95">
        <v>5</v>
      </c>
      <c r="K470" s="97">
        <v>5</v>
      </c>
      <c r="L470" s="14">
        <v>5</v>
      </c>
    </row>
    <row r="471" spans="1:12" s="98" customFormat="1">
      <c r="A471" s="6" t="s">
        <v>480</v>
      </c>
      <c r="B471" s="95">
        <v>4</v>
      </c>
      <c r="C471" s="95">
        <v>5</v>
      </c>
      <c r="D471" s="14">
        <v>4</v>
      </c>
      <c r="E471" s="95">
        <v>5</v>
      </c>
      <c r="F471" s="95">
        <v>4</v>
      </c>
      <c r="G471" s="95">
        <v>5</v>
      </c>
      <c r="H471" s="95">
        <v>5</v>
      </c>
      <c r="I471" s="96">
        <v>5</v>
      </c>
      <c r="J471" s="95">
        <v>5</v>
      </c>
      <c r="K471" s="97">
        <v>5</v>
      </c>
      <c r="L471" s="14">
        <v>5</v>
      </c>
    </row>
    <row r="472" spans="1:12" s="98" customFormat="1">
      <c r="A472" s="6" t="s">
        <v>481</v>
      </c>
      <c r="B472" s="95">
        <v>4</v>
      </c>
      <c r="C472" s="95">
        <v>5</v>
      </c>
      <c r="D472" s="14">
        <v>3</v>
      </c>
      <c r="E472" s="95">
        <v>5</v>
      </c>
      <c r="F472" s="95">
        <v>4</v>
      </c>
      <c r="G472" s="95">
        <v>5</v>
      </c>
      <c r="H472" s="95">
        <v>5</v>
      </c>
      <c r="I472" s="96">
        <v>5</v>
      </c>
      <c r="J472" s="95">
        <v>5</v>
      </c>
      <c r="K472" s="97">
        <v>5</v>
      </c>
      <c r="L472" s="14">
        <v>4</v>
      </c>
    </row>
    <row r="473" spans="1:12" s="98" customFormat="1">
      <c r="A473" s="6" t="s">
        <v>482</v>
      </c>
      <c r="B473" s="95">
        <v>4</v>
      </c>
      <c r="C473" s="95">
        <v>5</v>
      </c>
      <c r="D473" s="14">
        <v>4</v>
      </c>
      <c r="E473" s="95">
        <v>5</v>
      </c>
      <c r="F473" s="95">
        <v>4</v>
      </c>
      <c r="G473" s="95">
        <v>4</v>
      </c>
      <c r="H473" s="95">
        <v>4</v>
      </c>
      <c r="I473" s="96">
        <v>5</v>
      </c>
      <c r="J473" s="95">
        <v>3</v>
      </c>
      <c r="K473" s="97">
        <v>5</v>
      </c>
      <c r="L473" s="14">
        <v>4</v>
      </c>
    </row>
    <row r="474" spans="1:12" s="98" customFormat="1">
      <c r="A474" s="6" t="s">
        <v>483</v>
      </c>
      <c r="B474" s="95">
        <v>5</v>
      </c>
      <c r="C474" s="95">
        <v>5</v>
      </c>
      <c r="D474" s="14">
        <v>5</v>
      </c>
      <c r="E474" s="95">
        <v>5</v>
      </c>
      <c r="F474" s="95">
        <v>5</v>
      </c>
      <c r="G474" s="95">
        <v>5</v>
      </c>
      <c r="H474" s="95">
        <v>4</v>
      </c>
      <c r="I474" s="96">
        <v>5</v>
      </c>
      <c r="J474" s="95">
        <v>4</v>
      </c>
      <c r="K474" s="97">
        <v>5</v>
      </c>
      <c r="L474" s="14">
        <v>5</v>
      </c>
    </row>
    <row r="475" spans="1:12" s="98" customFormat="1">
      <c r="A475" s="6" t="s">
        <v>484</v>
      </c>
      <c r="B475" s="95">
        <v>4</v>
      </c>
      <c r="C475" s="95">
        <v>4</v>
      </c>
      <c r="D475" s="14">
        <v>4</v>
      </c>
      <c r="E475" s="95">
        <v>4</v>
      </c>
      <c r="F475" s="95">
        <v>3</v>
      </c>
      <c r="G475" s="95">
        <v>4</v>
      </c>
      <c r="H475" s="95">
        <v>3</v>
      </c>
      <c r="I475" s="96">
        <v>5</v>
      </c>
      <c r="J475" s="95">
        <v>4</v>
      </c>
      <c r="K475" s="97">
        <v>3</v>
      </c>
      <c r="L475" s="14">
        <v>3</v>
      </c>
    </row>
    <row r="476" spans="1:12" s="98" customFormat="1">
      <c r="A476" s="6" t="s">
        <v>485</v>
      </c>
      <c r="B476" s="95">
        <v>4</v>
      </c>
      <c r="C476" s="95">
        <v>4</v>
      </c>
      <c r="D476" s="14">
        <v>4</v>
      </c>
      <c r="E476" s="95">
        <v>4</v>
      </c>
      <c r="F476" s="95">
        <v>4</v>
      </c>
      <c r="G476" s="95">
        <v>5</v>
      </c>
      <c r="H476" s="95">
        <v>4</v>
      </c>
      <c r="I476" s="96">
        <v>4</v>
      </c>
      <c r="J476" s="95">
        <v>5</v>
      </c>
      <c r="K476" s="97">
        <v>5</v>
      </c>
      <c r="L476" s="14">
        <v>5</v>
      </c>
    </row>
    <row r="477" spans="1:12" s="98" customFormat="1">
      <c r="A477" s="6" t="s">
        <v>486</v>
      </c>
      <c r="B477" s="95">
        <v>3</v>
      </c>
      <c r="C477" s="95">
        <v>3</v>
      </c>
      <c r="D477" s="14">
        <v>4</v>
      </c>
      <c r="E477" s="95">
        <v>4</v>
      </c>
      <c r="F477" s="95">
        <v>3</v>
      </c>
      <c r="G477" s="95">
        <v>3</v>
      </c>
      <c r="H477" s="95">
        <v>3</v>
      </c>
      <c r="I477" s="96">
        <v>4</v>
      </c>
      <c r="J477" s="95">
        <v>5</v>
      </c>
      <c r="K477" s="97">
        <v>5</v>
      </c>
      <c r="L477" s="14">
        <v>5</v>
      </c>
    </row>
    <row r="478" spans="1:12" s="98" customFormat="1">
      <c r="A478" s="6" t="s">
        <v>487</v>
      </c>
      <c r="B478" s="95">
        <v>5</v>
      </c>
      <c r="C478" s="95">
        <v>5</v>
      </c>
      <c r="D478" s="14">
        <v>5</v>
      </c>
      <c r="E478" s="95">
        <v>5</v>
      </c>
      <c r="F478" s="95">
        <v>5</v>
      </c>
      <c r="G478" s="95">
        <v>4</v>
      </c>
      <c r="H478" s="95">
        <v>4</v>
      </c>
      <c r="I478" s="96">
        <v>5</v>
      </c>
      <c r="J478" s="95">
        <v>5</v>
      </c>
      <c r="K478" s="97">
        <v>5</v>
      </c>
      <c r="L478" s="14">
        <v>5</v>
      </c>
    </row>
    <row r="479" spans="1:12" s="98" customFormat="1">
      <c r="A479" s="6" t="s">
        <v>488</v>
      </c>
      <c r="B479" s="95">
        <v>4</v>
      </c>
      <c r="C479" s="95">
        <v>5</v>
      </c>
      <c r="D479" s="14">
        <v>4</v>
      </c>
      <c r="E479" s="95">
        <v>5</v>
      </c>
      <c r="F479" s="95">
        <v>4</v>
      </c>
      <c r="G479" s="95">
        <v>4</v>
      </c>
      <c r="H479" s="95">
        <v>4</v>
      </c>
      <c r="I479" s="96">
        <v>5</v>
      </c>
      <c r="J479" s="95">
        <v>5</v>
      </c>
      <c r="K479" s="97">
        <v>5</v>
      </c>
      <c r="L479" s="14">
        <v>5</v>
      </c>
    </row>
    <row r="480" spans="1:12" s="98" customFormat="1">
      <c r="A480" s="6" t="s">
        <v>489</v>
      </c>
      <c r="B480" s="95">
        <v>5</v>
      </c>
      <c r="C480" s="95">
        <v>5</v>
      </c>
      <c r="D480" s="14">
        <v>5</v>
      </c>
      <c r="E480" s="95">
        <v>5</v>
      </c>
      <c r="F480" s="95">
        <v>5</v>
      </c>
      <c r="G480" s="95">
        <v>5</v>
      </c>
      <c r="H480" s="95">
        <v>5</v>
      </c>
      <c r="I480" s="96">
        <v>5</v>
      </c>
      <c r="J480" s="95">
        <v>5</v>
      </c>
      <c r="K480" s="97">
        <v>5</v>
      </c>
      <c r="L480" s="14">
        <v>5</v>
      </c>
    </row>
    <row r="481" spans="1:12" s="98" customFormat="1">
      <c r="A481" s="6" t="s">
        <v>490</v>
      </c>
      <c r="B481" s="95">
        <v>4</v>
      </c>
      <c r="C481" s="95">
        <v>5</v>
      </c>
      <c r="D481" s="14">
        <v>5</v>
      </c>
      <c r="E481" s="95">
        <v>5</v>
      </c>
      <c r="F481" s="95">
        <v>4</v>
      </c>
      <c r="G481" s="95">
        <v>5</v>
      </c>
      <c r="H481" s="95">
        <v>3</v>
      </c>
      <c r="I481" s="96">
        <v>5</v>
      </c>
      <c r="J481" s="95">
        <v>5</v>
      </c>
      <c r="K481" s="97">
        <v>5</v>
      </c>
      <c r="L481" s="14">
        <v>5</v>
      </c>
    </row>
    <row r="482" spans="1:12" s="98" customFormat="1">
      <c r="A482" s="6" t="s">
        <v>491</v>
      </c>
      <c r="B482" s="95">
        <v>4</v>
      </c>
      <c r="C482" s="95">
        <v>5</v>
      </c>
      <c r="D482" s="14">
        <v>5</v>
      </c>
      <c r="E482" s="95">
        <v>4</v>
      </c>
      <c r="F482" s="95">
        <v>4</v>
      </c>
      <c r="G482" s="95">
        <v>5</v>
      </c>
      <c r="H482" s="95">
        <v>4</v>
      </c>
      <c r="I482" s="96">
        <v>5</v>
      </c>
      <c r="J482" s="95">
        <v>5</v>
      </c>
      <c r="K482" s="97">
        <v>5</v>
      </c>
      <c r="L482" s="14">
        <v>5</v>
      </c>
    </row>
    <row r="483" spans="1:12" s="98" customFormat="1">
      <c r="A483" s="6" t="s">
        <v>492</v>
      </c>
      <c r="B483" s="95">
        <v>4</v>
      </c>
      <c r="C483" s="95">
        <v>5</v>
      </c>
      <c r="D483" s="14">
        <v>5</v>
      </c>
      <c r="E483" s="95">
        <v>5</v>
      </c>
      <c r="F483" s="95">
        <v>4</v>
      </c>
      <c r="G483" s="95">
        <v>5</v>
      </c>
      <c r="H483" s="95">
        <v>5</v>
      </c>
      <c r="I483" s="96">
        <v>5</v>
      </c>
      <c r="J483" s="95">
        <v>5</v>
      </c>
      <c r="K483" s="97">
        <v>5</v>
      </c>
      <c r="L483" s="14">
        <v>5</v>
      </c>
    </row>
    <row r="484" spans="1:12" s="98" customFormat="1">
      <c r="A484" s="6" t="s">
        <v>493</v>
      </c>
      <c r="B484" s="95">
        <v>4</v>
      </c>
      <c r="C484" s="95">
        <v>5</v>
      </c>
      <c r="D484" s="14">
        <v>5</v>
      </c>
      <c r="E484" s="95">
        <v>4</v>
      </c>
      <c r="F484" s="95">
        <v>3</v>
      </c>
      <c r="G484" s="95">
        <v>5</v>
      </c>
      <c r="H484" s="95">
        <v>4</v>
      </c>
      <c r="I484" s="96">
        <v>5</v>
      </c>
      <c r="J484" s="95">
        <v>5</v>
      </c>
      <c r="K484" s="97">
        <v>5</v>
      </c>
      <c r="L484" s="14">
        <v>5</v>
      </c>
    </row>
    <row r="485" spans="1:12" s="98" customFormat="1">
      <c r="A485" s="6" t="s">
        <v>494</v>
      </c>
      <c r="B485" s="95">
        <v>4</v>
      </c>
      <c r="C485" s="95">
        <v>2</v>
      </c>
      <c r="D485" s="14">
        <v>2</v>
      </c>
      <c r="E485" s="95">
        <v>3</v>
      </c>
      <c r="F485" s="95">
        <v>4</v>
      </c>
      <c r="G485" s="95">
        <v>1</v>
      </c>
      <c r="H485" s="95">
        <v>1</v>
      </c>
      <c r="I485" s="96">
        <v>3</v>
      </c>
      <c r="J485" s="95">
        <v>1</v>
      </c>
      <c r="K485" s="97">
        <v>4</v>
      </c>
      <c r="L485" s="14">
        <v>3</v>
      </c>
    </row>
    <row r="486" spans="1:12" s="98" customFormat="1">
      <c r="A486" s="6" t="s">
        <v>495</v>
      </c>
      <c r="B486" s="95">
        <v>5</v>
      </c>
      <c r="C486" s="95">
        <v>5</v>
      </c>
      <c r="D486" s="14">
        <v>5</v>
      </c>
      <c r="E486" s="95">
        <v>5</v>
      </c>
      <c r="F486" s="95">
        <v>5</v>
      </c>
      <c r="G486" s="95">
        <v>3</v>
      </c>
      <c r="H486" s="95">
        <v>2</v>
      </c>
      <c r="I486" s="96">
        <v>5</v>
      </c>
      <c r="J486" s="95">
        <v>4</v>
      </c>
      <c r="K486" s="97">
        <v>5</v>
      </c>
      <c r="L486" s="14">
        <v>5</v>
      </c>
    </row>
    <row r="487" spans="1:12" s="98" customFormat="1">
      <c r="A487" s="6" t="s">
        <v>496</v>
      </c>
      <c r="B487" s="95">
        <v>4</v>
      </c>
      <c r="C487" s="95">
        <v>5</v>
      </c>
      <c r="D487" s="14">
        <v>5</v>
      </c>
      <c r="E487" s="95">
        <v>5</v>
      </c>
      <c r="F487" s="95">
        <v>4</v>
      </c>
      <c r="G487" s="95">
        <v>5</v>
      </c>
      <c r="H487" s="95">
        <v>5</v>
      </c>
      <c r="I487" s="96">
        <v>5</v>
      </c>
      <c r="J487" s="95">
        <v>5</v>
      </c>
      <c r="K487" s="97">
        <v>5</v>
      </c>
      <c r="L487" s="14">
        <v>5</v>
      </c>
    </row>
    <row r="488" spans="1:12" s="98" customFormat="1">
      <c r="A488" s="6" t="s">
        <v>497</v>
      </c>
      <c r="B488" s="95">
        <v>5</v>
      </c>
      <c r="C488" s="95">
        <v>5</v>
      </c>
      <c r="D488" s="14">
        <v>5</v>
      </c>
      <c r="E488" s="95">
        <v>5</v>
      </c>
      <c r="F488" s="95">
        <v>5</v>
      </c>
      <c r="G488" s="95">
        <v>5</v>
      </c>
      <c r="H488" s="95">
        <v>5</v>
      </c>
      <c r="I488" s="96">
        <v>5</v>
      </c>
      <c r="J488" s="95">
        <v>4</v>
      </c>
      <c r="K488" s="97">
        <v>5</v>
      </c>
      <c r="L488" s="14">
        <v>5</v>
      </c>
    </row>
    <row r="489" spans="1:12" s="98" customFormat="1">
      <c r="A489" s="6" t="s">
        <v>498</v>
      </c>
      <c r="B489" s="95">
        <v>5</v>
      </c>
      <c r="C489" s="95">
        <v>5</v>
      </c>
      <c r="D489" s="14">
        <v>5</v>
      </c>
      <c r="E489" s="95">
        <v>5</v>
      </c>
      <c r="F489" s="95">
        <v>3</v>
      </c>
      <c r="G489" s="95">
        <v>5</v>
      </c>
      <c r="H489" s="95">
        <v>4</v>
      </c>
      <c r="I489" s="96">
        <v>5</v>
      </c>
      <c r="J489" s="95">
        <v>5</v>
      </c>
      <c r="K489" s="97">
        <v>5</v>
      </c>
      <c r="L489" s="14">
        <v>5</v>
      </c>
    </row>
    <row r="490" spans="1:12" s="98" customFormat="1">
      <c r="A490" s="6" t="s">
        <v>499</v>
      </c>
      <c r="B490" s="95">
        <v>4</v>
      </c>
      <c r="C490" s="95">
        <v>4</v>
      </c>
      <c r="D490" s="14">
        <v>3</v>
      </c>
      <c r="E490" s="95">
        <v>5</v>
      </c>
      <c r="F490" s="95">
        <v>5</v>
      </c>
      <c r="G490" s="95">
        <v>5</v>
      </c>
      <c r="H490" s="95">
        <v>4</v>
      </c>
      <c r="I490" s="96">
        <v>5</v>
      </c>
      <c r="J490" s="95">
        <v>5</v>
      </c>
      <c r="K490" s="97">
        <v>5</v>
      </c>
      <c r="L490" s="14">
        <v>5</v>
      </c>
    </row>
    <row r="491" spans="1:12" s="98" customFormat="1">
      <c r="A491" s="6" t="s">
        <v>500</v>
      </c>
      <c r="B491" s="95">
        <v>5</v>
      </c>
      <c r="C491" s="95">
        <v>5</v>
      </c>
      <c r="D491" s="14">
        <v>4</v>
      </c>
      <c r="E491" s="95">
        <v>5</v>
      </c>
      <c r="F491" s="95">
        <v>5</v>
      </c>
      <c r="G491" s="95">
        <v>5</v>
      </c>
      <c r="H491" s="95">
        <v>5</v>
      </c>
      <c r="I491" s="96">
        <v>5</v>
      </c>
      <c r="J491" s="95">
        <v>5</v>
      </c>
      <c r="K491" s="97">
        <v>5</v>
      </c>
      <c r="L491" s="14">
        <v>5</v>
      </c>
    </row>
    <row r="492" spans="1:12" s="98" customFormat="1">
      <c r="A492" s="6" t="s">
        <v>501</v>
      </c>
      <c r="B492" s="95">
        <v>5</v>
      </c>
      <c r="C492" s="95">
        <v>5</v>
      </c>
      <c r="D492" s="14">
        <v>5</v>
      </c>
      <c r="E492" s="95">
        <v>0</v>
      </c>
      <c r="F492" s="95">
        <v>1</v>
      </c>
      <c r="G492" s="95">
        <v>5</v>
      </c>
      <c r="H492" s="95">
        <v>3</v>
      </c>
      <c r="I492" s="96">
        <v>5</v>
      </c>
      <c r="J492" s="95">
        <v>5</v>
      </c>
      <c r="K492" s="97">
        <v>5</v>
      </c>
      <c r="L492" s="14">
        <v>5</v>
      </c>
    </row>
    <row r="493" spans="1:12" s="98" customFormat="1">
      <c r="A493" s="6" t="s">
        <v>502</v>
      </c>
      <c r="B493" s="95">
        <v>4</v>
      </c>
      <c r="C493" s="95">
        <v>5</v>
      </c>
      <c r="D493" s="14">
        <v>5</v>
      </c>
      <c r="E493" s="95">
        <v>5</v>
      </c>
      <c r="F493" s="95">
        <v>4</v>
      </c>
      <c r="G493" s="95">
        <v>5</v>
      </c>
      <c r="H493" s="95">
        <v>5</v>
      </c>
      <c r="I493" s="96">
        <v>5</v>
      </c>
      <c r="J493" s="95">
        <v>5</v>
      </c>
      <c r="K493" s="97">
        <v>5</v>
      </c>
      <c r="L493" s="14">
        <v>5</v>
      </c>
    </row>
    <row r="494" spans="1:12" s="98" customFormat="1">
      <c r="A494" s="6" t="s">
        <v>503</v>
      </c>
      <c r="B494" s="95">
        <v>4</v>
      </c>
      <c r="C494" s="95">
        <v>5</v>
      </c>
      <c r="D494" s="14">
        <v>4</v>
      </c>
      <c r="E494" s="95">
        <v>0</v>
      </c>
      <c r="F494" s="95">
        <v>4</v>
      </c>
      <c r="G494" s="95">
        <v>4</v>
      </c>
      <c r="H494" s="95">
        <v>4</v>
      </c>
      <c r="I494" s="96">
        <v>5</v>
      </c>
      <c r="J494" s="95">
        <v>4</v>
      </c>
      <c r="K494" s="97">
        <v>5</v>
      </c>
      <c r="L494" s="14">
        <v>4</v>
      </c>
    </row>
    <row r="495" spans="1:12" s="98" customFormat="1">
      <c r="A495" s="6" t="s">
        <v>504</v>
      </c>
      <c r="B495" s="95">
        <v>4</v>
      </c>
      <c r="C495" s="95">
        <v>4</v>
      </c>
      <c r="D495" s="14">
        <v>4</v>
      </c>
      <c r="E495" s="95">
        <v>5</v>
      </c>
      <c r="F495" s="95">
        <v>4</v>
      </c>
      <c r="G495" s="95">
        <v>5</v>
      </c>
      <c r="H495" s="95">
        <v>5</v>
      </c>
      <c r="I495" s="96">
        <v>5</v>
      </c>
      <c r="J495" s="95">
        <v>5</v>
      </c>
      <c r="K495" s="97">
        <v>5</v>
      </c>
      <c r="L495" s="14">
        <v>5</v>
      </c>
    </row>
    <row r="496" spans="1:12" s="98" customFormat="1">
      <c r="A496" s="6" t="s">
        <v>505</v>
      </c>
      <c r="B496" s="95">
        <v>4</v>
      </c>
      <c r="C496" s="95">
        <v>5</v>
      </c>
      <c r="D496" s="14">
        <v>4</v>
      </c>
      <c r="E496" s="95">
        <v>5</v>
      </c>
      <c r="F496" s="95">
        <v>4</v>
      </c>
      <c r="G496" s="95">
        <v>5</v>
      </c>
      <c r="H496" s="95">
        <v>5</v>
      </c>
      <c r="I496" s="96">
        <v>4</v>
      </c>
      <c r="J496" s="95">
        <v>4</v>
      </c>
      <c r="K496" s="97">
        <v>4</v>
      </c>
      <c r="L496" s="14">
        <v>4</v>
      </c>
    </row>
    <row r="497" spans="1:12" s="98" customFormat="1">
      <c r="A497" s="6" t="s">
        <v>506</v>
      </c>
      <c r="B497" s="95">
        <v>4</v>
      </c>
      <c r="C497" s="95">
        <v>4</v>
      </c>
      <c r="D497" s="14">
        <v>4</v>
      </c>
      <c r="E497" s="95">
        <v>4</v>
      </c>
      <c r="F497" s="95">
        <v>4</v>
      </c>
      <c r="G497" s="95">
        <v>4</v>
      </c>
      <c r="H497" s="95">
        <v>3</v>
      </c>
      <c r="I497" s="96">
        <v>3</v>
      </c>
      <c r="J497" s="95">
        <v>4</v>
      </c>
      <c r="K497" s="97">
        <v>4</v>
      </c>
      <c r="L497" s="14">
        <v>4</v>
      </c>
    </row>
    <row r="498" spans="1:12" s="98" customFormat="1">
      <c r="A498" s="6" t="s">
        <v>507</v>
      </c>
      <c r="B498" s="95">
        <v>5</v>
      </c>
      <c r="C498" s="95">
        <v>5</v>
      </c>
      <c r="D498" s="14">
        <v>3</v>
      </c>
      <c r="E498" s="95">
        <v>4</v>
      </c>
      <c r="F498" s="95">
        <v>5</v>
      </c>
      <c r="G498" s="95">
        <v>3</v>
      </c>
      <c r="H498" s="95">
        <v>0</v>
      </c>
      <c r="I498" s="96">
        <v>5</v>
      </c>
      <c r="J498" s="95">
        <v>2</v>
      </c>
      <c r="K498" s="97">
        <v>4</v>
      </c>
      <c r="L498" s="14">
        <v>4</v>
      </c>
    </row>
    <row r="499" spans="1:12" s="98" customFormat="1">
      <c r="A499" s="6" t="s">
        <v>508</v>
      </c>
      <c r="B499" s="95">
        <v>4</v>
      </c>
      <c r="C499" s="95">
        <v>5</v>
      </c>
      <c r="D499" s="14">
        <v>4</v>
      </c>
      <c r="E499" s="95">
        <v>5</v>
      </c>
      <c r="F499" s="95">
        <v>5</v>
      </c>
      <c r="G499" s="95">
        <v>5</v>
      </c>
      <c r="H499" s="95">
        <v>5</v>
      </c>
      <c r="I499" s="96">
        <v>5</v>
      </c>
      <c r="J499" s="95">
        <v>5</v>
      </c>
      <c r="K499" s="97">
        <v>5</v>
      </c>
      <c r="L499" s="14">
        <v>5</v>
      </c>
    </row>
    <row r="500" spans="1:12" s="98" customFormat="1">
      <c r="A500" s="6" t="s">
        <v>509</v>
      </c>
      <c r="B500" s="95">
        <v>4</v>
      </c>
      <c r="C500" s="95">
        <v>4</v>
      </c>
      <c r="D500" s="14">
        <v>5</v>
      </c>
      <c r="E500" s="95">
        <v>3</v>
      </c>
      <c r="F500" s="95">
        <v>3</v>
      </c>
      <c r="G500" s="95">
        <v>4</v>
      </c>
      <c r="H500" s="95">
        <v>3</v>
      </c>
      <c r="I500" s="96">
        <v>4</v>
      </c>
      <c r="J500" s="95">
        <v>4</v>
      </c>
      <c r="K500" s="97">
        <v>4</v>
      </c>
      <c r="L500" s="14">
        <v>4</v>
      </c>
    </row>
    <row r="501" spans="1:12" s="98" customFormat="1">
      <c r="A501" s="6" t="s">
        <v>510</v>
      </c>
      <c r="B501" s="95">
        <v>4</v>
      </c>
      <c r="C501" s="95">
        <v>4</v>
      </c>
      <c r="D501" s="14">
        <v>3</v>
      </c>
      <c r="E501" s="95">
        <v>4</v>
      </c>
      <c r="F501" s="95">
        <v>4</v>
      </c>
      <c r="G501" s="95">
        <v>4</v>
      </c>
      <c r="H501" s="95">
        <v>5</v>
      </c>
      <c r="I501" s="96">
        <v>5</v>
      </c>
      <c r="J501" s="95">
        <v>4</v>
      </c>
      <c r="K501" s="97">
        <v>5</v>
      </c>
      <c r="L501" s="14">
        <v>5</v>
      </c>
    </row>
    <row r="502" spans="1:12" s="98" customFormat="1">
      <c r="A502" s="6" t="s">
        <v>511</v>
      </c>
      <c r="B502" s="95">
        <v>5</v>
      </c>
      <c r="C502" s="95">
        <v>5</v>
      </c>
      <c r="D502" s="14">
        <v>4</v>
      </c>
      <c r="E502" s="95">
        <v>4</v>
      </c>
      <c r="F502" s="95">
        <v>4</v>
      </c>
      <c r="G502" s="95">
        <v>5</v>
      </c>
      <c r="H502" s="95">
        <v>5</v>
      </c>
      <c r="I502" s="96">
        <v>5</v>
      </c>
      <c r="J502" s="95">
        <v>4</v>
      </c>
      <c r="K502" s="97">
        <v>4</v>
      </c>
      <c r="L502" s="14">
        <v>4</v>
      </c>
    </row>
    <row r="503" spans="1:12" s="98" customFormat="1">
      <c r="A503" s="6" t="s">
        <v>512</v>
      </c>
      <c r="B503" s="95">
        <v>4</v>
      </c>
      <c r="C503" s="95">
        <v>4</v>
      </c>
      <c r="D503" s="14">
        <v>4</v>
      </c>
      <c r="E503" s="95">
        <v>5</v>
      </c>
      <c r="F503" s="95">
        <v>4</v>
      </c>
      <c r="G503" s="95">
        <v>5</v>
      </c>
      <c r="H503" s="95">
        <v>5</v>
      </c>
      <c r="I503" s="96">
        <v>5</v>
      </c>
      <c r="J503" s="95">
        <v>4</v>
      </c>
      <c r="K503" s="97">
        <v>5</v>
      </c>
      <c r="L503" s="14">
        <v>5</v>
      </c>
    </row>
    <row r="504" spans="1:12" s="98" customFormat="1">
      <c r="A504" s="6" t="s">
        <v>513</v>
      </c>
      <c r="B504" s="95">
        <v>5</v>
      </c>
      <c r="C504" s="95">
        <v>4</v>
      </c>
      <c r="D504" s="14">
        <v>5</v>
      </c>
      <c r="E504" s="95">
        <v>4</v>
      </c>
      <c r="F504" s="95">
        <v>4</v>
      </c>
      <c r="G504" s="95">
        <v>4</v>
      </c>
      <c r="H504" s="95">
        <v>4</v>
      </c>
      <c r="I504" s="96">
        <v>5</v>
      </c>
      <c r="J504" s="95">
        <v>3</v>
      </c>
      <c r="K504" s="97">
        <v>5</v>
      </c>
      <c r="L504" s="14">
        <v>5</v>
      </c>
    </row>
    <row r="505" spans="1:12" s="88" customFormat="1">
      <c r="A505" s="6" t="s">
        <v>514</v>
      </c>
      <c r="B505" s="95">
        <v>5</v>
      </c>
      <c r="C505" s="95">
        <v>5</v>
      </c>
      <c r="D505" s="14">
        <v>5</v>
      </c>
      <c r="E505" s="95">
        <v>5</v>
      </c>
      <c r="F505" s="95">
        <v>5</v>
      </c>
      <c r="G505" s="95">
        <v>2</v>
      </c>
      <c r="H505" s="95">
        <v>5</v>
      </c>
      <c r="I505" s="96">
        <v>5</v>
      </c>
      <c r="J505" s="95">
        <v>5</v>
      </c>
      <c r="K505" s="97">
        <v>5</v>
      </c>
      <c r="L505" s="14">
        <v>5</v>
      </c>
    </row>
    <row r="506" spans="1:12" s="98" customFormat="1">
      <c r="A506" s="6" t="s">
        <v>515</v>
      </c>
      <c r="B506" s="95">
        <v>5</v>
      </c>
      <c r="C506" s="95">
        <v>5</v>
      </c>
      <c r="D506" s="14">
        <v>5</v>
      </c>
      <c r="E506" s="95">
        <v>5</v>
      </c>
      <c r="F506" s="95">
        <v>5</v>
      </c>
      <c r="G506" s="95">
        <v>5</v>
      </c>
      <c r="H506" s="95">
        <v>5</v>
      </c>
      <c r="I506" s="96">
        <v>5</v>
      </c>
      <c r="J506" s="95">
        <v>5</v>
      </c>
      <c r="K506" s="97">
        <v>5</v>
      </c>
      <c r="L506" s="14">
        <v>5</v>
      </c>
    </row>
    <row r="507" spans="1:12" s="98" customFormat="1">
      <c r="A507" s="6" t="s">
        <v>516</v>
      </c>
      <c r="B507" s="95">
        <v>4</v>
      </c>
      <c r="C507" s="95">
        <v>5</v>
      </c>
      <c r="D507" s="14">
        <v>5</v>
      </c>
      <c r="E507" s="95">
        <v>5</v>
      </c>
      <c r="F507" s="95">
        <v>5</v>
      </c>
      <c r="G507" s="95">
        <v>5</v>
      </c>
      <c r="H507" s="95">
        <v>1</v>
      </c>
      <c r="I507" s="96">
        <v>3</v>
      </c>
      <c r="J507" s="95">
        <v>5</v>
      </c>
      <c r="K507" s="97">
        <v>5</v>
      </c>
      <c r="L507" s="14">
        <v>5</v>
      </c>
    </row>
    <row r="508" spans="1:12" s="98" customFormat="1">
      <c r="A508" s="6" t="s">
        <v>517</v>
      </c>
      <c r="B508" s="95">
        <v>4</v>
      </c>
      <c r="C508" s="95">
        <v>4</v>
      </c>
      <c r="D508" s="14">
        <v>4</v>
      </c>
      <c r="E508" s="95">
        <v>5</v>
      </c>
      <c r="F508" s="95">
        <v>5</v>
      </c>
      <c r="G508" s="95">
        <v>5</v>
      </c>
      <c r="H508" s="95">
        <v>5</v>
      </c>
      <c r="I508" s="96">
        <v>5</v>
      </c>
      <c r="J508" s="95">
        <v>5</v>
      </c>
      <c r="K508" s="97">
        <v>5</v>
      </c>
      <c r="L508" s="14">
        <v>5</v>
      </c>
    </row>
    <row r="509" spans="1:12" s="98" customFormat="1">
      <c r="A509" s="6" t="s">
        <v>518</v>
      </c>
      <c r="B509" s="95">
        <v>4</v>
      </c>
      <c r="C509" s="95">
        <v>5</v>
      </c>
      <c r="D509" s="14">
        <v>5</v>
      </c>
      <c r="E509" s="95">
        <v>5</v>
      </c>
      <c r="F509" s="95">
        <v>4</v>
      </c>
      <c r="G509" s="95">
        <v>5</v>
      </c>
      <c r="H509" s="95">
        <v>4</v>
      </c>
      <c r="I509" s="96">
        <v>5</v>
      </c>
      <c r="J509" s="95">
        <v>5</v>
      </c>
      <c r="K509" s="97">
        <v>5</v>
      </c>
      <c r="L509" s="14">
        <v>5</v>
      </c>
    </row>
    <row r="510" spans="1:12" s="98" customFormat="1">
      <c r="A510" s="6" t="s">
        <v>519</v>
      </c>
      <c r="B510" s="95">
        <v>4</v>
      </c>
      <c r="C510" s="95">
        <v>5</v>
      </c>
      <c r="D510" s="14">
        <v>4</v>
      </c>
      <c r="E510" s="95">
        <v>5</v>
      </c>
      <c r="F510" s="95">
        <v>4</v>
      </c>
      <c r="G510" s="95">
        <v>5</v>
      </c>
      <c r="H510" s="95">
        <v>5</v>
      </c>
      <c r="I510" s="96">
        <v>4</v>
      </c>
      <c r="J510" s="95">
        <v>5</v>
      </c>
      <c r="K510" s="97">
        <v>4</v>
      </c>
      <c r="L510" s="14">
        <v>5</v>
      </c>
    </row>
    <row r="511" spans="1:12" s="98" customFormat="1">
      <c r="A511" s="6" t="s">
        <v>520</v>
      </c>
      <c r="B511" s="95">
        <v>5</v>
      </c>
      <c r="C511" s="95">
        <v>5</v>
      </c>
      <c r="D511" s="14">
        <v>5</v>
      </c>
      <c r="E511" s="95">
        <v>5</v>
      </c>
      <c r="F511" s="95">
        <v>4</v>
      </c>
      <c r="G511" s="95">
        <v>4</v>
      </c>
      <c r="H511" s="95">
        <v>4</v>
      </c>
      <c r="I511" s="96">
        <v>5</v>
      </c>
      <c r="J511" s="95">
        <v>5</v>
      </c>
      <c r="K511" s="97">
        <v>5</v>
      </c>
      <c r="L511" s="14">
        <v>5</v>
      </c>
    </row>
    <row r="512" spans="1:12" s="98" customFormat="1">
      <c r="A512" s="6" t="s">
        <v>521</v>
      </c>
      <c r="B512" s="95">
        <v>5</v>
      </c>
      <c r="C512" s="95">
        <v>5</v>
      </c>
      <c r="D512" s="14">
        <v>5</v>
      </c>
      <c r="E512" s="95">
        <v>5</v>
      </c>
      <c r="F512" s="95">
        <v>5</v>
      </c>
      <c r="G512" s="95">
        <v>5</v>
      </c>
      <c r="H512" s="95">
        <v>4</v>
      </c>
      <c r="I512" s="96">
        <v>5</v>
      </c>
      <c r="J512" s="95">
        <v>5</v>
      </c>
      <c r="K512" s="97">
        <v>5</v>
      </c>
      <c r="L512" s="14">
        <v>5</v>
      </c>
    </row>
    <row r="513" spans="1:12" s="98" customFormat="1">
      <c r="A513" s="6" t="s">
        <v>522</v>
      </c>
      <c r="B513" s="95">
        <v>4</v>
      </c>
      <c r="C513" s="95">
        <v>5</v>
      </c>
      <c r="D513" s="14">
        <v>5</v>
      </c>
      <c r="E513" s="95">
        <v>5</v>
      </c>
      <c r="F513" s="95">
        <v>4</v>
      </c>
      <c r="G513" s="95">
        <v>5</v>
      </c>
      <c r="H513" s="95">
        <v>5</v>
      </c>
      <c r="I513" s="96">
        <v>5</v>
      </c>
      <c r="J513" s="95">
        <v>5</v>
      </c>
      <c r="K513" s="97">
        <v>5</v>
      </c>
      <c r="L513" s="14">
        <v>5</v>
      </c>
    </row>
    <row r="514" spans="1:12" s="98" customFormat="1">
      <c r="A514" s="6" t="s">
        <v>523</v>
      </c>
      <c r="B514" s="95">
        <v>4</v>
      </c>
      <c r="C514" s="95">
        <v>5</v>
      </c>
      <c r="D514" s="14">
        <v>5</v>
      </c>
      <c r="E514" s="95">
        <v>5</v>
      </c>
      <c r="F514" s="95">
        <v>4</v>
      </c>
      <c r="G514" s="95">
        <v>5</v>
      </c>
      <c r="H514" s="95">
        <v>5</v>
      </c>
      <c r="I514" s="96">
        <v>5</v>
      </c>
      <c r="J514" s="95">
        <v>5</v>
      </c>
      <c r="K514" s="97">
        <v>5</v>
      </c>
      <c r="L514" s="14">
        <v>5</v>
      </c>
    </row>
    <row r="515" spans="1:12" s="98" customFormat="1">
      <c r="A515" s="6" t="s">
        <v>524</v>
      </c>
      <c r="B515" s="95">
        <v>4</v>
      </c>
      <c r="C515" s="95">
        <v>5</v>
      </c>
      <c r="D515" s="14">
        <v>5</v>
      </c>
      <c r="E515" s="95">
        <v>5</v>
      </c>
      <c r="F515" s="95">
        <v>5</v>
      </c>
      <c r="G515" s="95">
        <v>5</v>
      </c>
      <c r="H515" s="95">
        <v>5</v>
      </c>
      <c r="I515" s="96">
        <v>3</v>
      </c>
      <c r="J515" s="95">
        <v>5</v>
      </c>
      <c r="K515" s="97">
        <v>5</v>
      </c>
      <c r="L515" s="14">
        <v>5</v>
      </c>
    </row>
    <row r="516" spans="1:12" s="98" customFormat="1">
      <c r="A516" s="6" t="s">
        <v>525</v>
      </c>
      <c r="B516" s="95">
        <v>3</v>
      </c>
      <c r="C516" s="95">
        <v>4</v>
      </c>
      <c r="D516" s="14">
        <v>4</v>
      </c>
      <c r="E516" s="95">
        <v>5</v>
      </c>
      <c r="F516" s="95">
        <v>5</v>
      </c>
      <c r="G516" s="95">
        <v>4</v>
      </c>
      <c r="H516" s="95">
        <v>4</v>
      </c>
      <c r="I516" s="96">
        <v>4</v>
      </c>
      <c r="J516" s="95">
        <v>4</v>
      </c>
      <c r="K516" s="97">
        <v>5</v>
      </c>
      <c r="L516" s="14">
        <v>4</v>
      </c>
    </row>
    <row r="517" spans="1:12" s="98" customFormat="1">
      <c r="A517" s="6" t="s">
        <v>526</v>
      </c>
      <c r="B517" s="95">
        <v>5</v>
      </c>
      <c r="C517" s="95">
        <v>5</v>
      </c>
      <c r="D517" s="14">
        <v>5</v>
      </c>
      <c r="E517" s="95">
        <v>5</v>
      </c>
      <c r="F517" s="95">
        <v>5</v>
      </c>
      <c r="G517" s="95">
        <v>5</v>
      </c>
      <c r="H517" s="95">
        <v>5</v>
      </c>
      <c r="I517" s="96">
        <v>5</v>
      </c>
      <c r="J517" s="95">
        <v>5</v>
      </c>
      <c r="K517" s="97">
        <v>5</v>
      </c>
      <c r="L517" s="14">
        <v>5</v>
      </c>
    </row>
    <row r="518" spans="1:12" s="98" customFormat="1">
      <c r="A518" s="6" t="s">
        <v>527</v>
      </c>
      <c r="B518" s="95">
        <v>4</v>
      </c>
      <c r="C518" s="95">
        <v>5</v>
      </c>
      <c r="D518" s="14">
        <v>4</v>
      </c>
      <c r="E518" s="95">
        <v>4</v>
      </c>
      <c r="F518" s="95">
        <v>4</v>
      </c>
      <c r="G518" s="95">
        <v>4</v>
      </c>
      <c r="H518" s="95">
        <v>4</v>
      </c>
      <c r="I518" s="96">
        <v>4</v>
      </c>
      <c r="J518" s="95">
        <v>5</v>
      </c>
      <c r="K518" s="97">
        <v>3</v>
      </c>
      <c r="L518" s="14">
        <v>4</v>
      </c>
    </row>
    <row r="519" spans="1:12" s="98" customFormat="1">
      <c r="A519" s="6" t="s">
        <v>528</v>
      </c>
      <c r="B519" s="95">
        <v>5</v>
      </c>
      <c r="C519" s="95">
        <v>5</v>
      </c>
      <c r="D519" s="14">
        <v>4</v>
      </c>
      <c r="E519" s="95">
        <v>4</v>
      </c>
      <c r="F519" s="95">
        <v>4</v>
      </c>
      <c r="G519" s="95">
        <v>5</v>
      </c>
      <c r="H519" s="95">
        <v>4</v>
      </c>
      <c r="I519" s="96">
        <v>4</v>
      </c>
      <c r="J519" s="95">
        <v>4</v>
      </c>
      <c r="K519" s="97">
        <v>4</v>
      </c>
      <c r="L519" s="14">
        <v>4</v>
      </c>
    </row>
    <row r="520" spans="1:12" s="98" customFormat="1">
      <c r="A520" s="6" t="s">
        <v>529</v>
      </c>
      <c r="B520" s="95">
        <v>5</v>
      </c>
      <c r="C520" s="95">
        <v>5</v>
      </c>
      <c r="D520" s="14">
        <v>5</v>
      </c>
      <c r="E520" s="95">
        <v>5</v>
      </c>
      <c r="F520" s="95">
        <v>4</v>
      </c>
      <c r="G520" s="95">
        <v>5</v>
      </c>
      <c r="H520" s="95">
        <v>5</v>
      </c>
      <c r="I520" s="96">
        <v>5</v>
      </c>
      <c r="J520" s="95">
        <v>5</v>
      </c>
      <c r="K520" s="97">
        <v>5</v>
      </c>
      <c r="L520" s="14">
        <v>5</v>
      </c>
    </row>
    <row r="521" spans="1:12" s="98" customFormat="1">
      <c r="A521" s="6" t="s">
        <v>530</v>
      </c>
      <c r="B521" s="95">
        <v>4</v>
      </c>
      <c r="C521" s="95">
        <v>5</v>
      </c>
      <c r="D521" s="14">
        <v>4</v>
      </c>
      <c r="E521" s="95">
        <v>4</v>
      </c>
      <c r="F521" s="95">
        <v>4</v>
      </c>
      <c r="G521" s="95">
        <v>5</v>
      </c>
      <c r="H521" s="95">
        <v>4</v>
      </c>
      <c r="I521" s="96">
        <v>4</v>
      </c>
      <c r="J521" s="95">
        <v>5</v>
      </c>
      <c r="K521" s="97">
        <v>5</v>
      </c>
      <c r="L521" s="14">
        <v>4</v>
      </c>
    </row>
    <row r="522" spans="1:12" s="98" customFormat="1">
      <c r="A522" s="6" t="s">
        <v>531</v>
      </c>
      <c r="B522" s="95">
        <v>5</v>
      </c>
      <c r="C522" s="95">
        <v>5</v>
      </c>
      <c r="D522" s="14">
        <v>3</v>
      </c>
      <c r="E522" s="95">
        <v>5</v>
      </c>
      <c r="F522" s="95">
        <v>5</v>
      </c>
      <c r="G522" s="95">
        <v>5</v>
      </c>
      <c r="H522" s="95">
        <v>5</v>
      </c>
      <c r="I522" s="96">
        <v>5</v>
      </c>
      <c r="J522" s="95">
        <v>5</v>
      </c>
      <c r="K522" s="97">
        <v>5</v>
      </c>
      <c r="L522" s="14">
        <v>5</v>
      </c>
    </row>
    <row r="523" spans="1:12" s="98" customFormat="1">
      <c r="A523" s="6" t="s">
        <v>532</v>
      </c>
      <c r="B523" s="95">
        <v>5</v>
      </c>
      <c r="C523" s="95">
        <v>5</v>
      </c>
      <c r="D523" s="14">
        <v>5</v>
      </c>
      <c r="E523" s="95">
        <v>5</v>
      </c>
      <c r="F523" s="95">
        <v>4</v>
      </c>
      <c r="G523" s="95">
        <v>4</v>
      </c>
      <c r="H523" s="95">
        <v>0</v>
      </c>
      <c r="I523" s="96">
        <v>4</v>
      </c>
      <c r="J523" s="95">
        <v>5</v>
      </c>
      <c r="K523" s="97">
        <v>5</v>
      </c>
      <c r="L523" s="14">
        <v>5</v>
      </c>
    </row>
    <row r="524" spans="1:12" s="98" customFormat="1">
      <c r="A524" s="6" t="s">
        <v>533</v>
      </c>
      <c r="B524" s="95">
        <v>5</v>
      </c>
      <c r="C524" s="95">
        <v>5</v>
      </c>
      <c r="D524" s="14">
        <v>5</v>
      </c>
      <c r="E524" s="95">
        <v>4</v>
      </c>
      <c r="F524" s="95">
        <v>5</v>
      </c>
      <c r="G524" s="95">
        <v>5</v>
      </c>
      <c r="H524" s="95">
        <v>4</v>
      </c>
      <c r="I524" s="96">
        <v>5</v>
      </c>
      <c r="J524" s="95">
        <v>4</v>
      </c>
      <c r="K524" s="97">
        <v>4</v>
      </c>
      <c r="L524" s="14">
        <v>4</v>
      </c>
    </row>
    <row r="525" spans="1:12" s="98" customFormat="1">
      <c r="A525" s="6" t="s">
        <v>534</v>
      </c>
      <c r="B525" s="95">
        <v>5</v>
      </c>
      <c r="C525" s="95">
        <v>5</v>
      </c>
      <c r="D525" s="14">
        <v>5</v>
      </c>
      <c r="E525" s="95">
        <v>5</v>
      </c>
      <c r="F525" s="95">
        <v>5</v>
      </c>
      <c r="G525" s="95">
        <v>4</v>
      </c>
      <c r="H525" s="95">
        <v>5</v>
      </c>
      <c r="I525" s="96">
        <v>5</v>
      </c>
      <c r="J525" s="95">
        <v>5</v>
      </c>
      <c r="K525" s="97">
        <v>5</v>
      </c>
      <c r="L525" s="14">
        <v>5</v>
      </c>
    </row>
    <row r="526" spans="1:12" s="98" customFormat="1">
      <c r="A526" s="6" t="s">
        <v>535</v>
      </c>
      <c r="B526" s="95">
        <v>0</v>
      </c>
      <c r="C526" s="95">
        <v>4</v>
      </c>
      <c r="D526" s="14">
        <v>3</v>
      </c>
      <c r="E526" s="95">
        <v>3</v>
      </c>
      <c r="F526" s="95">
        <v>5</v>
      </c>
      <c r="G526" s="95">
        <v>5</v>
      </c>
      <c r="H526" s="95">
        <v>3</v>
      </c>
      <c r="I526" s="96">
        <v>3</v>
      </c>
      <c r="J526" s="95">
        <v>5</v>
      </c>
      <c r="K526" s="97">
        <v>5</v>
      </c>
      <c r="L526" s="14">
        <v>5</v>
      </c>
    </row>
    <row r="527" spans="1:12" s="98" customFormat="1">
      <c r="A527" s="6" t="s">
        <v>536</v>
      </c>
      <c r="B527" s="95">
        <v>5</v>
      </c>
      <c r="C527" s="95">
        <v>5</v>
      </c>
      <c r="D527" s="14">
        <v>5</v>
      </c>
      <c r="E527" s="95">
        <v>5</v>
      </c>
      <c r="F527" s="95">
        <v>4</v>
      </c>
      <c r="G527" s="95">
        <v>4</v>
      </c>
      <c r="H527" s="95">
        <v>3</v>
      </c>
      <c r="I527" s="96">
        <v>3</v>
      </c>
      <c r="J527" s="95">
        <v>4</v>
      </c>
      <c r="K527" s="97">
        <v>5</v>
      </c>
      <c r="L527" s="14">
        <v>5</v>
      </c>
    </row>
    <row r="528" spans="1:12" s="98" customFormat="1">
      <c r="A528" s="6" t="s">
        <v>537</v>
      </c>
      <c r="B528" s="95">
        <v>4</v>
      </c>
      <c r="C528" s="95">
        <v>4</v>
      </c>
      <c r="D528" s="14">
        <v>5</v>
      </c>
      <c r="E528" s="95">
        <v>5</v>
      </c>
      <c r="F528" s="95">
        <v>4</v>
      </c>
      <c r="G528" s="95">
        <v>4</v>
      </c>
      <c r="H528" s="95">
        <v>5</v>
      </c>
      <c r="I528" s="96">
        <v>5</v>
      </c>
      <c r="J528" s="95">
        <v>5</v>
      </c>
      <c r="K528" s="97">
        <v>5</v>
      </c>
      <c r="L528" s="14">
        <v>4</v>
      </c>
    </row>
    <row r="529" spans="1:12" s="98" customFormat="1">
      <c r="A529" s="6" t="s">
        <v>538</v>
      </c>
      <c r="B529" s="95">
        <v>4</v>
      </c>
      <c r="C529" s="95">
        <v>5</v>
      </c>
      <c r="D529" s="14">
        <v>4</v>
      </c>
      <c r="E529" s="95">
        <v>4</v>
      </c>
      <c r="F529" s="95">
        <v>3</v>
      </c>
      <c r="G529" s="95">
        <v>4</v>
      </c>
      <c r="H529" s="95">
        <v>4</v>
      </c>
      <c r="I529" s="96">
        <v>5</v>
      </c>
      <c r="J529" s="95">
        <v>4</v>
      </c>
      <c r="K529" s="97">
        <v>5</v>
      </c>
      <c r="L529" s="14">
        <v>5</v>
      </c>
    </row>
    <row r="530" spans="1:12" s="98" customFormat="1">
      <c r="A530" s="6" t="s">
        <v>539</v>
      </c>
      <c r="B530" s="95">
        <v>3</v>
      </c>
      <c r="C530" s="95">
        <v>4</v>
      </c>
      <c r="D530" s="14">
        <v>4</v>
      </c>
      <c r="E530" s="95">
        <v>5</v>
      </c>
      <c r="F530" s="95">
        <v>4</v>
      </c>
      <c r="G530" s="95">
        <v>5</v>
      </c>
      <c r="H530" s="95">
        <v>4</v>
      </c>
      <c r="I530" s="96">
        <v>5</v>
      </c>
      <c r="J530" s="95">
        <v>5</v>
      </c>
      <c r="K530" s="97">
        <v>5</v>
      </c>
      <c r="L530" s="14">
        <v>5</v>
      </c>
    </row>
    <row r="531" spans="1:12" s="98" customFormat="1">
      <c r="A531" s="6" t="s">
        <v>540</v>
      </c>
      <c r="B531" s="95">
        <v>4</v>
      </c>
      <c r="C531" s="95">
        <v>5</v>
      </c>
      <c r="D531" s="14">
        <v>4</v>
      </c>
      <c r="E531" s="95">
        <v>4</v>
      </c>
      <c r="F531" s="95">
        <v>3</v>
      </c>
      <c r="G531" s="95">
        <v>5</v>
      </c>
      <c r="H531" s="95">
        <v>4</v>
      </c>
      <c r="I531" s="96">
        <v>5</v>
      </c>
      <c r="J531" s="95">
        <v>4</v>
      </c>
      <c r="K531" s="97">
        <v>5</v>
      </c>
      <c r="L531" s="14">
        <v>5</v>
      </c>
    </row>
    <row r="532" spans="1:12" s="98" customFormat="1">
      <c r="A532" s="6" t="s">
        <v>541</v>
      </c>
      <c r="B532" s="95">
        <v>5</v>
      </c>
      <c r="C532" s="95">
        <v>5</v>
      </c>
      <c r="D532" s="14">
        <v>5</v>
      </c>
      <c r="E532" s="95">
        <v>5</v>
      </c>
      <c r="F532" s="95">
        <v>5</v>
      </c>
      <c r="G532" s="95">
        <v>5</v>
      </c>
      <c r="H532" s="95">
        <v>5</v>
      </c>
      <c r="I532" s="96">
        <v>5</v>
      </c>
      <c r="J532" s="95">
        <v>5</v>
      </c>
      <c r="K532" s="97">
        <v>5</v>
      </c>
      <c r="L532" s="14">
        <v>5</v>
      </c>
    </row>
    <row r="533" spans="1:12" s="98" customFormat="1">
      <c r="A533" s="6" t="s">
        <v>542</v>
      </c>
      <c r="B533" s="95">
        <v>4</v>
      </c>
      <c r="C533" s="95">
        <v>2</v>
      </c>
      <c r="D533" s="14">
        <v>3</v>
      </c>
      <c r="E533" s="95">
        <v>3</v>
      </c>
      <c r="F533" s="95">
        <v>2</v>
      </c>
      <c r="G533" s="95">
        <v>5</v>
      </c>
      <c r="H533" s="95">
        <v>3</v>
      </c>
      <c r="I533" s="96">
        <v>2</v>
      </c>
      <c r="J533" s="95">
        <v>5</v>
      </c>
      <c r="K533" s="97">
        <v>4</v>
      </c>
      <c r="L533" s="14">
        <v>4</v>
      </c>
    </row>
    <row r="534" spans="1:12" s="98" customFormat="1">
      <c r="A534" s="6" t="s">
        <v>543</v>
      </c>
      <c r="B534" s="95">
        <v>4</v>
      </c>
      <c r="C534" s="95">
        <v>4</v>
      </c>
      <c r="D534" s="14">
        <v>4</v>
      </c>
      <c r="E534" s="95">
        <v>5</v>
      </c>
      <c r="F534" s="95">
        <v>4</v>
      </c>
      <c r="G534" s="95">
        <v>4</v>
      </c>
      <c r="H534" s="95">
        <v>5</v>
      </c>
      <c r="I534" s="96">
        <v>5</v>
      </c>
      <c r="J534" s="95">
        <v>4</v>
      </c>
      <c r="K534" s="97">
        <v>5</v>
      </c>
      <c r="L534" s="14">
        <v>4</v>
      </c>
    </row>
    <row r="535" spans="1:12" s="98" customFormat="1">
      <c r="A535" s="6" t="s">
        <v>544</v>
      </c>
      <c r="B535" s="95">
        <v>5</v>
      </c>
      <c r="C535" s="95">
        <v>5</v>
      </c>
      <c r="D535" s="14">
        <v>5</v>
      </c>
      <c r="E535" s="95">
        <v>2</v>
      </c>
      <c r="F535" s="95">
        <v>5</v>
      </c>
      <c r="G535" s="95">
        <v>4</v>
      </c>
      <c r="H535" s="95">
        <v>5</v>
      </c>
      <c r="I535" s="96">
        <v>5</v>
      </c>
      <c r="J535" s="95">
        <v>3</v>
      </c>
      <c r="K535" s="97">
        <v>3</v>
      </c>
      <c r="L535" s="14">
        <v>5</v>
      </c>
    </row>
    <row r="536" spans="1:12" s="98" customFormat="1">
      <c r="A536" s="6" t="s">
        <v>545</v>
      </c>
      <c r="B536" s="95">
        <v>5</v>
      </c>
      <c r="C536" s="95">
        <v>5</v>
      </c>
      <c r="D536" s="14">
        <v>5</v>
      </c>
      <c r="E536" s="95">
        <v>5</v>
      </c>
      <c r="F536" s="95">
        <v>4</v>
      </c>
      <c r="G536" s="95">
        <v>5</v>
      </c>
      <c r="H536" s="95">
        <v>4</v>
      </c>
      <c r="I536" s="96">
        <v>5</v>
      </c>
      <c r="J536" s="95">
        <v>5</v>
      </c>
      <c r="K536" s="97">
        <v>5</v>
      </c>
      <c r="L536" s="14">
        <v>5</v>
      </c>
    </row>
    <row r="537" spans="1:12" s="98" customFormat="1">
      <c r="A537" s="6" t="s">
        <v>546</v>
      </c>
      <c r="B537" s="95">
        <v>5</v>
      </c>
      <c r="C537" s="95">
        <v>5</v>
      </c>
      <c r="D537" s="14">
        <v>4</v>
      </c>
      <c r="E537" s="95">
        <v>5</v>
      </c>
      <c r="F537" s="95">
        <v>5</v>
      </c>
      <c r="G537" s="95">
        <v>5</v>
      </c>
      <c r="H537" s="95">
        <v>4</v>
      </c>
      <c r="I537" s="96">
        <v>5</v>
      </c>
      <c r="J537" s="95">
        <v>0</v>
      </c>
      <c r="K537" s="97">
        <v>5</v>
      </c>
      <c r="L537" s="14">
        <v>5</v>
      </c>
    </row>
    <row r="538" spans="1:12" s="98" customFormat="1">
      <c r="A538" s="6" t="s">
        <v>547</v>
      </c>
      <c r="B538" s="95">
        <v>4</v>
      </c>
      <c r="C538" s="95">
        <v>4</v>
      </c>
      <c r="D538" s="14">
        <v>5</v>
      </c>
      <c r="E538" s="95">
        <v>5</v>
      </c>
      <c r="F538" s="95">
        <v>4</v>
      </c>
      <c r="G538" s="95">
        <v>4</v>
      </c>
      <c r="H538" s="95">
        <v>4</v>
      </c>
      <c r="I538" s="96">
        <v>5</v>
      </c>
      <c r="J538" s="95">
        <v>5</v>
      </c>
      <c r="K538" s="97">
        <v>5</v>
      </c>
      <c r="L538" s="14">
        <v>5</v>
      </c>
    </row>
    <row r="539" spans="1:12" s="98" customFormat="1">
      <c r="A539" s="6" t="s">
        <v>548</v>
      </c>
      <c r="B539" s="95">
        <v>5</v>
      </c>
      <c r="C539" s="95">
        <v>5</v>
      </c>
      <c r="D539" s="14">
        <v>4</v>
      </c>
      <c r="E539" s="95">
        <v>4</v>
      </c>
      <c r="F539" s="95">
        <v>4</v>
      </c>
      <c r="G539" s="95">
        <v>4</v>
      </c>
      <c r="H539" s="95">
        <v>5</v>
      </c>
      <c r="I539" s="96">
        <v>4</v>
      </c>
      <c r="J539" s="95">
        <v>4</v>
      </c>
      <c r="K539" s="97">
        <v>4</v>
      </c>
      <c r="L539" s="14">
        <v>4</v>
      </c>
    </row>
    <row r="540" spans="1:12" s="98" customFormat="1">
      <c r="A540" s="6" t="s">
        <v>549</v>
      </c>
      <c r="B540" s="95">
        <v>4</v>
      </c>
      <c r="C540" s="95">
        <v>5</v>
      </c>
      <c r="D540" s="14">
        <v>5</v>
      </c>
      <c r="E540" s="95">
        <v>5</v>
      </c>
      <c r="F540" s="95">
        <v>5</v>
      </c>
      <c r="G540" s="95">
        <v>5</v>
      </c>
      <c r="H540" s="95">
        <v>5</v>
      </c>
      <c r="I540" s="96">
        <v>5</v>
      </c>
      <c r="J540" s="95">
        <v>5</v>
      </c>
      <c r="K540" s="97">
        <v>5</v>
      </c>
      <c r="L540" s="14">
        <v>5</v>
      </c>
    </row>
    <row r="541" spans="1:12" s="98" customFormat="1">
      <c r="A541" s="6" t="s">
        <v>550</v>
      </c>
      <c r="B541" s="95">
        <v>4</v>
      </c>
      <c r="C541" s="95">
        <v>5</v>
      </c>
      <c r="D541" s="14">
        <v>5</v>
      </c>
      <c r="E541" s="95">
        <v>5</v>
      </c>
      <c r="F541" s="95">
        <v>4</v>
      </c>
      <c r="G541" s="95">
        <v>5</v>
      </c>
      <c r="H541" s="95">
        <v>5</v>
      </c>
      <c r="I541" s="96">
        <v>4</v>
      </c>
      <c r="J541" s="95">
        <v>5</v>
      </c>
      <c r="K541" s="97">
        <v>5</v>
      </c>
      <c r="L541" s="14">
        <v>4</v>
      </c>
    </row>
    <row r="542" spans="1:12" s="98" customFormat="1">
      <c r="A542" s="6" t="s">
        <v>551</v>
      </c>
      <c r="B542" s="95">
        <v>5</v>
      </c>
      <c r="C542" s="95">
        <v>5</v>
      </c>
      <c r="D542" s="14">
        <v>4</v>
      </c>
      <c r="E542" s="95">
        <v>5</v>
      </c>
      <c r="F542" s="95">
        <v>5</v>
      </c>
      <c r="G542" s="95">
        <v>5</v>
      </c>
      <c r="H542" s="95">
        <v>5</v>
      </c>
      <c r="I542" s="96">
        <v>4</v>
      </c>
      <c r="J542" s="95">
        <v>4</v>
      </c>
      <c r="K542" s="97">
        <v>5</v>
      </c>
      <c r="L542" s="14">
        <v>5</v>
      </c>
    </row>
    <row r="543" spans="1:12" s="98" customFormat="1">
      <c r="A543" s="6" t="s">
        <v>552</v>
      </c>
      <c r="B543" s="95">
        <v>4</v>
      </c>
      <c r="C543" s="95">
        <v>5</v>
      </c>
      <c r="D543" s="14">
        <v>5</v>
      </c>
      <c r="E543" s="95">
        <v>5</v>
      </c>
      <c r="F543" s="95">
        <v>4</v>
      </c>
      <c r="G543" s="95">
        <v>5</v>
      </c>
      <c r="H543" s="95">
        <v>4</v>
      </c>
      <c r="I543" s="96">
        <v>4</v>
      </c>
      <c r="J543" s="95">
        <v>4</v>
      </c>
      <c r="K543" s="97">
        <v>4</v>
      </c>
      <c r="L543" s="14">
        <v>4</v>
      </c>
    </row>
    <row r="544" spans="1:12" s="98" customFormat="1">
      <c r="A544" s="6" t="s">
        <v>553</v>
      </c>
      <c r="B544" s="95">
        <v>5</v>
      </c>
      <c r="C544" s="95">
        <v>5</v>
      </c>
      <c r="D544" s="14">
        <v>5</v>
      </c>
      <c r="E544" s="95">
        <v>4</v>
      </c>
      <c r="F544" s="95">
        <v>4</v>
      </c>
      <c r="G544" s="95">
        <v>5</v>
      </c>
      <c r="H544" s="95">
        <v>4</v>
      </c>
      <c r="I544" s="96">
        <v>5</v>
      </c>
      <c r="J544" s="95">
        <v>5</v>
      </c>
      <c r="K544" s="97">
        <v>5</v>
      </c>
      <c r="L544" s="14">
        <v>5</v>
      </c>
    </row>
    <row r="545" spans="1:12" s="98" customFormat="1">
      <c r="A545" s="6" t="s">
        <v>554</v>
      </c>
      <c r="B545" s="95">
        <v>5</v>
      </c>
      <c r="C545" s="95">
        <v>5</v>
      </c>
      <c r="D545" s="14">
        <v>3</v>
      </c>
      <c r="E545" s="95">
        <v>4</v>
      </c>
      <c r="F545" s="95">
        <v>3</v>
      </c>
      <c r="G545" s="95">
        <v>0</v>
      </c>
      <c r="H545" s="95">
        <v>5</v>
      </c>
      <c r="I545" s="96">
        <v>3</v>
      </c>
      <c r="J545" s="95">
        <v>4</v>
      </c>
      <c r="K545" s="97">
        <v>5</v>
      </c>
      <c r="L545" s="14">
        <v>5</v>
      </c>
    </row>
    <row r="546" spans="1:12" s="98" customFormat="1">
      <c r="A546" s="6" t="s">
        <v>555</v>
      </c>
      <c r="B546" s="95">
        <v>4</v>
      </c>
      <c r="C546" s="95">
        <v>5</v>
      </c>
      <c r="D546" s="14">
        <v>5</v>
      </c>
      <c r="E546" s="95">
        <v>5</v>
      </c>
      <c r="F546" s="95">
        <v>4</v>
      </c>
      <c r="G546" s="95">
        <v>4</v>
      </c>
      <c r="H546" s="95">
        <v>4</v>
      </c>
      <c r="I546" s="96">
        <v>4</v>
      </c>
      <c r="J546" s="95">
        <v>4</v>
      </c>
      <c r="K546" s="97">
        <v>5</v>
      </c>
      <c r="L546" s="14">
        <v>5</v>
      </c>
    </row>
    <row r="547" spans="1:12" s="98" customFormat="1">
      <c r="A547" s="6" t="s">
        <v>556</v>
      </c>
      <c r="B547" s="95">
        <v>4</v>
      </c>
      <c r="C547" s="95">
        <v>3</v>
      </c>
      <c r="D547" s="14">
        <v>5</v>
      </c>
      <c r="E547" s="95">
        <v>4</v>
      </c>
      <c r="F547" s="95">
        <v>3</v>
      </c>
      <c r="G547" s="95">
        <v>4</v>
      </c>
      <c r="H547" s="95">
        <v>5</v>
      </c>
      <c r="I547" s="96">
        <v>4</v>
      </c>
      <c r="J547" s="95">
        <v>5</v>
      </c>
      <c r="K547" s="97">
        <v>5</v>
      </c>
      <c r="L547" s="14">
        <v>5</v>
      </c>
    </row>
    <row r="548" spans="1:12" s="98" customFormat="1">
      <c r="A548" s="6" t="s">
        <v>557</v>
      </c>
      <c r="B548" s="95">
        <v>5</v>
      </c>
      <c r="C548" s="95">
        <v>5</v>
      </c>
      <c r="D548" s="14">
        <v>5</v>
      </c>
      <c r="E548" s="95">
        <v>5</v>
      </c>
      <c r="F548" s="95">
        <v>4</v>
      </c>
      <c r="G548" s="95">
        <v>4</v>
      </c>
      <c r="H548" s="95">
        <v>4</v>
      </c>
      <c r="I548" s="96">
        <v>4</v>
      </c>
      <c r="J548" s="95">
        <v>4</v>
      </c>
      <c r="K548" s="97">
        <v>5</v>
      </c>
      <c r="L548" s="14">
        <v>5</v>
      </c>
    </row>
    <row r="549" spans="1:12" s="98" customFormat="1">
      <c r="A549" s="6" t="s">
        <v>558</v>
      </c>
      <c r="B549" s="95">
        <v>4</v>
      </c>
      <c r="C549" s="95">
        <v>4</v>
      </c>
      <c r="D549" s="14">
        <v>3</v>
      </c>
      <c r="E549" s="95">
        <v>4</v>
      </c>
      <c r="F549" s="95">
        <v>4</v>
      </c>
      <c r="G549" s="95">
        <v>4</v>
      </c>
      <c r="H549" s="95">
        <v>3</v>
      </c>
      <c r="I549" s="96">
        <v>4</v>
      </c>
      <c r="J549" s="95">
        <v>3</v>
      </c>
      <c r="K549" s="97">
        <v>4</v>
      </c>
      <c r="L549" s="14">
        <v>4</v>
      </c>
    </row>
    <row r="550" spans="1:12" s="98" customFormat="1">
      <c r="A550" s="6" t="s">
        <v>559</v>
      </c>
      <c r="B550" s="95">
        <v>5</v>
      </c>
      <c r="C550" s="95">
        <v>5</v>
      </c>
      <c r="D550" s="14">
        <v>4</v>
      </c>
      <c r="E550" s="95">
        <v>5</v>
      </c>
      <c r="F550" s="95">
        <v>5</v>
      </c>
      <c r="G550" s="95">
        <v>5</v>
      </c>
      <c r="H550" s="95">
        <v>4</v>
      </c>
      <c r="I550" s="96">
        <v>5</v>
      </c>
      <c r="J550" s="95">
        <v>5</v>
      </c>
      <c r="K550" s="97">
        <v>5</v>
      </c>
      <c r="L550" s="14">
        <v>5</v>
      </c>
    </row>
    <row r="551" spans="1:12" s="98" customFormat="1">
      <c r="A551" s="6" t="s">
        <v>560</v>
      </c>
      <c r="B551" s="95">
        <v>5</v>
      </c>
      <c r="C551" s="95">
        <v>5</v>
      </c>
      <c r="D551" s="14">
        <v>5</v>
      </c>
      <c r="E551" s="95">
        <v>5</v>
      </c>
      <c r="F551" s="95">
        <v>5</v>
      </c>
      <c r="G551" s="95">
        <v>5</v>
      </c>
      <c r="H551" s="95">
        <v>5</v>
      </c>
      <c r="I551" s="96">
        <v>5</v>
      </c>
      <c r="J551" s="95">
        <v>5</v>
      </c>
      <c r="K551" s="97">
        <v>5</v>
      </c>
      <c r="L551" s="14">
        <v>5</v>
      </c>
    </row>
    <row r="552" spans="1:12" s="98" customFormat="1">
      <c r="A552" s="6" t="s">
        <v>561</v>
      </c>
      <c r="B552" s="95">
        <v>5</v>
      </c>
      <c r="C552" s="95">
        <v>5</v>
      </c>
      <c r="D552" s="14">
        <v>5</v>
      </c>
      <c r="E552" s="95">
        <v>5</v>
      </c>
      <c r="F552" s="95">
        <v>5</v>
      </c>
      <c r="G552" s="95">
        <v>5</v>
      </c>
      <c r="H552" s="95">
        <v>5</v>
      </c>
      <c r="I552" s="96">
        <v>5</v>
      </c>
      <c r="J552" s="95">
        <v>5</v>
      </c>
      <c r="K552" s="97">
        <v>5</v>
      </c>
      <c r="L552" s="14">
        <v>5</v>
      </c>
    </row>
    <row r="553" spans="1:12" s="98" customFormat="1">
      <c r="A553" s="6" t="s">
        <v>562</v>
      </c>
      <c r="B553" s="95">
        <v>5</v>
      </c>
      <c r="C553" s="95">
        <v>5</v>
      </c>
      <c r="D553" s="14">
        <v>4</v>
      </c>
      <c r="E553" s="95">
        <v>4</v>
      </c>
      <c r="F553" s="95">
        <v>4</v>
      </c>
      <c r="G553" s="95">
        <v>4</v>
      </c>
      <c r="H553" s="95">
        <v>4</v>
      </c>
      <c r="I553" s="96">
        <v>5</v>
      </c>
      <c r="J553" s="95">
        <v>4</v>
      </c>
      <c r="K553" s="97">
        <v>5</v>
      </c>
      <c r="L553" s="14">
        <v>5</v>
      </c>
    </row>
    <row r="554" spans="1:12" s="98" customFormat="1">
      <c r="A554" s="6" t="s">
        <v>563</v>
      </c>
      <c r="B554" s="95">
        <v>5</v>
      </c>
      <c r="C554" s="95">
        <v>5</v>
      </c>
      <c r="D554" s="14">
        <v>5</v>
      </c>
      <c r="E554" s="95">
        <v>5</v>
      </c>
      <c r="F554" s="95">
        <v>5</v>
      </c>
      <c r="G554" s="95">
        <v>5</v>
      </c>
      <c r="H554" s="95">
        <v>5</v>
      </c>
      <c r="I554" s="96">
        <v>5</v>
      </c>
      <c r="J554" s="95">
        <v>5</v>
      </c>
      <c r="K554" s="97">
        <v>5</v>
      </c>
      <c r="L554" s="14">
        <v>5</v>
      </c>
    </row>
    <row r="555" spans="1:12" s="98" customFormat="1">
      <c r="A555" s="6" t="s">
        <v>564</v>
      </c>
      <c r="B555" s="95">
        <v>5</v>
      </c>
      <c r="C555" s="95">
        <v>5</v>
      </c>
      <c r="D555" s="14">
        <v>4</v>
      </c>
      <c r="E555" s="95">
        <v>4</v>
      </c>
      <c r="F555" s="95">
        <v>4</v>
      </c>
      <c r="G555" s="95">
        <v>5</v>
      </c>
      <c r="H555" s="95">
        <v>4</v>
      </c>
      <c r="I555" s="96">
        <v>4</v>
      </c>
      <c r="J555" s="95">
        <v>4</v>
      </c>
      <c r="K555" s="97">
        <v>5</v>
      </c>
      <c r="L555" s="14">
        <v>5</v>
      </c>
    </row>
    <row r="556" spans="1:12" s="98" customFormat="1">
      <c r="A556" s="6" t="s">
        <v>565</v>
      </c>
      <c r="B556" s="95">
        <v>5</v>
      </c>
      <c r="C556" s="95">
        <v>5</v>
      </c>
      <c r="D556" s="14">
        <v>5</v>
      </c>
      <c r="E556" s="95">
        <v>5</v>
      </c>
      <c r="F556" s="95">
        <v>5</v>
      </c>
      <c r="G556" s="95">
        <v>5</v>
      </c>
      <c r="H556" s="95">
        <v>5</v>
      </c>
      <c r="I556" s="96">
        <v>5</v>
      </c>
      <c r="J556" s="95">
        <v>5</v>
      </c>
      <c r="K556" s="97">
        <v>5</v>
      </c>
      <c r="L556" s="14">
        <v>5</v>
      </c>
    </row>
    <row r="557" spans="1:12" s="98" customFormat="1">
      <c r="A557" s="6" t="s">
        <v>566</v>
      </c>
      <c r="B557" s="95">
        <v>5</v>
      </c>
      <c r="C557" s="95">
        <v>5</v>
      </c>
      <c r="D557" s="14">
        <v>5</v>
      </c>
      <c r="E557" s="95">
        <v>5</v>
      </c>
      <c r="F557" s="95">
        <v>4</v>
      </c>
      <c r="G557" s="95">
        <v>5</v>
      </c>
      <c r="H557" s="95">
        <v>5</v>
      </c>
      <c r="I557" s="96">
        <v>5</v>
      </c>
      <c r="J557" s="95">
        <v>5</v>
      </c>
      <c r="K557" s="97">
        <v>5</v>
      </c>
      <c r="L557" s="14">
        <v>5</v>
      </c>
    </row>
    <row r="558" spans="1:12" s="98" customFormat="1">
      <c r="A558" s="6" t="s">
        <v>567</v>
      </c>
      <c r="B558" s="95">
        <v>4</v>
      </c>
      <c r="C558" s="95">
        <v>5</v>
      </c>
      <c r="D558" s="14">
        <v>4</v>
      </c>
      <c r="E558" s="95">
        <v>4</v>
      </c>
      <c r="F558" s="95">
        <v>5</v>
      </c>
      <c r="G558" s="95">
        <v>4</v>
      </c>
      <c r="H558" s="95">
        <v>4</v>
      </c>
      <c r="I558" s="96">
        <v>4</v>
      </c>
      <c r="J558" s="95">
        <v>4</v>
      </c>
      <c r="K558" s="97">
        <v>5</v>
      </c>
      <c r="L558" s="14">
        <v>5</v>
      </c>
    </row>
    <row r="559" spans="1:12" s="98" customFormat="1">
      <c r="A559" s="6" t="s">
        <v>568</v>
      </c>
      <c r="B559" s="95">
        <v>4</v>
      </c>
      <c r="C559" s="95">
        <v>5</v>
      </c>
      <c r="D559" s="14">
        <v>5</v>
      </c>
      <c r="E559" s="95">
        <v>5</v>
      </c>
      <c r="F559" s="95">
        <v>4</v>
      </c>
      <c r="G559" s="95">
        <v>5</v>
      </c>
      <c r="H559" s="95">
        <v>5</v>
      </c>
      <c r="I559" s="96">
        <v>5</v>
      </c>
      <c r="J559" s="95">
        <v>4</v>
      </c>
      <c r="K559" s="97">
        <v>5</v>
      </c>
      <c r="L559" s="14">
        <v>5</v>
      </c>
    </row>
    <row r="560" spans="1:12" s="98" customFormat="1">
      <c r="A560" s="6" t="s">
        <v>569</v>
      </c>
      <c r="B560" s="95">
        <v>5</v>
      </c>
      <c r="C560" s="95">
        <v>5</v>
      </c>
      <c r="D560" s="14">
        <v>5</v>
      </c>
      <c r="E560" s="95">
        <v>4</v>
      </c>
      <c r="F560" s="95">
        <v>4</v>
      </c>
      <c r="G560" s="95">
        <v>4</v>
      </c>
      <c r="H560" s="95">
        <v>4</v>
      </c>
      <c r="I560" s="96">
        <v>5</v>
      </c>
      <c r="J560" s="95">
        <v>4</v>
      </c>
      <c r="K560" s="97">
        <v>5</v>
      </c>
      <c r="L560" s="14">
        <v>4</v>
      </c>
    </row>
    <row r="561" spans="1:12" s="98" customFormat="1">
      <c r="A561" s="6" t="s">
        <v>570</v>
      </c>
      <c r="B561" s="95">
        <v>4</v>
      </c>
      <c r="C561" s="95">
        <v>5</v>
      </c>
      <c r="D561" s="14">
        <v>4</v>
      </c>
      <c r="E561" s="95">
        <v>5</v>
      </c>
      <c r="F561" s="95">
        <v>4</v>
      </c>
      <c r="G561" s="95">
        <v>5</v>
      </c>
      <c r="H561" s="95">
        <v>5</v>
      </c>
      <c r="I561" s="96">
        <v>5</v>
      </c>
      <c r="J561" s="95">
        <v>5</v>
      </c>
      <c r="K561" s="97">
        <v>5</v>
      </c>
      <c r="L561" s="14">
        <v>5</v>
      </c>
    </row>
    <row r="562" spans="1:12" s="98" customFormat="1">
      <c r="A562" s="6" t="s">
        <v>571</v>
      </c>
      <c r="B562" s="95">
        <v>4</v>
      </c>
      <c r="C562" s="95">
        <v>4</v>
      </c>
      <c r="D562" s="14">
        <v>5</v>
      </c>
      <c r="E562" s="95">
        <v>4</v>
      </c>
      <c r="F562" s="95">
        <v>5</v>
      </c>
      <c r="G562" s="95">
        <v>4</v>
      </c>
      <c r="H562" s="95">
        <v>4</v>
      </c>
      <c r="I562" s="96">
        <v>5</v>
      </c>
      <c r="J562" s="95">
        <v>5</v>
      </c>
      <c r="K562" s="97">
        <v>5</v>
      </c>
      <c r="L562" s="14">
        <v>5</v>
      </c>
    </row>
    <row r="563" spans="1:12" s="98" customFormat="1">
      <c r="A563" s="6" t="s">
        <v>572</v>
      </c>
      <c r="B563" s="95">
        <v>4</v>
      </c>
      <c r="C563" s="95">
        <v>5</v>
      </c>
      <c r="D563" s="14">
        <v>4</v>
      </c>
      <c r="E563" s="95">
        <v>4</v>
      </c>
      <c r="F563" s="95">
        <v>3</v>
      </c>
      <c r="G563" s="95">
        <v>5</v>
      </c>
      <c r="H563" s="95">
        <v>4</v>
      </c>
      <c r="I563" s="96">
        <v>5</v>
      </c>
      <c r="J563" s="95">
        <v>4</v>
      </c>
      <c r="K563" s="97">
        <v>4</v>
      </c>
      <c r="L563" s="14">
        <v>4</v>
      </c>
    </row>
    <row r="564" spans="1:12" s="98" customFormat="1">
      <c r="A564" s="6" t="s">
        <v>573</v>
      </c>
      <c r="B564" s="95">
        <v>4</v>
      </c>
      <c r="C564" s="95">
        <v>5</v>
      </c>
      <c r="D564" s="14">
        <v>4</v>
      </c>
      <c r="E564" s="95">
        <v>4</v>
      </c>
      <c r="F564" s="95">
        <v>4</v>
      </c>
      <c r="G564" s="95">
        <v>5</v>
      </c>
      <c r="H564" s="95">
        <v>4</v>
      </c>
      <c r="I564" s="96">
        <v>4</v>
      </c>
      <c r="J564" s="95">
        <v>5</v>
      </c>
      <c r="K564" s="97">
        <v>5</v>
      </c>
      <c r="L564" s="14">
        <v>5</v>
      </c>
    </row>
    <row r="565" spans="1:12" s="98" customFormat="1">
      <c r="A565" s="6" t="s">
        <v>574</v>
      </c>
      <c r="B565" s="95">
        <v>0</v>
      </c>
      <c r="C565" s="95">
        <v>3</v>
      </c>
      <c r="D565" s="14">
        <v>3</v>
      </c>
      <c r="E565" s="95">
        <v>4</v>
      </c>
      <c r="F565" s="95">
        <v>4</v>
      </c>
      <c r="G565" s="95">
        <v>5</v>
      </c>
      <c r="H565" s="95">
        <v>3</v>
      </c>
      <c r="I565" s="96">
        <v>3</v>
      </c>
      <c r="J565" s="95">
        <v>5</v>
      </c>
      <c r="K565" s="97">
        <v>5</v>
      </c>
      <c r="L565" s="14">
        <v>5</v>
      </c>
    </row>
    <row r="566" spans="1:12" s="98" customFormat="1">
      <c r="A566" s="6" t="s">
        <v>575</v>
      </c>
      <c r="B566" s="95">
        <v>4</v>
      </c>
      <c r="C566" s="95">
        <v>4</v>
      </c>
      <c r="D566" s="14">
        <v>4</v>
      </c>
      <c r="E566" s="95">
        <v>4</v>
      </c>
      <c r="F566" s="95">
        <v>4</v>
      </c>
      <c r="G566" s="95">
        <v>3</v>
      </c>
      <c r="H566" s="95">
        <v>5</v>
      </c>
      <c r="I566" s="96">
        <v>5</v>
      </c>
      <c r="J566" s="95">
        <v>5</v>
      </c>
      <c r="K566" s="97">
        <v>5</v>
      </c>
      <c r="L566" s="14">
        <v>5</v>
      </c>
    </row>
    <row r="567" spans="1:12" s="98" customFormat="1">
      <c r="A567" s="6" t="s">
        <v>576</v>
      </c>
      <c r="B567" s="95">
        <v>5</v>
      </c>
      <c r="C567" s="95">
        <v>5</v>
      </c>
      <c r="D567" s="14">
        <v>5</v>
      </c>
      <c r="E567" s="95">
        <v>5</v>
      </c>
      <c r="F567" s="95">
        <v>5</v>
      </c>
      <c r="G567" s="95">
        <v>5</v>
      </c>
      <c r="H567" s="95">
        <v>4</v>
      </c>
      <c r="I567" s="96">
        <v>5</v>
      </c>
      <c r="J567" s="95">
        <v>5</v>
      </c>
      <c r="K567" s="97">
        <v>5</v>
      </c>
      <c r="L567" s="14">
        <v>5</v>
      </c>
    </row>
    <row r="568" spans="1:12" s="98" customFormat="1">
      <c r="A568" s="6" t="s">
        <v>577</v>
      </c>
      <c r="B568" s="95">
        <v>4</v>
      </c>
      <c r="C568" s="95">
        <v>5</v>
      </c>
      <c r="D568" s="14">
        <v>4</v>
      </c>
      <c r="E568" s="95">
        <v>5</v>
      </c>
      <c r="F568" s="95">
        <v>5</v>
      </c>
      <c r="G568" s="95">
        <v>5</v>
      </c>
      <c r="H568" s="95">
        <v>4</v>
      </c>
      <c r="I568" s="96">
        <v>5</v>
      </c>
      <c r="J568" s="95">
        <v>5</v>
      </c>
      <c r="K568" s="97">
        <v>5</v>
      </c>
      <c r="L568" s="14">
        <v>5</v>
      </c>
    </row>
    <row r="569" spans="1:12" s="98" customFormat="1">
      <c r="A569" s="6" t="s">
        <v>578</v>
      </c>
      <c r="B569" s="95">
        <v>5</v>
      </c>
      <c r="C569" s="95">
        <v>5</v>
      </c>
      <c r="D569" s="14">
        <v>5</v>
      </c>
      <c r="E569" s="95">
        <v>5</v>
      </c>
      <c r="F569" s="95">
        <v>5</v>
      </c>
      <c r="G569" s="95">
        <v>5</v>
      </c>
      <c r="H569" s="95">
        <v>5</v>
      </c>
      <c r="I569" s="96">
        <v>5</v>
      </c>
      <c r="J569" s="95">
        <v>5</v>
      </c>
      <c r="K569" s="97">
        <v>5</v>
      </c>
      <c r="L569" s="14">
        <v>5</v>
      </c>
    </row>
    <row r="570" spans="1:12" s="98" customFormat="1">
      <c r="A570" s="6" t="s">
        <v>579</v>
      </c>
      <c r="B570" s="95">
        <v>5</v>
      </c>
      <c r="C570" s="95">
        <v>5</v>
      </c>
      <c r="D570" s="14">
        <v>4</v>
      </c>
      <c r="E570" s="95">
        <v>4</v>
      </c>
      <c r="F570" s="95">
        <v>4</v>
      </c>
      <c r="G570" s="95">
        <v>5</v>
      </c>
      <c r="H570" s="95">
        <v>5</v>
      </c>
      <c r="I570" s="96">
        <v>5</v>
      </c>
      <c r="J570" s="95">
        <v>4</v>
      </c>
      <c r="K570" s="97">
        <v>5</v>
      </c>
      <c r="L570" s="14">
        <v>5</v>
      </c>
    </row>
    <row r="571" spans="1:12" s="98" customFormat="1">
      <c r="A571" s="6" t="s">
        <v>580</v>
      </c>
      <c r="B571" s="95">
        <v>5</v>
      </c>
      <c r="C571" s="95">
        <v>5</v>
      </c>
      <c r="D571" s="14">
        <v>4</v>
      </c>
      <c r="E571" s="95">
        <v>5</v>
      </c>
      <c r="F571" s="95">
        <v>5</v>
      </c>
      <c r="G571" s="95">
        <v>5</v>
      </c>
      <c r="H571" s="95">
        <v>5</v>
      </c>
      <c r="I571" s="96">
        <v>5</v>
      </c>
      <c r="J571" s="95">
        <v>5</v>
      </c>
      <c r="K571" s="97">
        <v>5</v>
      </c>
      <c r="L571" s="14">
        <v>5</v>
      </c>
    </row>
    <row r="572" spans="1:12" s="98" customFormat="1">
      <c r="A572" s="6" t="s">
        <v>581</v>
      </c>
      <c r="B572" s="95">
        <v>4</v>
      </c>
      <c r="C572" s="95">
        <v>4</v>
      </c>
      <c r="D572" s="14">
        <v>4</v>
      </c>
      <c r="E572" s="95">
        <v>5</v>
      </c>
      <c r="F572" s="95">
        <v>4</v>
      </c>
      <c r="G572" s="95">
        <v>5</v>
      </c>
      <c r="H572" s="95">
        <v>5</v>
      </c>
      <c r="I572" s="96">
        <v>5</v>
      </c>
      <c r="J572" s="95">
        <v>4</v>
      </c>
      <c r="K572" s="97">
        <v>5</v>
      </c>
      <c r="L572" s="14">
        <v>5</v>
      </c>
    </row>
    <row r="573" spans="1:12" s="98" customFormat="1">
      <c r="A573" s="6" t="s">
        <v>582</v>
      </c>
      <c r="B573" s="95">
        <v>1</v>
      </c>
      <c r="C573" s="95">
        <v>2</v>
      </c>
      <c r="D573" s="14">
        <v>3</v>
      </c>
      <c r="E573" s="95">
        <v>3</v>
      </c>
      <c r="F573" s="95">
        <v>1</v>
      </c>
      <c r="G573" s="95">
        <v>0</v>
      </c>
      <c r="H573" s="95">
        <v>1</v>
      </c>
      <c r="I573" s="96">
        <v>4</v>
      </c>
      <c r="J573" s="95">
        <v>0</v>
      </c>
      <c r="K573" s="97">
        <v>5</v>
      </c>
      <c r="L573" s="14">
        <v>5</v>
      </c>
    </row>
    <row r="574" spans="1:12" s="98" customFormat="1">
      <c r="A574" s="6" t="s">
        <v>583</v>
      </c>
      <c r="B574" s="95">
        <v>5</v>
      </c>
      <c r="C574" s="95">
        <v>5</v>
      </c>
      <c r="D574" s="14">
        <v>4</v>
      </c>
      <c r="E574" s="95">
        <v>5</v>
      </c>
      <c r="F574" s="95">
        <v>3</v>
      </c>
      <c r="G574" s="95">
        <v>5</v>
      </c>
      <c r="H574" s="95">
        <v>4</v>
      </c>
      <c r="I574" s="96">
        <v>3</v>
      </c>
      <c r="J574" s="95">
        <v>4</v>
      </c>
      <c r="K574" s="97">
        <v>3</v>
      </c>
      <c r="L574" s="14">
        <v>3</v>
      </c>
    </row>
    <row r="575" spans="1:12" s="98" customFormat="1">
      <c r="A575" s="6" t="s">
        <v>584</v>
      </c>
      <c r="B575" s="95">
        <v>5</v>
      </c>
      <c r="C575" s="95">
        <v>5</v>
      </c>
      <c r="D575" s="14">
        <v>5</v>
      </c>
      <c r="E575" s="95">
        <v>5</v>
      </c>
      <c r="F575" s="95">
        <v>4</v>
      </c>
      <c r="G575" s="95">
        <v>5</v>
      </c>
      <c r="H575" s="95">
        <v>3</v>
      </c>
      <c r="I575" s="96">
        <v>5</v>
      </c>
      <c r="J575" s="95">
        <v>5</v>
      </c>
      <c r="K575" s="97">
        <v>5</v>
      </c>
      <c r="L575" s="14">
        <v>5</v>
      </c>
    </row>
    <row r="576" spans="1:12" s="98" customFormat="1">
      <c r="A576" s="6" t="s">
        <v>585</v>
      </c>
      <c r="B576" s="95">
        <v>4</v>
      </c>
      <c r="C576" s="95">
        <v>5</v>
      </c>
      <c r="D576" s="14">
        <v>4</v>
      </c>
      <c r="E576" s="95">
        <v>5</v>
      </c>
      <c r="F576" s="95">
        <v>5</v>
      </c>
      <c r="G576" s="95">
        <v>5</v>
      </c>
      <c r="H576" s="95">
        <v>5</v>
      </c>
      <c r="I576" s="96">
        <v>5</v>
      </c>
      <c r="J576" s="95">
        <v>5</v>
      </c>
      <c r="K576" s="97">
        <v>5</v>
      </c>
      <c r="L576" s="14">
        <v>5</v>
      </c>
    </row>
    <row r="577" spans="1:12" s="98" customFormat="1">
      <c r="A577" s="6" t="s">
        <v>586</v>
      </c>
      <c r="B577" s="95">
        <v>5</v>
      </c>
      <c r="C577" s="95">
        <v>5</v>
      </c>
      <c r="D577" s="14">
        <v>4</v>
      </c>
      <c r="E577" s="95">
        <v>4</v>
      </c>
      <c r="F577" s="95">
        <v>4</v>
      </c>
      <c r="G577" s="95">
        <v>5</v>
      </c>
      <c r="H577" s="95">
        <v>4</v>
      </c>
      <c r="I577" s="96">
        <v>5</v>
      </c>
      <c r="J577" s="95">
        <v>5</v>
      </c>
      <c r="K577" s="97">
        <v>5</v>
      </c>
      <c r="L577" s="14">
        <v>5</v>
      </c>
    </row>
    <row r="578" spans="1:12" s="98" customFormat="1">
      <c r="A578" s="6" t="s">
        <v>587</v>
      </c>
      <c r="B578" s="95">
        <v>5</v>
      </c>
      <c r="C578" s="95">
        <v>5</v>
      </c>
      <c r="D578" s="14">
        <v>5</v>
      </c>
      <c r="E578" s="95">
        <v>5</v>
      </c>
      <c r="F578" s="95">
        <v>5</v>
      </c>
      <c r="G578" s="95">
        <v>5</v>
      </c>
      <c r="H578" s="95">
        <v>5</v>
      </c>
      <c r="I578" s="96">
        <v>5</v>
      </c>
      <c r="J578" s="95">
        <v>5</v>
      </c>
      <c r="K578" s="97">
        <v>5</v>
      </c>
      <c r="L578" s="14">
        <v>5</v>
      </c>
    </row>
    <row r="579" spans="1:12" s="98" customFormat="1">
      <c r="A579" s="6" t="s">
        <v>588</v>
      </c>
      <c r="B579" s="95">
        <v>4</v>
      </c>
      <c r="C579" s="95">
        <v>5</v>
      </c>
      <c r="D579" s="14">
        <v>4</v>
      </c>
      <c r="E579" s="95">
        <v>5</v>
      </c>
      <c r="F579" s="95">
        <v>4</v>
      </c>
      <c r="G579" s="95">
        <v>5</v>
      </c>
      <c r="H579" s="95">
        <v>5</v>
      </c>
      <c r="I579" s="96">
        <v>5</v>
      </c>
      <c r="J579" s="95">
        <v>0</v>
      </c>
      <c r="K579" s="97">
        <v>5</v>
      </c>
      <c r="L579" s="14">
        <v>5</v>
      </c>
    </row>
    <row r="580" spans="1:12" s="98" customFormat="1">
      <c r="A580" s="6" t="s">
        <v>589</v>
      </c>
      <c r="B580" s="95">
        <v>5</v>
      </c>
      <c r="C580" s="95">
        <v>5</v>
      </c>
      <c r="D580" s="14">
        <v>5</v>
      </c>
      <c r="E580" s="95">
        <v>5</v>
      </c>
      <c r="F580" s="95">
        <v>5</v>
      </c>
      <c r="G580" s="95">
        <v>5</v>
      </c>
      <c r="H580" s="95">
        <v>5</v>
      </c>
      <c r="I580" s="96">
        <v>4</v>
      </c>
      <c r="J580" s="95">
        <v>5</v>
      </c>
      <c r="K580" s="97">
        <v>5</v>
      </c>
      <c r="L580" s="14">
        <v>5</v>
      </c>
    </row>
    <row r="581" spans="1:12" s="98" customFormat="1">
      <c r="A581" s="6" t="s">
        <v>590</v>
      </c>
      <c r="B581" s="95">
        <v>5</v>
      </c>
      <c r="C581" s="95">
        <v>5</v>
      </c>
      <c r="D581" s="14">
        <v>5</v>
      </c>
      <c r="E581" s="95">
        <v>5</v>
      </c>
      <c r="F581" s="95">
        <v>5</v>
      </c>
      <c r="G581" s="95">
        <v>5</v>
      </c>
      <c r="H581" s="95">
        <v>5</v>
      </c>
      <c r="I581" s="96">
        <v>5</v>
      </c>
      <c r="J581" s="95">
        <v>5</v>
      </c>
      <c r="K581" s="97">
        <v>5</v>
      </c>
      <c r="L581" s="14">
        <v>5</v>
      </c>
    </row>
    <row r="582" spans="1:12" s="98" customFormat="1">
      <c r="A582" s="6" t="s">
        <v>591</v>
      </c>
      <c r="B582" s="95">
        <v>4</v>
      </c>
      <c r="C582" s="95">
        <v>4</v>
      </c>
      <c r="D582" s="14">
        <v>3</v>
      </c>
      <c r="E582" s="95">
        <v>4</v>
      </c>
      <c r="F582" s="95">
        <v>4</v>
      </c>
      <c r="G582" s="95">
        <v>4</v>
      </c>
      <c r="H582" s="95">
        <v>3</v>
      </c>
      <c r="I582" s="96">
        <v>4</v>
      </c>
      <c r="J582" s="95">
        <v>3</v>
      </c>
      <c r="K582" s="97">
        <v>3</v>
      </c>
      <c r="L582" s="14">
        <v>3</v>
      </c>
    </row>
    <row r="583" spans="1:12" s="98" customFormat="1">
      <c r="A583" s="6" t="s">
        <v>592</v>
      </c>
      <c r="B583" s="95">
        <v>5</v>
      </c>
      <c r="C583" s="95">
        <v>5</v>
      </c>
      <c r="D583" s="14">
        <v>4</v>
      </c>
      <c r="E583" s="95">
        <v>5</v>
      </c>
      <c r="F583" s="95">
        <v>4</v>
      </c>
      <c r="G583" s="95">
        <v>5</v>
      </c>
      <c r="H583" s="95">
        <v>4</v>
      </c>
      <c r="I583" s="96">
        <v>5</v>
      </c>
      <c r="J583" s="95">
        <v>5</v>
      </c>
      <c r="K583" s="97">
        <v>5</v>
      </c>
      <c r="L583" s="14">
        <v>5</v>
      </c>
    </row>
    <row r="584" spans="1:12" s="98" customFormat="1">
      <c r="A584" s="6" t="s">
        <v>593</v>
      </c>
      <c r="B584" s="95">
        <v>5</v>
      </c>
      <c r="C584" s="95">
        <v>5</v>
      </c>
      <c r="D584" s="14">
        <v>4</v>
      </c>
      <c r="E584" s="95">
        <v>5</v>
      </c>
      <c r="F584" s="95">
        <v>4</v>
      </c>
      <c r="G584" s="95">
        <v>5</v>
      </c>
      <c r="H584" s="95">
        <v>3</v>
      </c>
      <c r="I584" s="96">
        <v>5</v>
      </c>
      <c r="J584" s="95">
        <v>4</v>
      </c>
      <c r="K584" s="97">
        <v>5</v>
      </c>
      <c r="L584" s="14">
        <v>5</v>
      </c>
    </row>
    <row r="585" spans="1:12" s="98" customFormat="1">
      <c r="A585" s="6" t="s">
        <v>594</v>
      </c>
      <c r="B585" s="95">
        <v>4</v>
      </c>
      <c r="C585" s="95">
        <v>4</v>
      </c>
      <c r="D585" s="14">
        <v>4</v>
      </c>
      <c r="E585" s="95">
        <v>5</v>
      </c>
      <c r="F585" s="95">
        <v>5</v>
      </c>
      <c r="G585" s="95">
        <v>5</v>
      </c>
      <c r="H585" s="95">
        <v>5</v>
      </c>
      <c r="I585" s="96">
        <v>5</v>
      </c>
      <c r="J585" s="95">
        <v>5</v>
      </c>
      <c r="K585" s="97">
        <v>5</v>
      </c>
      <c r="L585" s="14">
        <v>5</v>
      </c>
    </row>
    <row r="586" spans="1:12" s="98" customFormat="1">
      <c r="A586" s="6" t="s">
        <v>595</v>
      </c>
      <c r="B586" s="95">
        <v>4</v>
      </c>
      <c r="C586" s="95">
        <v>4</v>
      </c>
      <c r="D586" s="14">
        <v>2</v>
      </c>
      <c r="E586" s="95">
        <v>4</v>
      </c>
      <c r="F586" s="95">
        <v>4</v>
      </c>
      <c r="G586" s="95">
        <v>4</v>
      </c>
      <c r="H586" s="95">
        <v>0</v>
      </c>
      <c r="I586" s="96">
        <v>5</v>
      </c>
      <c r="J586" s="95">
        <v>5</v>
      </c>
      <c r="K586" s="97">
        <v>5</v>
      </c>
      <c r="L586" s="14">
        <v>5</v>
      </c>
    </row>
    <row r="587" spans="1:12" s="98" customFormat="1">
      <c r="A587" s="6" t="s">
        <v>596</v>
      </c>
      <c r="B587" s="95">
        <v>4</v>
      </c>
      <c r="C587" s="95">
        <v>4</v>
      </c>
      <c r="D587" s="14">
        <v>3</v>
      </c>
      <c r="E587" s="95">
        <v>4</v>
      </c>
      <c r="F587" s="95">
        <v>3</v>
      </c>
      <c r="G587" s="95">
        <v>3</v>
      </c>
      <c r="H587" s="95">
        <v>4</v>
      </c>
      <c r="I587" s="96">
        <v>3</v>
      </c>
      <c r="J587" s="95">
        <v>3</v>
      </c>
      <c r="K587" s="97">
        <v>3</v>
      </c>
      <c r="L587" s="14">
        <v>3</v>
      </c>
    </row>
    <row r="588" spans="1:12" s="98" customFormat="1">
      <c r="A588" s="6" t="s">
        <v>597</v>
      </c>
      <c r="B588" s="95">
        <v>4</v>
      </c>
      <c r="C588" s="95">
        <v>5</v>
      </c>
      <c r="D588" s="14">
        <v>4</v>
      </c>
      <c r="E588" s="95">
        <v>5</v>
      </c>
      <c r="F588" s="95">
        <v>4</v>
      </c>
      <c r="G588" s="95">
        <v>5</v>
      </c>
      <c r="H588" s="95">
        <v>4</v>
      </c>
      <c r="I588" s="96">
        <v>5</v>
      </c>
      <c r="J588" s="95">
        <v>4</v>
      </c>
      <c r="K588" s="97">
        <v>5</v>
      </c>
      <c r="L588" s="14">
        <v>5</v>
      </c>
    </row>
    <row r="589" spans="1:12" s="98" customFormat="1">
      <c r="A589" s="6" t="s">
        <v>598</v>
      </c>
      <c r="B589" s="95">
        <v>5</v>
      </c>
      <c r="C589" s="95">
        <v>5</v>
      </c>
      <c r="D589" s="14">
        <v>5</v>
      </c>
      <c r="E589" s="95">
        <v>5</v>
      </c>
      <c r="F589" s="95">
        <v>4</v>
      </c>
      <c r="G589" s="95">
        <v>5</v>
      </c>
      <c r="H589" s="95">
        <v>5</v>
      </c>
      <c r="I589" s="96">
        <v>5</v>
      </c>
      <c r="J589" s="95">
        <v>5</v>
      </c>
      <c r="K589" s="97">
        <v>5</v>
      </c>
      <c r="L589" s="14">
        <v>5</v>
      </c>
    </row>
    <row r="590" spans="1:12" s="98" customFormat="1">
      <c r="A590" s="6" t="s">
        <v>599</v>
      </c>
      <c r="B590" s="95">
        <v>5</v>
      </c>
      <c r="C590" s="95">
        <v>5</v>
      </c>
      <c r="D590" s="14">
        <v>4</v>
      </c>
      <c r="E590" s="95">
        <v>5</v>
      </c>
      <c r="F590" s="95">
        <v>4</v>
      </c>
      <c r="G590" s="95">
        <v>3</v>
      </c>
      <c r="H590" s="95">
        <v>3</v>
      </c>
      <c r="I590" s="96">
        <v>5</v>
      </c>
      <c r="J590" s="95">
        <v>5</v>
      </c>
      <c r="K590" s="97">
        <v>3</v>
      </c>
      <c r="L590" s="14">
        <v>3</v>
      </c>
    </row>
    <row r="591" spans="1:12" s="98" customFormat="1">
      <c r="A591" s="6" t="s">
        <v>600</v>
      </c>
      <c r="B591" s="95">
        <v>5</v>
      </c>
      <c r="C591" s="95">
        <v>5</v>
      </c>
      <c r="D591" s="14">
        <v>5</v>
      </c>
      <c r="E591" s="95">
        <v>5</v>
      </c>
      <c r="F591" s="95">
        <v>5</v>
      </c>
      <c r="G591" s="95">
        <v>5</v>
      </c>
      <c r="H591" s="95">
        <v>5</v>
      </c>
      <c r="I591" s="96">
        <v>5</v>
      </c>
      <c r="J591" s="95">
        <v>5</v>
      </c>
      <c r="K591" s="97">
        <v>5</v>
      </c>
      <c r="L591" s="14">
        <v>5</v>
      </c>
    </row>
    <row r="592" spans="1:12" s="98" customFormat="1">
      <c r="A592" s="6" t="s">
        <v>601</v>
      </c>
      <c r="B592" s="95">
        <v>5</v>
      </c>
      <c r="C592" s="95">
        <v>5</v>
      </c>
      <c r="D592" s="14">
        <v>5</v>
      </c>
      <c r="E592" s="95">
        <v>5</v>
      </c>
      <c r="F592" s="95">
        <v>5</v>
      </c>
      <c r="G592" s="95">
        <v>5</v>
      </c>
      <c r="H592" s="95">
        <v>5</v>
      </c>
      <c r="I592" s="96">
        <v>5</v>
      </c>
      <c r="J592" s="95">
        <v>5</v>
      </c>
      <c r="K592" s="97">
        <v>5</v>
      </c>
      <c r="L592" s="14">
        <v>5</v>
      </c>
    </row>
    <row r="593" spans="1:12" s="98" customFormat="1">
      <c r="A593" s="6" t="s">
        <v>602</v>
      </c>
      <c r="B593" s="95">
        <v>5</v>
      </c>
      <c r="C593" s="95">
        <v>5</v>
      </c>
      <c r="D593" s="14">
        <v>5</v>
      </c>
      <c r="E593" s="95">
        <v>5</v>
      </c>
      <c r="F593" s="95">
        <v>5</v>
      </c>
      <c r="G593" s="95">
        <v>4</v>
      </c>
      <c r="H593" s="95">
        <v>5</v>
      </c>
      <c r="I593" s="96">
        <v>5</v>
      </c>
      <c r="J593" s="95">
        <v>5</v>
      </c>
      <c r="K593" s="97">
        <v>5</v>
      </c>
      <c r="L593" s="14">
        <v>5</v>
      </c>
    </row>
    <row r="594" spans="1:12" s="98" customFormat="1">
      <c r="A594" s="6" t="s">
        <v>603</v>
      </c>
      <c r="B594" s="95">
        <v>4</v>
      </c>
      <c r="C594" s="95">
        <v>5</v>
      </c>
      <c r="D594" s="14">
        <v>5</v>
      </c>
      <c r="E594" s="95">
        <v>5</v>
      </c>
      <c r="F594" s="95">
        <v>4</v>
      </c>
      <c r="G594" s="95">
        <v>5</v>
      </c>
      <c r="H594" s="95">
        <v>4</v>
      </c>
      <c r="I594" s="96">
        <v>5</v>
      </c>
      <c r="J594" s="95">
        <v>0</v>
      </c>
      <c r="K594" s="97">
        <v>5</v>
      </c>
      <c r="L594" s="14">
        <v>5</v>
      </c>
    </row>
    <row r="595" spans="1:12" s="98" customFormat="1">
      <c r="A595" s="6" t="s">
        <v>604</v>
      </c>
      <c r="B595" s="95">
        <v>5</v>
      </c>
      <c r="C595" s="95">
        <v>5</v>
      </c>
      <c r="D595" s="14">
        <v>5</v>
      </c>
      <c r="E595" s="95">
        <v>5</v>
      </c>
      <c r="F595" s="95">
        <v>5</v>
      </c>
      <c r="G595" s="95">
        <v>5</v>
      </c>
      <c r="H595" s="95">
        <v>5</v>
      </c>
      <c r="I595" s="96">
        <v>5</v>
      </c>
      <c r="J595" s="95">
        <v>5</v>
      </c>
      <c r="K595" s="97">
        <v>5</v>
      </c>
      <c r="L595" s="14">
        <v>5</v>
      </c>
    </row>
    <row r="596" spans="1:12" s="98" customFormat="1">
      <c r="A596" s="6" t="s">
        <v>605</v>
      </c>
      <c r="B596" s="95">
        <v>5</v>
      </c>
      <c r="C596" s="95">
        <v>5</v>
      </c>
      <c r="D596" s="14">
        <v>5</v>
      </c>
      <c r="E596" s="95">
        <v>5</v>
      </c>
      <c r="F596" s="95">
        <v>5</v>
      </c>
      <c r="G596" s="95">
        <v>5</v>
      </c>
      <c r="H596" s="95">
        <v>5</v>
      </c>
      <c r="I596" s="96">
        <v>5</v>
      </c>
      <c r="J596" s="95">
        <v>5</v>
      </c>
      <c r="K596" s="97">
        <v>5</v>
      </c>
      <c r="L596" s="14">
        <v>5</v>
      </c>
    </row>
    <row r="597" spans="1:12" s="98" customFormat="1">
      <c r="A597" s="6" t="s">
        <v>606</v>
      </c>
      <c r="B597" s="95">
        <v>4</v>
      </c>
      <c r="C597" s="95">
        <v>5</v>
      </c>
      <c r="D597" s="14">
        <v>5</v>
      </c>
      <c r="E597" s="95">
        <v>5</v>
      </c>
      <c r="F597" s="95">
        <v>4</v>
      </c>
      <c r="G597" s="95">
        <v>5</v>
      </c>
      <c r="H597" s="95">
        <v>4</v>
      </c>
      <c r="I597" s="96">
        <v>5</v>
      </c>
      <c r="J597" s="95">
        <v>5</v>
      </c>
      <c r="K597" s="97">
        <v>5</v>
      </c>
      <c r="L597" s="14">
        <v>5</v>
      </c>
    </row>
    <row r="598" spans="1:12" s="98" customFormat="1">
      <c r="A598" s="6" t="s">
        <v>607</v>
      </c>
      <c r="B598" s="95">
        <v>4</v>
      </c>
      <c r="C598" s="95">
        <v>5</v>
      </c>
      <c r="D598" s="14">
        <v>5</v>
      </c>
      <c r="E598" s="95">
        <v>5</v>
      </c>
      <c r="F598" s="95">
        <v>4</v>
      </c>
      <c r="G598" s="95">
        <v>5</v>
      </c>
      <c r="H598" s="95">
        <v>4</v>
      </c>
      <c r="I598" s="96">
        <v>4</v>
      </c>
      <c r="J598" s="95">
        <v>4</v>
      </c>
      <c r="K598" s="97">
        <v>5</v>
      </c>
      <c r="L598" s="14">
        <v>5</v>
      </c>
    </row>
    <row r="599" spans="1:12" s="98" customFormat="1">
      <c r="A599" s="6" t="s">
        <v>608</v>
      </c>
      <c r="B599" s="95">
        <v>5</v>
      </c>
      <c r="C599" s="95">
        <v>4</v>
      </c>
      <c r="D599" s="14">
        <v>3</v>
      </c>
      <c r="E599" s="95">
        <v>3</v>
      </c>
      <c r="F599" s="95">
        <v>4</v>
      </c>
      <c r="G599" s="95">
        <v>4</v>
      </c>
      <c r="H599" s="95">
        <v>4</v>
      </c>
      <c r="I599" s="96">
        <v>5</v>
      </c>
      <c r="J599" s="95">
        <v>4</v>
      </c>
      <c r="K599" s="97">
        <v>4</v>
      </c>
      <c r="L599" s="14">
        <v>3</v>
      </c>
    </row>
    <row r="600" spans="1:12" s="98" customFormat="1">
      <c r="A600" s="6" t="s">
        <v>609</v>
      </c>
      <c r="B600" s="95">
        <v>4</v>
      </c>
      <c r="C600" s="95">
        <v>4</v>
      </c>
      <c r="D600" s="14">
        <v>4</v>
      </c>
      <c r="E600" s="95">
        <v>4</v>
      </c>
      <c r="F600" s="95">
        <v>4</v>
      </c>
      <c r="G600" s="95">
        <v>5</v>
      </c>
      <c r="H600" s="95">
        <v>0</v>
      </c>
      <c r="I600" s="96">
        <v>5</v>
      </c>
      <c r="J600" s="95">
        <v>4</v>
      </c>
      <c r="K600" s="97">
        <v>5</v>
      </c>
      <c r="L600" s="14">
        <v>5</v>
      </c>
    </row>
    <row r="601" spans="1:12" s="98" customFormat="1">
      <c r="A601" s="6" t="s">
        <v>610</v>
      </c>
      <c r="B601" s="95">
        <v>4</v>
      </c>
      <c r="C601" s="95">
        <v>5</v>
      </c>
      <c r="D601" s="14">
        <v>4</v>
      </c>
      <c r="E601" s="95">
        <v>4</v>
      </c>
      <c r="F601" s="95">
        <v>4</v>
      </c>
      <c r="G601" s="95">
        <v>3</v>
      </c>
      <c r="H601" s="95">
        <v>4</v>
      </c>
      <c r="I601" s="96">
        <v>5</v>
      </c>
      <c r="J601" s="95">
        <v>4</v>
      </c>
      <c r="K601" s="97">
        <v>5</v>
      </c>
      <c r="L601" s="14">
        <v>5</v>
      </c>
    </row>
    <row r="602" spans="1:12" s="98" customFormat="1">
      <c r="A602" s="6" t="s">
        <v>611</v>
      </c>
      <c r="B602" s="95">
        <v>4</v>
      </c>
      <c r="C602" s="95">
        <v>5</v>
      </c>
      <c r="D602" s="14">
        <v>4</v>
      </c>
      <c r="E602" s="95">
        <v>5</v>
      </c>
      <c r="F602" s="95">
        <v>5</v>
      </c>
      <c r="G602" s="95">
        <v>5</v>
      </c>
      <c r="H602" s="95">
        <v>4</v>
      </c>
      <c r="I602" s="96">
        <v>5</v>
      </c>
      <c r="J602" s="95">
        <v>5</v>
      </c>
      <c r="K602" s="97">
        <v>5</v>
      </c>
      <c r="L602" s="14">
        <v>5</v>
      </c>
    </row>
    <row r="603" spans="1:12" s="98" customFormat="1">
      <c r="A603" s="6" t="s">
        <v>612</v>
      </c>
      <c r="B603" s="95">
        <v>5</v>
      </c>
      <c r="C603" s="95">
        <v>5</v>
      </c>
      <c r="D603" s="14">
        <v>5</v>
      </c>
      <c r="E603" s="95">
        <v>5</v>
      </c>
      <c r="F603" s="95">
        <v>5</v>
      </c>
      <c r="G603" s="95">
        <v>5</v>
      </c>
      <c r="H603" s="95">
        <v>5</v>
      </c>
      <c r="I603" s="96">
        <v>5</v>
      </c>
      <c r="J603" s="95">
        <v>5</v>
      </c>
      <c r="K603" s="97">
        <v>5</v>
      </c>
      <c r="L603" s="14">
        <v>5</v>
      </c>
    </row>
    <row r="604" spans="1:12" s="98" customFormat="1">
      <c r="A604" s="6" t="s">
        <v>613</v>
      </c>
      <c r="B604" s="95">
        <v>5</v>
      </c>
      <c r="C604" s="95">
        <v>5</v>
      </c>
      <c r="D604" s="14">
        <v>0</v>
      </c>
      <c r="E604" s="95">
        <v>3</v>
      </c>
      <c r="F604" s="95">
        <v>0</v>
      </c>
      <c r="G604" s="95">
        <v>4</v>
      </c>
      <c r="H604" s="95">
        <v>4</v>
      </c>
      <c r="I604" s="96">
        <v>0</v>
      </c>
      <c r="J604" s="95">
        <v>5</v>
      </c>
      <c r="K604" s="97">
        <v>4</v>
      </c>
      <c r="L604" s="14">
        <v>4</v>
      </c>
    </row>
    <row r="605" spans="1:12" s="88" customFormat="1">
      <c r="A605" s="6" t="s">
        <v>614</v>
      </c>
      <c r="B605" s="95">
        <v>5</v>
      </c>
      <c r="C605" s="95">
        <v>5</v>
      </c>
      <c r="D605" s="14">
        <v>5</v>
      </c>
      <c r="E605" s="95">
        <v>5</v>
      </c>
      <c r="F605" s="95">
        <v>5</v>
      </c>
      <c r="G605" s="95">
        <v>5</v>
      </c>
      <c r="H605" s="95">
        <v>4</v>
      </c>
      <c r="I605" s="96">
        <v>4</v>
      </c>
      <c r="J605" s="95">
        <v>5</v>
      </c>
      <c r="K605" s="97">
        <v>5</v>
      </c>
      <c r="L605" s="14">
        <v>5</v>
      </c>
    </row>
    <row r="606" spans="1:12" s="98" customFormat="1">
      <c r="A606" s="6" t="s">
        <v>615</v>
      </c>
      <c r="B606" s="95">
        <v>5</v>
      </c>
      <c r="C606" s="95">
        <v>5</v>
      </c>
      <c r="D606" s="14">
        <v>5</v>
      </c>
      <c r="E606" s="95">
        <v>5</v>
      </c>
      <c r="F606" s="95">
        <v>5</v>
      </c>
      <c r="G606" s="95">
        <v>5</v>
      </c>
      <c r="H606" s="95">
        <v>4</v>
      </c>
      <c r="I606" s="96">
        <v>4</v>
      </c>
      <c r="J606" s="95">
        <v>5</v>
      </c>
      <c r="K606" s="97">
        <v>5</v>
      </c>
      <c r="L606" s="14">
        <v>5</v>
      </c>
    </row>
    <row r="607" spans="1:12" s="98" customFormat="1">
      <c r="A607" s="6" t="s">
        <v>616</v>
      </c>
      <c r="B607" s="95">
        <v>4</v>
      </c>
      <c r="C607" s="95">
        <v>4</v>
      </c>
      <c r="D607" s="14">
        <v>4</v>
      </c>
      <c r="E607" s="95">
        <v>5</v>
      </c>
      <c r="F607" s="95">
        <v>4</v>
      </c>
      <c r="G607" s="95">
        <v>4</v>
      </c>
      <c r="H607" s="95">
        <v>4</v>
      </c>
      <c r="I607" s="96">
        <v>5</v>
      </c>
      <c r="J607" s="95">
        <v>4</v>
      </c>
      <c r="K607" s="97">
        <v>4</v>
      </c>
      <c r="L607" s="14">
        <v>4</v>
      </c>
    </row>
    <row r="608" spans="1:12" s="98" customFormat="1">
      <c r="A608" s="6" t="s">
        <v>617</v>
      </c>
      <c r="B608" s="95">
        <v>5</v>
      </c>
      <c r="C608" s="95">
        <v>5</v>
      </c>
      <c r="D608" s="14">
        <v>5</v>
      </c>
      <c r="E608" s="95">
        <v>4</v>
      </c>
      <c r="F608" s="95">
        <v>4</v>
      </c>
      <c r="G608" s="95">
        <v>5</v>
      </c>
      <c r="H608" s="95">
        <v>4</v>
      </c>
      <c r="I608" s="96">
        <v>5</v>
      </c>
      <c r="J608" s="95">
        <v>4</v>
      </c>
      <c r="K608" s="97">
        <v>5</v>
      </c>
      <c r="L608" s="14">
        <v>5</v>
      </c>
    </row>
    <row r="609" spans="1:12" s="98" customFormat="1">
      <c r="A609" s="6" t="s">
        <v>618</v>
      </c>
      <c r="B609" s="95">
        <v>5</v>
      </c>
      <c r="C609" s="95">
        <v>5</v>
      </c>
      <c r="D609" s="14">
        <v>4</v>
      </c>
      <c r="E609" s="95">
        <v>5</v>
      </c>
      <c r="F609" s="95">
        <v>5</v>
      </c>
      <c r="G609" s="95">
        <v>5</v>
      </c>
      <c r="H609" s="95">
        <v>4</v>
      </c>
      <c r="I609" s="96">
        <v>4</v>
      </c>
      <c r="J609" s="95">
        <v>4</v>
      </c>
      <c r="K609" s="97">
        <v>5</v>
      </c>
      <c r="L609" s="14">
        <v>5</v>
      </c>
    </row>
    <row r="610" spans="1:12" s="98" customFormat="1">
      <c r="A610" s="6" t="s">
        <v>619</v>
      </c>
      <c r="B610" s="95">
        <v>5</v>
      </c>
      <c r="C610" s="95">
        <v>5</v>
      </c>
      <c r="D610" s="14">
        <v>5</v>
      </c>
      <c r="E610" s="95">
        <v>5</v>
      </c>
      <c r="F610" s="95">
        <v>5</v>
      </c>
      <c r="G610" s="95">
        <v>5</v>
      </c>
      <c r="H610" s="95">
        <v>5</v>
      </c>
      <c r="I610" s="96">
        <v>5</v>
      </c>
      <c r="J610" s="95">
        <v>5</v>
      </c>
      <c r="K610" s="97">
        <v>5</v>
      </c>
      <c r="L610" s="14">
        <v>5</v>
      </c>
    </row>
    <row r="611" spans="1:12" s="98" customFormat="1">
      <c r="A611" s="6" t="s">
        <v>620</v>
      </c>
      <c r="B611" s="95">
        <v>5</v>
      </c>
      <c r="C611" s="95">
        <v>5</v>
      </c>
      <c r="D611" s="14">
        <v>4</v>
      </c>
      <c r="E611" s="95">
        <v>4</v>
      </c>
      <c r="F611" s="95">
        <v>4</v>
      </c>
      <c r="G611" s="95">
        <v>3</v>
      </c>
      <c r="H611" s="95">
        <v>4</v>
      </c>
      <c r="I611" s="96">
        <v>4</v>
      </c>
      <c r="J611" s="95">
        <v>4</v>
      </c>
      <c r="K611" s="97">
        <v>4</v>
      </c>
      <c r="L611" s="14">
        <v>5</v>
      </c>
    </row>
    <row r="612" spans="1:12" s="98" customFormat="1">
      <c r="A612" s="6" t="s">
        <v>621</v>
      </c>
      <c r="B612" s="95">
        <v>4</v>
      </c>
      <c r="C612" s="95">
        <v>5</v>
      </c>
      <c r="D612" s="14">
        <v>5</v>
      </c>
      <c r="E612" s="95">
        <v>4</v>
      </c>
      <c r="F612" s="95">
        <v>4</v>
      </c>
      <c r="G612" s="95">
        <v>5</v>
      </c>
      <c r="H612" s="95">
        <v>5</v>
      </c>
      <c r="I612" s="96">
        <v>5</v>
      </c>
      <c r="J612" s="95">
        <v>4</v>
      </c>
      <c r="K612" s="97">
        <v>4</v>
      </c>
      <c r="L612" s="14">
        <v>4</v>
      </c>
    </row>
    <row r="613" spans="1:12" s="98" customFormat="1">
      <c r="A613" s="6" t="s">
        <v>622</v>
      </c>
      <c r="B613" s="95">
        <v>5</v>
      </c>
      <c r="C613" s="95">
        <v>5</v>
      </c>
      <c r="D613" s="14">
        <v>5</v>
      </c>
      <c r="E613" s="95">
        <v>5</v>
      </c>
      <c r="F613" s="95">
        <v>5</v>
      </c>
      <c r="G613" s="95">
        <v>5</v>
      </c>
      <c r="H613" s="95">
        <v>5</v>
      </c>
      <c r="I613" s="96">
        <v>5</v>
      </c>
      <c r="J613" s="95">
        <v>5</v>
      </c>
      <c r="K613" s="97">
        <v>5</v>
      </c>
      <c r="L613" s="14">
        <v>5</v>
      </c>
    </row>
    <row r="614" spans="1:12" s="98" customFormat="1">
      <c r="A614" s="6" t="s">
        <v>623</v>
      </c>
      <c r="B614" s="95">
        <v>5</v>
      </c>
      <c r="C614" s="95">
        <v>5</v>
      </c>
      <c r="D614" s="14">
        <v>5</v>
      </c>
      <c r="E614" s="95">
        <v>5</v>
      </c>
      <c r="F614" s="95">
        <v>5</v>
      </c>
      <c r="G614" s="95">
        <v>5</v>
      </c>
      <c r="H614" s="95">
        <v>5</v>
      </c>
      <c r="I614" s="96">
        <v>4</v>
      </c>
      <c r="J614" s="95">
        <v>4</v>
      </c>
      <c r="K614" s="97">
        <v>5</v>
      </c>
      <c r="L614" s="14">
        <v>5</v>
      </c>
    </row>
    <row r="615" spans="1:12" s="98" customFormat="1">
      <c r="A615" s="6" t="s">
        <v>624</v>
      </c>
      <c r="B615" s="95">
        <v>5</v>
      </c>
      <c r="C615" s="95">
        <v>5</v>
      </c>
      <c r="D615" s="14">
        <v>4</v>
      </c>
      <c r="E615" s="95">
        <v>5</v>
      </c>
      <c r="F615" s="95">
        <v>5</v>
      </c>
      <c r="G615" s="95">
        <v>5</v>
      </c>
      <c r="H615" s="95">
        <v>5</v>
      </c>
      <c r="I615" s="96">
        <v>4</v>
      </c>
      <c r="J615" s="95">
        <v>4</v>
      </c>
      <c r="K615" s="97">
        <v>5</v>
      </c>
      <c r="L615" s="14">
        <v>5</v>
      </c>
    </row>
    <row r="616" spans="1:12" s="98" customFormat="1">
      <c r="A616" s="6" t="s">
        <v>625</v>
      </c>
      <c r="B616" s="95">
        <v>5</v>
      </c>
      <c r="C616" s="95">
        <v>5</v>
      </c>
      <c r="D616" s="14">
        <v>5</v>
      </c>
      <c r="E616" s="95">
        <v>5</v>
      </c>
      <c r="F616" s="95">
        <v>5</v>
      </c>
      <c r="G616" s="95">
        <v>5</v>
      </c>
      <c r="H616" s="95">
        <v>4</v>
      </c>
      <c r="I616" s="96">
        <v>5</v>
      </c>
      <c r="J616" s="95">
        <v>5</v>
      </c>
      <c r="K616" s="97">
        <v>5</v>
      </c>
      <c r="L616" s="14">
        <v>5</v>
      </c>
    </row>
    <row r="617" spans="1:12" s="98" customFormat="1">
      <c r="A617" s="6" t="s">
        <v>626</v>
      </c>
      <c r="B617" s="95">
        <v>4</v>
      </c>
      <c r="C617" s="95">
        <v>4</v>
      </c>
      <c r="D617" s="14">
        <v>3</v>
      </c>
      <c r="E617" s="95">
        <v>3</v>
      </c>
      <c r="F617" s="95">
        <v>4</v>
      </c>
      <c r="G617" s="95">
        <v>5</v>
      </c>
      <c r="H617" s="95">
        <v>2</v>
      </c>
      <c r="I617" s="96">
        <v>2</v>
      </c>
      <c r="J617" s="95">
        <v>5</v>
      </c>
      <c r="K617" s="97">
        <v>4</v>
      </c>
      <c r="L617" s="14">
        <v>4</v>
      </c>
    </row>
    <row r="618" spans="1:12" s="98" customFormat="1">
      <c r="A618" s="6" t="s">
        <v>627</v>
      </c>
      <c r="B618" s="95">
        <v>5</v>
      </c>
      <c r="C618" s="95">
        <v>5</v>
      </c>
      <c r="D618" s="14">
        <v>4</v>
      </c>
      <c r="E618" s="95">
        <v>5</v>
      </c>
      <c r="F618" s="95">
        <v>5</v>
      </c>
      <c r="G618" s="95">
        <v>5</v>
      </c>
      <c r="H618" s="95">
        <v>4</v>
      </c>
      <c r="I618" s="96">
        <v>5</v>
      </c>
      <c r="J618" s="95">
        <v>5</v>
      </c>
      <c r="K618" s="97">
        <v>5</v>
      </c>
      <c r="L618" s="14">
        <v>5</v>
      </c>
    </row>
    <row r="619" spans="1:12" s="98" customFormat="1">
      <c r="A619" s="6" t="s">
        <v>628</v>
      </c>
      <c r="B619" s="95">
        <v>4</v>
      </c>
      <c r="C619" s="95">
        <v>4</v>
      </c>
      <c r="D619" s="14">
        <v>4</v>
      </c>
      <c r="E619" s="95">
        <v>4</v>
      </c>
      <c r="F619" s="95">
        <v>5</v>
      </c>
      <c r="G619" s="95">
        <v>5</v>
      </c>
      <c r="H619" s="95">
        <v>4</v>
      </c>
      <c r="I619" s="96">
        <v>4</v>
      </c>
      <c r="J619" s="95">
        <v>4</v>
      </c>
      <c r="K619" s="97">
        <v>4</v>
      </c>
      <c r="L619" s="14">
        <v>4</v>
      </c>
    </row>
    <row r="620" spans="1:12" s="98" customFormat="1">
      <c r="A620" s="6" t="s">
        <v>629</v>
      </c>
      <c r="B620" s="95">
        <v>4</v>
      </c>
      <c r="C620" s="95">
        <v>5</v>
      </c>
      <c r="D620" s="14">
        <v>5</v>
      </c>
      <c r="E620" s="95">
        <v>5</v>
      </c>
      <c r="F620" s="95">
        <v>5</v>
      </c>
      <c r="G620" s="95">
        <v>5</v>
      </c>
      <c r="H620" s="95">
        <v>4</v>
      </c>
      <c r="I620" s="96">
        <v>5</v>
      </c>
      <c r="J620" s="95">
        <v>5</v>
      </c>
      <c r="K620" s="97">
        <v>5</v>
      </c>
      <c r="L620" s="14">
        <v>5</v>
      </c>
    </row>
    <row r="621" spans="1:12" s="98" customFormat="1">
      <c r="A621" s="6" t="s">
        <v>630</v>
      </c>
      <c r="B621" s="95">
        <v>4</v>
      </c>
      <c r="C621" s="95">
        <v>5</v>
      </c>
      <c r="D621" s="14">
        <v>5</v>
      </c>
      <c r="E621" s="95">
        <v>5</v>
      </c>
      <c r="F621" s="95">
        <v>4</v>
      </c>
      <c r="G621" s="95">
        <v>4</v>
      </c>
      <c r="H621" s="95">
        <v>4</v>
      </c>
      <c r="I621" s="96">
        <v>5</v>
      </c>
      <c r="J621" s="95">
        <v>4</v>
      </c>
      <c r="K621" s="97">
        <v>5</v>
      </c>
      <c r="L621" s="14">
        <v>5</v>
      </c>
    </row>
    <row r="622" spans="1:12" s="98" customFormat="1">
      <c r="A622" s="6" t="s">
        <v>631</v>
      </c>
      <c r="B622" s="95">
        <v>5</v>
      </c>
      <c r="C622" s="95">
        <v>5</v>
      </c>
      <c r="D622" s="14">
        <v>4</v>
      </c>
      <c r="E622" s="95">
        <v>4</v>
      </c>
      <c r="F622" s="95">
        <v>4</v>
      </c>
      <c r="G622" s="95">
        <v>3</v>
      </c>
      <c r="H622" s="95">
        <v>4</v>
      </c>
      <c r="I622" s="96">
        <v>4</v>
      </c>
      <c r="J622" s="95">
        <v>4</v>
      </c>
      <c r="K622" s="97">
        <v>5</v>
      </c>
      <c r="L622" s="14">
        <v>5</v>
      </c>
    </row>
    <row r="623" spans="1:12" s="98" customFormat="1">
      <c r="A623" s="6" t="s">
        <v>632</v>
      </c>
      <c r="B623" s="95">
        <v>5</v>
      </c>
      <c r="C623" s="95">
        <v>5</v>
      </c>
      <c r="D623" s="14">
        <v>5</v>
      </c>
      <c r="E623" s="95">
        <v>5</v>
      </c>
      <c r="F623" s="95">
        <v>4</v>
      </c>
      <c r="G623" s="95">
        <v>5</v>
      </c>
      <c r="H623" s="95">
        <v>5</v>
      </c>
      <c r="I623" s="96">
        <v>5</v>
      </c>
      <c r="J623" s="95">
        <v>5</v>
      </c>
      <c r="K623" s="97">
        <v>5</v>
      </c>
      <c r="L623" s="14">
        <v>5</v>
      </c>
    </row>
    <row r="624" spans="1:12" s="98" customFormat="1">
      <c r="A624" s="6" t="s">
        <v>633</v>
      </c>
      <c r="B624" s="95">
        <v>4</v>
      </c>
      <c r="C624" s="95">
        <v>4</v>
      </c>
      <c r="D624" s="14">
        <v>4</v>
      </c>
      <c r="E624" s="95">
        <v>5</v>
      </c>
      <c r="F624" s="95">
        <v>4</v>
      </c>
      <c r="G624" s="95">
        <v>5</v>
      </c>
      <c r="H624" s="95">
        <v>4</v>
      </c>
      <c r="I624" s="96">
        <v>5</v>
      </c>
      <c r="J624" s="95">
        <v>4</v>
      </c>
      <c r="K624" s="97">
        <v>4</v>
      </c>
      <c r="L624" s="14">
        <v>4</v>
      </c>
    </row>
    <row r="625" spans="1:12" s="98" customFormat="1">
      <c r="A625" s="6" t="s">
        <v>634</v>
      </c>
      <c r="B625" s="95">
        <v>5</v>
      </c>
      <c r="C625" s="95">
        <v>5</v>
      </c>
      <c r="D625" s="14">
        <v>4</v>
      </c>
      <c r="E625" s="95">
        <v>4</v>
      </c>
      <c r="F625" s="95">
        <v>5</v>
      </c>
      <c r="G625" s="95">
        <v>4</v>
      </c>
      <c r="H625" s="95">
        <v>4</v>
      </c>
      <c r="I625" s="96">
        <v>4</v>
      </c>
      <c r="J625" s="95">
        <v>5</v>
      </c>
      <c r="K625" s="97">
        <v>5</v>
      </c>
      <c r="L625" s="14">
        <v>5</v>
      </c>
    </row>
    <row r="626" spans="1:12" s="98" customFormat="1">
      <c r="A626" s="6" t="s">
        <v>635</v>
      </c>
      <c r="B626" s="95">
        <v>4</v>
      </c>
      <c r="C626" s="95">
        <v>5</v>
      </c>
      <c r="D626" s="14">
        <v>5</v>
      </c>
      <c r="E626" s="95">
        <v>5</v>
      </c>
      <c r="F626" s="95">
        <v>5</v>
      </c>
      <c r="G626" s="95">
        <v>5</v>
      </c>
      <c r="H626" s="95">
        <v>5</v>
      </c>
      <c r="I626" s="96">
        <v>4</v>
      </c>
      <c r="J626" s="95">
        <v>5</v>
      </c>
      <c r="K626" s="97">
        <v>5</v>
      </c>
      <c r="L626" s="14">
        <v>5</v>
      </c>
    </row>
    <row r="627" spans="1:12" s="98" customFormat="1">
      <c r="A627" s="6" t="s">
        <v>636</v>
      </c>
      <c r="B627" s="95">
        <v>1</v>
      </c>
      <c r="C627" s="95">
        <v>5</v>
      </c>
      <c r="D627" s="14">
        <v>5</v>
      </c>
      <c r="E627" s="95">
        <v>5</v>
      </c>
      <c r="F627" s="95">
        <v>3</v>
      </c>
      <c r="G627" s="95">
        <v>5</v>
      </c>
      <c r="H627" s="95">
        <v>5</v>
      </c>
      <c r="I627" s="96">
        <v>5</v>
      </c>
      <c r="J627" s="95">
        <v>5</v>
      </c>
      <c r="K627" s="97">
        <v>5</v>
      </c>
      <c r="L627" s="14">
        <v>5</v>
      </c>
    </row>
    <row r="628" spans="1:12" s="98" customFormat="1">
      <c r="A628" s="6" t="s">
        <v>637</v>
      </c>
      <c r="B628" s="95">
        <v>5</v>
      </c>
      <c r="C628" s="95">
        <v>5</v>
      </c>
      <c r="D628" s="14">
        <v>5</v>
      </c>
      <c r="E628" s="95">
        <v>4</v>
      </c>
      <c r="F628" s="95">
        <v>4</v>
      </c>
      <c r="G628" s="95">
        <v>4</v>
      </c>
      <c r="H628" s="95">
        <v>5</v>
      </c>
      <c r="I628" s="96">
        <v>5</v>
      </c>
      <c r="J628" s="95">
        <v>5</v>
      </c>
      <c r="K628" s="97">
        <v>5</v>
      </c>
      <c r="L628" s="14">
        <v>5</v>
      </c>
    </row>
    <row r="629" spans="1:12" s="98" customFormat="1">
      <c r="A629" s="6" t="s">
        <v>638</v>
      </c>
      <c r="B629" s="95">
        <v>5</v>
      </c>
      <c r="C629" s="95">
        <v>5</v>
      </c>
      <c r="D629" s="14">
        <v>5</v>
      </c>
      <c r="E629" s="95">
        <v>4</v>
      </c>
      <c r="F629" s="95">
        <v>5</v>
      </c>
      <c r="G629" s="95">
        <v>5</v>
      </c>
      <c r="H629" s="95">
        <v>5</v>
      </c>
      <c r="I629" s="96">
        <v>5</v>
      </c>
      <c r="J629" s="95">
        <v>5</v>
      </c>
      <c r="K629" s="97">
        <v>5</v>
      </c>
      <c r="L629" s="14">
        <v>5</v>
      </c>
    </row>
    <row r="630" spans="1:12" s="98" customFormat="1">
      <c r="A630" s="6" t="s">
        <v>639</v>
      </c>
      <c r="B630" s="95">
        <v>5</v>
      </c>
      <c r="C630" s="95">
        <v>5</v>
      </c>
      <c r="D630" s="14">
        <v>4</v>
      </c>
      <c r="E630" s="95">
        <v>5</v>
      </c>
      <c r="F630" s="95">
        <v>5</v>
      </c>
      <c r="G630" s="95">
        <v>5</v>
      </c>
      <c r="H630" s="95">
        <v>4</v>
      </c>
      <c r="I630" s="96">
        <v>5</v>
      </c>
      <c r="J630" s="95">
        <v>5</v>
      </c>
      <c r="K630" s="97">
        <v>5</v>
      </c>
      <c r="L630" s="14">
        <v>5</v>
      </c>
    </row>
    <row r="631" spans="1:12" s="98" customFormat="1">
      <c r="A631" s="6" t="s">
        <v>640</v>
      </c>
      <c r="B631" s="95">
        <v>5</v>
      </c>
      <c r="C631" s="95">
        <v>5</v>
      </c>
      <c r="D631" s="14">
        <v>4</v>
      </c>
      <c r="E631" s="95">
        <v>4</v>
      </c>
      <c r="F631" s="95">
        <v>4</v>
      </c>
      <c r="G631" s="95">
        <v>5</v>
      </c>
      <c r="H631" s="95">
        <v>4</v>
      </c>
      <c r="I631" s="96">
        <v>4</v>
      </c>
      <c r="J631" s="95">
        <v>5</v>
      </c>
      <c r="K631" s="97">
        <v>5</v>
      </c>
      <c r="L631" s="14">
        <v>5</v>
      </c>
    </row>
    <row r="632" spans="1:12" s="98" customFormat="1">
      <c r="A632" s="6" t="s">
        <v>641</v>
      </c>
      <c r="B632" s="95">
        <v>5</v>
      </c>
      <c r="C632" s="95">
        <v>5</v>
      </c>
      <c r="D632" s="14">
        <v>5</v>
      </c>
      <c r="E632" s="95">
        <v>5</v>
      </c>
      <c r="F632" s="95">
        <v>5</v>
      </c>
      <c r="G632" s="95">
        <v>5</v>
      </c>
      <c r="H632" s="95">
        <v>5</v>
      </c>
      <c r="I632" s="96">
        <v>5</v>
      </c>
      <c r="J632" s="95">
        <v>5</v>
      </c>
      <c r="K632" s="97">
        <v>5</v>
      </c>
      <c r="L632" s="14">
        <v>5</v>
      </c>
    </row>
    <row r="633" spans="1:12" s="98" customFormat="1">
      <c r="A633" s="6" t="s">
        <v>642</v>
      </c>
      <c r="B633" s="95">
        <v>5</v>
      </c>
      <c r="C633" s="95">
        <v>5</v>
      </c>
      <c r="D633" s="14">
        <v>5</v>
      </c>
      <c r="E633" s="95">
        <v>5</v>
      </c>
      <c r="F633" s="95">
        <v>5</v>
      </c>
      <c r="G633" s="95">
        <v>5</v>
      </c>
      <c r="H633" s="95">
        <v>5</v>
      </c>
      <c r="I633" s="96">
        <v>5</v>
      </c>
      <c r="J633" s="95">
        <v>5</v>
      </c>
      <c r="K633" s="97">
        <v>5</v>
      </c>
      <c r="L633" s="14">
        <v>5</v>
      </c>
    </row>
    <row r="634" spans="1:12" s="98" customFormat="1">
      <c r="A634" s="6" t="s">
        <v>643</v>
      </c>
      <c r="B634" s="95">
        <v>4</v>
      </c>
      <c r="C634" s="95">
        <v>5</v>
      </c>
      <c r="D634" s="14">
        <v>5</v>
      </c>
      <c r="E634" s="95">
        <v>5</v>
      </c>
      <c r="F634" s="95">
        <v>5</v>
      </c>
      <c r="G634" s="95">
        <v>5</v>
      </c>
      <c r="H634" s="95">
        <v>5</v>
      </c>
      <c r="I634" s="96">
        <v>5</v>
      </c>
      <c r="J634" s="95">
        <v>5</v>
      </c>
      <c r="K634" s="97">
        <v>5</v>
      </c>
      <c r="L634" s="14">
        <v>5</v>
      </c>
    </row>
    <row r="635" spans="1:12" s="98" customFormat="1">
      <c r="A635" s="6" t="s">
        <v>644</v>
      </c>
      <c r="B635" s="95">
        <v>5</v>
      </c>
      <c r="C635" s="95">
        <v>5</v>
      </c>
      <c r="D635" s="14">
        <v>5</v>
      </c>
      <c r="E635" s="95">
        <v>5</v>
      </c>
      <c r="F635" s="95">
        <v>5</v>
      </c>
      <c r="G635" s="95">
        <v>4</v>
      </c>
      <c r="H635" s="95">
        <v>4</v>
      </c>
      <c r="I635" s="96">
        <v>5</v>
      </c>
      <c r="J635" s="95">
        <v>5</v>
      </c>
      <c r="K635" s="97">
        <v>5</v>
      </c>
      <c r="L635" s="14">
        <v>5</v>
      </c>
    </row>
    <row r="636" spans="1:12" s="98" customFormat="1">
      <c r="A636" s="6" t="s">
        <v>645</v>
      </c>
      <c r="B636" s="95">
        <v>5</v>
      </c>
      <c r="C636" s="95">
        <v>5</v>
      </c>
      <c r="D636" s="14">
        <v>4</v>
      </c>
      <c r="E636" s="95">
        <v>5</v>
      </c>
      <c r="F636" s="95">
        <v>5</v>
      </c>
      <c r="G636" s="95">
        <v>5</v>
      </c>
      <c r="H636" s="95">
        <v>5</v>
      </c>
      <c r="I636" s="96">
        <v>4</v>
      </c>
      <c r="J636" s="95">
        <v>5</v>
      </c>
      <c r="K636" s="97">
        <v>5</v>
      </c>
      <c r="L636" s="14">
        <v>5</v>
      </c>
    </row>
    <row r="637" spans="1:12" s="98" customFormat="1">
      <c r="A637" s="6" t="s">
        <v>646</v>
      </c>
      <c r="B637" s="95">
        <v>4</v>
      </c>
      <c r="C637" s="95">
        <v>5</v>
      </c>
      <c r="D637" s="14">
        <v>5</v>
      </c>
      <c r="E637" s="95">
        <v>5</v>
      </c>
      <c r="F637" s="95">
        <v>5</v>
      </c>
      <c r="G637" s="95">
        <v>5</v>
      </c>
      <c r="H637" s="95">
        <v>5</v>
      </c>
      <c r="I637" s="96">
        <v>5</v>
      </c>
      <c r="J637" s="95">
        <v>5</v>
      </c>
      <c r="K637" s="97">
        <v>5</v>
      </c>
      <c r="L637" s="14">
        <v>5</v>
      </c>
    </row>
    <row r="638" spans="1:12" s="98" customFormat="1">
      <c r="A638" s="6" t="s">
        <v>647</v>
      </c>
      <c r="B638" s="95">
        <v>4</v>
      </c>
      <c r="C638" s="95">
        <v>5</v>
      </c>
      <c r="D638" s="14">
        <v>5</v>
      </c>
      <c r="E638" s="95">
        <v>5</v>
      </c>
      <c r="F638" s="95">
        <v>5</v>
      </c>
      <c r="G638" s="95">
        <v>5</v>
      </c>
      <c r="H638" s="95">
        <v>4</v>
      </c>
      <c r="I638" s="96">
        <v>5</v>
      </c>
      <c r="J638" s="95">
        <v>5</v>
      </c>
      <c r="K638" s="97">
        <v>5</v>
      </c>
      <c r="L638" s="14">
        <v>5</v>
      </c>
    </row>
    <row r="639" spans="1:12" s="98" customFormat="1">
      <c r="A639" s="6" t="s">
        <v>648</v>
      </c>
      <c r="B639" s="95">
        <v>5</v>
      </c>
      <c r="C639" s="95">
        <v>5</v>
      </c>
      <c r="D639" s="14">
        <v>4</v>
      </c>
      <c r="E639" s="95">
        <v>5</v>
      </c>
      <c r="F639" s="95">
        <v>4</v>
      </c>
      <c r="G639" s="95">
        <v>4</v>
      </c>
      <c r="H639" s="95">
        <v>4</v>
      </c>
      <c r="I639" s="96">
        <v>4</v>
      </c>
      <c r="J639" s="95">
        <v>4</v>
      </c>
      <c r="K639" s="97">
        <v>5</v>
      </c>
      <c r="L639" s="14">
        <v>4</v>
      </c>
    </row>
    <row r="640" spans="1:12" s="98" customFormat="1">
      <c r="A640" s="6" t="s">
        <v>649</v>
      </c>
      <c r="B640" s="95">
        <v>5</v>
      </c>
      <c r="C640" s="95">
        <v>4</v>
      </c>
      <c r="D640" s="14">
        <v>4</v>
      </c>
      <c r="E640" s="95">
        <v>5</v>
      </c>
      <c r="F640" s="95">
        <v>5</v>
      </c>
      <c r="G640" s="95">
        <v>5</v>
      </c>
      <c r="H640" s="95">
        <v>4</v>
      </c>
      <c r="I640" s="96">
        <v>4</v>
      </c>
      <c r="J640" s="95">
        <v>4</v>
      </c>
      <c r="K640" s="97">
        <v>5</v>
      </c>
      <c r="L640" s="14">
        <v>5</v>
      </c>
    </row>
    <row r="641" spans="1:12" s="98" customFormat="1">
      <c r="A641" s="6" t="s">
        <v>650</v>
      </c>
      <c r="B641" s="95">
        <v>4</v>
      </c>
      <c r="C641" s="95">
        <v>4</v>
      </c>
      <c r="D641" s="14">
        <v>5</v>
      </c>
      <c r="E641" s="95">
        <v>5</v>
      </c>
      <c r="F641" s="95">
        <v>4</v>
      </c>
      <c r="G641" s="95">
        <v>5</v>
      </c>
      <c r="H641" s="95">
        <v>4</v>
      </c>
      <c r="I641" s="96">
        <v>5</v>
      </c>
      <c r="J641" s="95">
        <v>4</v>
      </c>
      <c r="K641" s="97">
        <v>5</v>
      </c>
      <c r="L641" s="14">
        <v>5</v>
      </c>
    </row>
    <row r="642" spans="1:12" s="98" customFormat="1">
      <c r="A642" s="6" t="s">
        <v>651</v>
      </c>
      <c r="B642" s="95">
        <v>4</v>
      </c>
      <c r="C642" s="95">
        <v>5</v>
      </c>
      <c r="D642" s="14">
        <v>5</v>
      </c>
      <c r="E642" s="95">
        <v>5</v>
      </c>
      <c r="F642" s="95">
        <v>4</v>
      </c>
      <c r="G642" s="95">
        <v>5</v>
      </c>
      <c r="H642" s="95">
        <v>4</v>
      </c>
      <c r="I642" s="96">
        <v>5</v>
      </c>
      <c r="J642" s="95">
        <v>5</v>
      </c>
      <c r="K642" s="97">
        <v>5</v>
      </c>
      <c r="L642" s="14">
        <v>5</v>
      </c>
    </row>
    <row r="643" spans="1:12" s="98" customFormat="1">
      <c r="A643" s="6" t="s">
        <v>652</v>
      </c>
      <c r="B643" s="95">
        <v>5</v>
      </c>
      <c r="C643" s="95">
        <v>5</v>
      </c>
      <c r="D643" s="14">
        <v>4</v>
      </c>
      <c r="E643" s="95">
        <v>5</v>
      </c>
      <c r="F643" s="95">
        <v>5</v>
      </c>
      <c r="G643" s="95">
        <v>5</v>
      </c>
      <c r="H643" s="95">
        <v>4</v>
      </c>
      <c r="I643" s="96">
        <v>4</v>
      </c>
      <c r="J643" s="95">
        <v>4</v>
      </c>
      <c r="K643" s="97">
        <v>5</v>
      </c>
      <c r="L643" s="14">
        <v>5</v>
      </c>
    </row>
    <row r="644" spans="1:12" s="98" customFormat="1">
      <c r="A644" s="6" t="s">
        <v>653</v>
      </c>
      <c r="B644" s="95">
        <v>5</v>
      </c>
      <c r="C644" s="95">
        <v>5</v>
      </c>
      <c r="D644" s="14">
        <v>4</v>
      </c>
      <c r="E644" s="95">
        <v>4</v>
      </c>
      <c r="F644" s="95">
        <v>4</v>
      </c>
      <c r="G644" s="95">
        <v>4</v>
      </c>
      <c r="H644" s="95">
        <v>4</v>
      </c>
      <c r="I644" s="96">
        <v>4</v>
      </c>
      <c r="J644" s="95">
        <v>5</v>
      </c>
      <c r="K644" s="97">
        <v>4</v>
      </c>
      <c r="L644" s="14">
        <v>4</v>
      </c>
    </row>
    <row r="645" spans="1:12" s="98" customFormat="1">
      <c r="A645" s="6" t="s">
        <v>654</v>
      </c>
      <c r="B645" s="95">
        <v>5</v>
      </c>
      <c r="C645" s="95">
        <v>5</v>
      </c>
      <c r="D645" s="14">
        <v>4</v>
      </c>
      <c r="E645" s="95">
        <v>4</v>
      </c>
      <c r="F645" s="95">
        <v>5</v>
      </c>
      <c r="G645" s="95">
        <v>5</v>
      </c>
      <c r="H645" s="95">
        <v>5</v>
      </c>
      <c r="I645" s="96">
        <v>5</v>
      </c>
      <c r="J645" s="95">
        <v>5</v>
      </c>
      <c r="K645" s="97">
        <v>5</v>
      </c>
      <c r="L645" s="14">
        <v>5</v>
      </c>
    </row>
    <row r="646" spans="1:12" s="98" customFormat="1">
      <c r="A646" s="6" t="s">
        <v>655</v>
      </c>
      <c r="B646" s="95">
        <v>5</v>
      </c>
      <c r="C646" s="95">
        <v>5</v>
      </c>
      <c r="D646" s="14">
        <v>4</v>
      </c>
      <c r="E646" s="95">
        <v>5</v>
      </c>
      <c r="F646" s="95">
        <v>3</v>
      </c>
      <c r="G646" s="95">
        <v>5</v>
      </c>
      <c r="H646" s="95">
        <v>4</v>
      </c>
      <c r="I646" s="96">
        <v>5</v>
      </c>
      <c r="J646" s="95">
        <v>4</v>
      </c>
      <c r="K646" s="97">
        <v>5</v>
      </c>
      <c r="L646" s="14">
        <v>5</v>
      </c>
    </row>
    <row r="647" spans="1:12" s="98" customFormat="1">
      <c r="A647" s="6" t="s">
        <v>656</v>
      </c>
      <c r="B647" s="95">
        <v>5</v>
      </c>
      <c r="C647" s="95">
        <v>5</v>
      </c>
      <c r="D647" s="14">
        <v>4</v>
      </c>
      <c r="E647" s="95">
        <v>5</v>
      </c>
      <c r="F647" s="95">
        <v>5</v>
      </c>
      <c r="G647" s="95">
        <v>4</v>
      </c>
      <c r="H647" s="95">
        <v>5</v>
      </c>
      <c r="I647" s="96">
        <v>4</v>
      </c>
      <c r="J647" s="95">
        <v>5</v>
      </c>
      <c r="K647" s="97">
        <v>5</v>
      </c>
      <c r="L647" s="14">
        <v>5</v>
      </c>
    </row>
    <row r="648" spans="1:12" s="98" customFormat="1">
      <c r="A648" s="6" t="s">
        <v>657</v>
      </c>
      <c r="B648" s="95">
        <v>4</v>
      </c>
      <c r="C648" s="95">
        <v>4</v>
      </c>
      <c r="D648" s="14">
        <v>3</v>
      </c>
      <c r="E648" s="95">
        <v>5</v>
      </c>
      <c r="F648" s="95">
        <v>4</v>
      </c>
      <c r="G648" s="95">
        <v>4</v>
      </c>
      <c r="H648" s="95">
        <v>4</v>
      </c>
      <c r="I648" s="96">
        <v>3</v>
      </c>
      <c r="J648" s="95">
        <v>4</v>
      </c>
      <c r="K648" s="97">
        <v>5</v>
      </c>
      <c r="L648" s="14">
        <v>5</v>
      </c>
    </row>
    <row r="649" spans="1:12" s="98" customFormat="1">
      <c r="A649" s="6" t="s">
        <v>658</v>
      </c>
      <c r="B649" s="95">
        <v>5</v>
      </c>
      <c r="C649" s="95">
        <v>5</v>
      </c>
      <c r="D649" s="14">
        <v>5</v>
      </c>
      <c r="E649" s="95">
        <v>5</v>
      </c>
      <c r="F649" s="95">
        <v>5</v>
      </c>
      <c r="G649" s="95">
        <v>5</v>
      </c>
      <c r="H649" s="95">
        <v>4</v>
      </c>
      <c r="I649" s="96">
        <v>5</v>
      </c>
      <c r="J649" s="95">
        <v>4</v>
      </c>
      <c r="K649" s="97">
        <v>5</v>
      </c>
      <c r="L649" s="14">
        <v>5</v>
      </c>
    </row>
    <row r="650" spans="1:12" s="98" customFormat="1">
      <c r="A650" s="6" t="s">
        <v>659</v>
      </c>
      <c r="B650" s="95">
        <v>5</v>
      </c>
      <c r="C650" s="95">
        <v>5</v>
      </c>
      <c r="D650" s="14">
        <v>4</v>
      </c>
      <c r="E650" s="95">
        <v>4</v>
      </c>
      <c r="F650" s="95">
        <v>4</v>
      </c>
      <c r="G650" s="95">
        <v>5</v>
      </c>
      <c r="H650" s="95">
        <v>4</v>
      </c>
      <c r="I650" s="96">
        <v>5</v>
      </c>
      <c r="J650" s="95">
        <v>4</v>
      </c>
      <c r="K650" s="97">
        <v>4</v>
      </c>
      <c r="L650" s="14">
        <v>4</v>
      </c>
    </row>
    <row r="651" spans="1:12" s="98" customFormat="1">
      <c r="A651" s="6" t="s">
        <v>660</v>
      </c>
      <c r="B651" s="95">
        <v>4</v>
      </c>
      <c r="C651" s="95">
        <v>3</v>
      </c>
      <c r="D651" s="14">
        <v>4</v>
      </c>
      <c r="E651" s="95">
        <v>4</v>
      </c>
      <c r="F651" s="95">
        <v>4</v>
      </c>
      <c r="G651" s="95">
        <v>3</v>
      </c>
      <c r="H651" s="95">
        <v>3</v>
      </c>
      <c r="I651" s="96">
        <v>4</v>
      </c>
      <c r="J651" s="95">
        <v>5</v>
      </c>
      <c r="K651" s="97">
        <v>5</v>
      </c>
      <c r="L651" s="14">
        <v>5</v>
      </c>
    </row>
    <row r="652" spans="1:12" s="98" customFormat="1">
      <c r="A652" s="6" t="s">
        <v>661</v>
      </c>
      <c r="B652" s="95">
        <v>4</v>
      </c>
      <c r="C652" s="95">
        <v>4</v>
      </c>
      <c r="D652" s="14">
        <v>4</v>
      </c>
      <c r="E652" s="95">
        <v>4</v>
      </c>
      <c r="F652" s="95">
        <v>4</v>
      </c>
      <c r="G652" s="95">
        <v>3</v>
      </c>
      <c r="H652" s="95">
        <v>4</v>
      </c>
      <c r="I652" s="96">
        <v>4</v>
      </c>
      <c r="J652" s="95">
        <v>4</v>
      </c>
      <c r="K652" s="97">
        <v>4</v>
      </c>
      <c r="L652" s="14">
        <v>4</v>
      </c>
    </row>
    <row r="653" spans="1:12" s="98" customFormat="1">
      <c r="A653" s="6" t="s">
        <v>662</v>
      </c>
      <c r="B653" s="95">
        <v>5</v>
      </c>
      <c r="C653" s="95">
        <v>5</v>
      </c>
      <c r="D653" s="14">
        <v>5</v>
      </c>
      <c r="E653" s="95">
        <v>5</v>
      </c>
      <c r="F653" s="95">
        <v>5</v>
      </c>
      <c r="G653" s="95">
        <v>5</v>
      </c>
      <c r="H653" s="95">
        <v>5</v>
      </c>
      <c r="I653" s="96">
        <v>5</v>
      </c>
      <c r="J653" s="95">
        <v>5</v>
      </c>
      <c r="K653" s="97">
        <v>5</v>
      </c>
      <c r="L653" s="14">
        <v>5</v>
      </c>
    </row>
    <row r="654" spans="1:12" s="98" customFormat="1">
      <c r="A654" s="6" t="s">
        <v>663</v>
      </c>
      <c r="B654" s="95">
        <v>4</v>
      </c>
      <c r="C654" s="95">
        <v>4</v>
      </c>
      <c r="D654" s="14">
        <v>4</v>
      </c>
      <c r="E654" s="95">
        <v>3</v>
      </c>
      <c r="F654" s="95">
        <v>4</v>
      </c>
      <c r="G654" s="95">
        <v>5</v>
      </c>
      <c r="H654" s="95">
        <v>4</v>
      </c>
      <c r="I654" s="96">
        <v>4</v>
      </c>
      <c r="J654" s="95">
        <v>4</v>
      </c>
      <c r="K654" s="97">
        <v>4</v>
      </c>
      <c r="L654" s="14">
        <v>5</v>
      </c>
    </row>
    <row r="655" spans="1:12" s="98" customFormat="1">
      <c r="A655" s="6" t="s">
        <v>664</v>
      </c>
      <c r="B655" s="95">
        <v>4</v>
      </c>
      <c r="C655" s="95">
        <v>5</v>
      </c>
      <c r="D655" s="14">
        <v>4</v>
      </c>
      <c r="E655" s="95">
        <v>5</v>
      </c>
      <c r="F655" s="95">
        <v>3</v>
      </c>
      <c r="G655" s="95">
        <v>4</v>
      </c>
      <c r="H655" s="95">
        <v>4</v>
      </c>
      <c r="I655" s="96">
        <v>5</v>
      </c>
      <c r="J655" s="95">
        <v>5</v>
      </c>
      <c r="K655" s="97">
        <v>5</v>
      </c>
      <c r="L655" s="14">
        <v>5</v>
      </c>
    </row>
    <row r="656" spans="1:12" s="98" customFormat="1">
      <c r="A656" s="6" t="s">
        <v>665</v>
      </c>
      <c r="B656" s="95">
        <v>4</v>
      </c>
      <c r="C656" s="95">
        <v>5</v>
      </c>
      <c r="D656" s="14">
        <v>5</v>
      </c>
      <c r="E656" s="95">
        <v>5</v>
      </c>
      <c r="F656" s="95">
        <v>4</v>
      </c>
      <c r="G656" s="95">
        <v>5</v>
      </c>
      <c r="H656" s="95">
        <v>5</v>
      </c>
      <c r="I656" s="96">
        <v>5</v>
      </c>
      <c r="J656" s="95">
        <v>5</v>
      </c>
      <c r="K656" s="97">
        <v>5</v>
      </c>
      <c r="L656" s="14">
        <v>5</v>
      </c>
    </row>
    <row r="657" spans="1:12" s="98" customFormat="1">
      <c r="A657" s="6" t="s">
        <v>666</v>
      </c>
      <c r="B657" s="95">
        <v>4</v>
      </c>
      <c r="C657" s="95">
        <v>5</v>
      </c>
      <c r="D657" s="14">
        <v>5</v>
      </c>
      <c r="E657" s="95">
        <v>4</v>
      </c>
      <c r="F657" s="95">
        <v>4</v>
      </c>
      <c r="G657" s="95">
        <v>5</v>
      </c>
      <c r="H657" s="95">
        <v>4</v>
      </c>
      <c r="I657" s="96">
        <v>4</v>
      </c>
      <c r="J657" s="95">
        <v>5</v>
      </c>
      <c r="K657" s="97">
        <v>5</v>
      </c>
      <c r="L657" s="14">
        <v>5</v>
      </c>
    </row>
    <row r="658" spans="1:12" s="98" customFormat="1">
      <c r="A658" s="6" t="s">
        <v>667</v>
      </c>
      <c r="B658" s="95">
        <v>5</v>
      </c>
      <c r="C658" s="95">
        <v>5</v>
      </c>
      <c r="D658" s="14">
        <v>5</v>
      </c>
      <c r="E658" s="95">
        <v>5</v>
      </c>
      <c r="F658" s="95">
        <v>5</v>
      </c>
      <c r="G658" s="95">
        <v>5</v>
      </c>
      <c r="H658" s="95">
        <v>5</v>
      </c>
      <c r="I658" s="96">
        <v>5</v>
      </c>
      <c r="J658" s="95">
        <v>5</v>
      </c>
      <c r="K658" s="97">
        <v>5</v>
      </c>
      <c r="L658" s="14">
        <v>5</v>
      </c>
    </row>
    <row r="659" spans="1:12" s="98" customFormat="1">
      <c r="A659" s="6" t="s">
        <v>668</v>
      </c>
      <c r="B659" s="95">
        <v>5</v>
      </c>
      <c r="C659" s="95">
        <v>5</v>
      </c>
      <c r="D659" s="14">
        <v>5</v>
      </c>
      <c r="E659" s="95">
        <v>5</v>
      </c>
      <c r="F659" s="95">
        <v>4</v>
      </c>
      <c r="G659" s="95">
        <v>5</v>
      </c>
      <c r="H659" s="95">
        <v>5</v>
      </c>
      <c r="I659" s="96">
        <v>5</v>
      </c>
      <c r="J659" s="95">
        <v>5</v>
      </c>
      <c r="K659" s="97">
        <v>5</v>
      </c>
      <c r="L659" s="14">
        <v>5</v>
      </c>
    </row>
    <row r="660" spans="1:12" s="98" customFormat="1">
      <c r="A660" s="6" t="s">
        <v>669</v>
      </c>
      <c r="B660" s="95">
        <v>4</v>
      </c>
      <c r="C660" s="95">
        <v>5</v>
      </c>
      <c r="D660" s="14">
        <v>4</v>
      </c>
      <c r="E660" s="95">
        <v>5</v>
      </c>
      <c r="F660" s="95">
        <v>3</v>
      </c>
      <c r="G660" s="95">
        <v>4</v>
      </c>
      <c r="H660" s="95">
        <v>4</v>
      </c>
      <c r="I660" s="96">
        <v>5</v>
      </c>
      <c r="J660" s="95">
        <v>5</v>
      </c>
      <c r="K660" s="97">
        <v>5</v>
      </c>
      <c r="L660" s="14">
        <v>4</v>
      </c>
    </row>
    <row r="661" spans="1:12" s="98" customFormat="1">
      <c r="A661" s="6" t="s">
        <v>670</v>
      </c>
      <c r="B661" s="95">
        <v>4</v>
      </c>
      <c r="C661" s="95">
        <v>5</v>
      </c>
      <c r="D661" s="14">
        <v>3</v>
      </c>
      <c r="E661" s="95">
        <v>5</v>
      </c>
      <c r="F661" s="95">
        <v>3</v>
      </c>
      <c r="G661" s="95">
        <v>5</v>
      </c>
      <c r="H661" s="95">
        <v>5</v>
      </c>
      <c r="I661" s="96">
        <v>4</v>
      </c>
      <c r="J661" s="95">
        <v>5</v>
      </c>
      <c r="K661" s="97">
        <v>5</v>
      </c>
      <c r="L661" s="14">
        <v>5</v>
      </c>
    </row>
    <row r="662" spans="1:12" s="98" customFormat="1">
      <c r="A662" s="6" t="s">
        <v>671</v>
      </c>
      <c r="B662" s="95">
        <v>5</v>
      </c>
      <c r="C662" s="95">
        <v>4</v>
      </c>
      <c r="D662" s="14">
        <v>5</v>
      </c>
      <c r="E662" s="95">
        <v>5</v>
      </c>
      <c r="F662" s="95">
        <v>5</v>
      </c>
      <c r="G662" s="95">
        <v>5</v>
      </c>
      <c r="H662" s="95">
        <v>5</v>
      </c>
      <c r="I662" s="96">
        <v>5</v>
      </c>
      <c r="J662" s="95">
        <v>5</v>
      </c>
      <c r="K662" s="97">
        <v>5</v>
      </c>
      <c r="L662" s="14">
        <v>5</v>
      </c>
    </row>
    <row r="663" spans="1:12" s="98" customFormat="1">
      <c r="A663" s="6" t="s">
        <v>672</v>
      </c>
      <c r="B663" s="95">
        <v>5</v>
      </c>
      <c r="C663" s="95">
        <v>5</v>
      </c>
      <c r="D663" s="14">
        <v>5</v>
      </c>
      <c r="E663" s="95">
        <v>5</v>
      </c>
      <c r="F663" s="95">
        <v>4</v>
      </c>
      <c r="G663" s="95">
        <v>5</v>
      </c>
      <c r="H663" s="95">
        <v>5</v>
      </c>
      <c r="I663" s="96">
        <v>5</v>
      </c>
      <c r="J663" s="95">
        <v>4</v>
      </c>
      <c r="K663" s="97">
        <v>4</v>
      </c>
      <c r="L663" s="14">
        <v>5</v>
      </c>
    </row>
    <row r="664" spans="1:12" s="98" customFormat="1">
      <c r="A664" s="6" t="s">
        <v>673</v>
      </c>
      <c r="B664" s="95">
        <v>5</v>
      </c>
      <c r="C664" s="95">
        <v>5</v>
      </c>
      <c r="D664" s="14">
        <v>5</v>
      </c>
      <c r="E664" s="95">
        <v>5</v>
      </c>
      <c r="F664" s="95">
        <v>5</v>
      </c>
      <c r="G664" s="95">
        <v>5</v>
      </c>
      <c r="H664" s="95">
        <v>4</v>
      </c>
      <c r="I664" s="96">
        <v>5</v>
      </c>
      <c r="J664" s="95">
        <v>5</v>
      </c>
      <c r="K664" s="97">
        <v>5</v>
      </c>
      <c r="L664" s="14">
        <v>5</v>
      </c>
    </row>
    <row r="665" spans="1:12" s="98" customFormat="1">
      <c r="A665" s="6" t="s">
        <v>674</v>
      </c>
      <c r="B665" s="95">
        <v>4</v>
      </c>
      <c r="C665" s="95">
        <v>4</v>
      </c>
      <c r="D665" s="14">
        <v>5</v>
      </c>
      <c r="E665" s="95">
        <v>5</v>
      </c>
      <c r="F665" s="95">
        <v>4</v>
      </c>
      <c r="G665" s="95">
        <v>5</v>
      </c>
      <c r="H665" s="95">
        <v>4</v>
      </c>
      <c r="I665" s="96">
        <v>4</v>
      </c>
      <c r="J665" s="95">
        <v>5</v>
      </c>
      <c r="K665" s="97">
        <v>4</v>
      </c>
      <c r="L665" s="14">
        <v>5</v>
      </c>
    </row>
    <row r="666" spans="1:12" s="98" customFormat="1">
      <c r="A666" s="6" t="s">
        <v>675</v>
      </c>
      <c r="B666" s="95">
        <v>4</v>
      </c>
      <c r="C666" s="95">
        <v>5</v>
      </c>
      <c r="D666" s="14">
        <v>4</v>
      </c>
      <c r="E666" s="95">
        <v>5</v>
      </c>
      <c r="F666" s="95">
        <v>5</v>
      </c>
      <c r="G666" s="95">
        <v>4</v>
      </c>
      <c r="H666" s="95">
        <v>4</v>
      </c>
      <c r="I666" s="96">
        <v>4</v>
      </c>
      <c r="J666" s="95">
        <v>5</v>
      </c>
      <c r="K666" s="97">
        <v>5</v>
      </c>
      <c r="L666" s="14">
        <v>5</v>
      </c>
    </row>
    <row r="667" spans="1:12" s="98" customFormat="1">
      <c r="A667" s="6" t="s">
        <v>676</v>
      </c>
      <c r="B667" s="95">
        <v>4</v>
      </c>
      <c r="C667" s="95">
        <v>5</v>
      </c>
      <c r="D667" s="14">
        <v>4</v>
      </c>
      <c r="E667" s="95">
        <v>5</v>
      </c>
      <c r="F667" s="95">
        <v>4</v>
      </c>
      <c r="G667" s="95">
        <v>5</v>
      </c>
      <c r="H667" s="95">
        <v>5</v>
      </c>
      <c r="I667" s="96">
        <v>3</v>
      </c>
      <c r="J667" s="95">
        <v>5</v>
      </c>
      <c r="K667" s="97">
        <v>5</v>
      </c>
      <c r="L667" s="14">
        <v>5</v>
      </c>
    </row>
    <row r="668" spans="1:12" s="98" customFormat="1">
      <c r="A668" s="6" t="s">
        <v>677</v>
      </c>
      <c r="B668" s="95">
        <v>5</v>
      </c>
      <c r="C668" s="95">
        <v>4</v>
      </c>
      <c r="D668" s="14">
        <v>4</v>
      </c>
      <c r="E668" s="95">
        <v>5</v>
      </c>
      <c r="F668" s="95">
        <v>3</v>
      </c>
      <c r="G668" s="95">
        <v>4</v>
      </c>
      <c r="H668" s="95">
        <v>4</v>
      </c>
      <c r="I668" s="96">
        <v>5</v>
      </c>
      <c r="J668" s="95">
        <v>4</v>
      </c>
      <c r="K668" s="97">
        <v>4</v>
      </c>
      <c r="L668" s="14">
        <v>5</v>
      </c>
    </row>
    <row r="669" spans="1:12" s="98" customFormat="1">
      <c r="A669" s="6" t="s">
        <v>678</v>
      </c>
      <c r="B669" s="95">
        <v>4</v>
      </c>
      <c r="C669" s="95">
        <v>5</v>
      </c>
      <c r="D669" s="14">
        <v>5</v>
      </c>
      <c r="E669" s="95">
        <v>4</v>
      </c>
      <c r="F669" s="95">
        <v>4</v>
      </c>
      <c r="G669" s="95">
        <v>4</v>
      </c>
      <c r="H669" s="95">
        <v>4</v>
      </c>
      <c r="I669" s="96">
        <v>4</v>
      </c>
      <c r="J669" s="95">
        <v>5</v>
      </c>
      <c r="K669" s="97">
        <v>5</v>
      </c>
      <c r="L669" s="14">
        <v>4</v>
      </c>
    </row>
    <row r="670" spans="1:12" s="98" customFormat="1">
      <c r="A670" s="6" t="s">
        <v>679</v>
      </c>
      <c r="B670" s="95">
        <v>5</v>
      </c>
      <c r="C670" s="95">
        <v>5</v>
      </c>
      <c r="D670" s="14">
        <v>5</v>
      </c>
      <c r="E670" s="95">
        <v>5</v>
      </c>
      <c r="F670" s="95">
        <v>5</v>
      </c>
      <c r="G670" s="95">
        <v>5</v>
      </c>
      <c r="H670" s="95">
        <v>5</v>
      </c>
      <c r="I670" s="96">
        <v>5</v>
      </c>
      <c r="J670" s="95">
        <v>5</v>
      </c>
      <c r="K670" s="97">
        <v>5</v>
      </c>
      <c r="L670" s="14">
        <v>5</v>
      </c>
    </row>
    <row r="671" spans="1:12" s="98" customFormat="1">
      <c r="A671" s="6" t="s">
        <v>680</v>
      </c>
      <c r="B671" s="95">
        <v>1</v>
      </c>
      <c r="C671" s="95">
        <v>4</v>
      </c>
      <c r="D671" s="14">
        <v>3</v>
      </c>
      <c r="E671" s="95">
        <v>5</v>
      </c>
      <c r="F671" s="95">
        <v>5</v>
      </c>
      <c r="G671" s="95">
        <v>4</v>
      </c>
      <c r="H671" s="95">
        <v>5</v>
      </c>
      <c r="I671" s="96">
        <v>5</v>
      </c>
      <c r="J671" s="95">
        <v>5</v>
      </c>
      <c r="K671" s="97">
        <v>5</v>
      </c>
      <c r="L671" s="14">
        <v>5</v>
      </c>
    </row>
    <row r="672" spans="1:12" s="98" customFormat="1">
      <c r="A672" s="6" t="s">
        <v>681</v>
      </c>
      <c r="B672" s="95">
        <v>5</v>
      </c>
      <c r="C672" s="95">
        <v>5</v>
      </c>
      <c r="D672" s="14">
        <v>4</v>
      </c>
      <c r="E672" s="95">
        <v>5</v>
      </c>
      <c r="F672" s="95">
        <v>4</v>
      </c>
      <c r="G672" s="95">
        <v>5</v>
      </c>
      <c r="H672" s="95">
        <v>5</v>
      </c>
      <c r="I672" s="96">
        <v>4</v>
      </c>
      <c r="J672" s="95">
        <v>5</v>
      </c>
      <c r="K672" s="97">
        <v>4</v>
      </c>
      <c r="L672" s="14">
        <v>4</v>
      </c>
    </row>
    <row r="673" spans="1:12" s="98" customFormat="1">
      <c r="A673" s="6" t="s">
        <v>682</v>
      </c>
      <c r="B673" s="95">
        <v>5</v>
      </c>
      <c r="C673" s="95">
        <v>5</v>
      </c>
      <c r="D673" s="14">
        <v>5</v>
      </c>
      <c r="E673" s="95">
        <v>4</v>
      </c>
      <c r="F673" s="95">
        <v>2</v>
      </c>
      <c r="G673" s="95">
        <v>5</v>
      </c>
      <c r="H673" s="95">
        <v>3</v>
      </c>
      <c r="I673" s="96">
        <v>4</v>
      </c>
      <c r="J673" s="95">
        <v>5</v>
      </c>
      <c r="K673" s="97">
        <v>5</v>
      </c>
      <c r="L673" s="14">
        <v>5</v>
      </c>
    </row>
    <row r="674" spans="1:12" s="98" customFormat="1">
      <c r="A674" s="6" t="s">
        <v>683</v>
      </c>
      <c r="B674" s="95">
        <v>3</v>
      </c>
      <c r="C674" s="95">
        <v>4</v>
      </c>
      <c r="D674" s="14">
        <v>5</v>
      </c>
      <c r="E674" s="95">
        <v>5</v>
      </c>
      <c r="F674" s="95">
        <v>5</v>
      </c>
      <c r="G674" s="95">
        <v>5</v>
      </c>
      <c r="H674" s="95">
        <v>5</v>
      </c>
      <c r="I674" s="96">
        <v>4</v>
      </c>
      <c r="J674" s="95">
        <v>5</v>
      </c>
      <c r="K674" s="97">
        <v>5</v>
      </c>
      <c r="L674" s="14">
        <v>5</v>
      </c>
    </row>
    <row r="675" spans="1:12" s="98" customFormat="1">
      <c r="A675" s="6" t="s">
        <v>684</v>
      </c>
      <c r="B675" s="95">
        <v>4</v>
      </c>
      <c r="C675" s="95">
        <v>4</v>
      </c>
      <c r="D675" s="14">
        <v>4</v>
      </c>
      <c r="E675" s="95">
        <v>4</v>
      </c>
      <c r="F675" s="95">
        <v>4</v>
      </c>
      <c r="G675" s="95">
        <v>5</v>
      </c>
      <c r="H675" s="95">
        <v>5</v>
      </c>
      <c r="I675" s="96">
        <v>5</v>
      </c>
      <c r="J675" s="95">
        <v>5</v>
      </c>
      <c r="K675" s="97">
        <v>5</v>
      </c>
      <c r="L675" s="14">
        <v>5</v>
      </c>
    </row>
    <row r="676" spans="1:12" s="98" customFormat="1">
      <c r="A676" s="6" t="s">
        <v>685</v>
      </c>
      <c r="B676" s="95">
        <v>5</v>
      </c>
      <c r="C676" s="95">
        <v>5</v>
      </c>
      <c r="D676" s="14">
        <v>4</v>
      </c>
      <c r="E676" s="95">
        <v>5</v>
      </c>
      <c r="F676" s="95">
        <v>5</v>
      </c>
      <c r="G676" s="95">
        <v>4</v>
      </c>
      <c r="H676" s="95">
        <v>5</v>
      </c>
      <c r="I676" s="96">
        <v>5</v>
      </c>
      <c r="J676" s="95">
        <v>5</v>
      </c>
      <c r="K676" s="97">
        <v>5</v>
      </c>
      <c r="L676" s="14">
        <v>5</v>
      </c>
    </row>
    <row r="677" spans="1:12" s="98" customFormat="1">
      <c r="A677" s="6" t="s">
        <v>686</v>
      </c>
      <c r="B677" s="95">
        <v>5</v>
      </c>
      <c r="C677" s="95">
        <v>5</v>
      </c>
      <c r="D677" s="14">
        <v>4</v>
      </c>
      <c r="E677" s="95">
        <v>4</v>
      </c>
      <c r="F677" s="95">
        <v>4</v>
      </c>
      <c r="G677" s="95">
        <v>4</v>
      </c>
      <c r="H677" s="95">
        <v>4</v>
      </c>
      <c r="I677" s="96">
        <v>4</v>
      </c>
      <c r="J677" s="95">
        <v>5</v>
      </c>
      <c r="K677" s="97">
        <v>4</v>
      </c>
      <c r="L677" s="14">
        <v>5</v>
      </c>
    </row>
    <row r="678" spans="1:12" s="98" customFormat="1">
      <c r="A678" s="6" t="s">
        <v>687</v>
      </c>
      <c r="B678" s="95">
        <v>3</v>
      </c>
      <c r="C678" s="95">
        <v>4</v>
      </c>
      <c r="D678" s="14">
        <v>3</v>
      </c>
      <c r="E678" s="95">
        <v>5</v>
      </c>
      <c r="F678" s="95">
        <v>4</v>
      </c>
      <c r="G678" s="95">
        <v>5</v>
      </c>
      <c r="H678" s="95">
        <v>4</v>
      </c>
      <c r="I678" s="96">
        <v>3</v>
      </c>
      <c r="J678" s="95">
        <v>3</v>
      </c>
      <c r="K678" s="97">
        <v>3</v>
      </c>
      <c r="L678" s="14">
        <v>2</v>
      </c>
    </row>
    <row r="679" spans="1:12" s="98" customFormat="1">
      <c r="A679" s="6" t="s">
        <v>688</v>
      </c>
      <c r="B679" s="95">
        <v>5</v>
      </c>
      <c r="C679" s="95">
        <v>5</v>
      </c>
      <c r="D679" s="14">
        <v>3</v>
      </c>
      <c r="E679" s="95">
        <v>3</v>
      </c>
      <c r="F679" s="95">
        <v>5</v>
      </c>
      <c r="G679" s="95">
        <v>4</v>
      </c>
      <c r="H679" s="95">
        <v>3</v>
      </c>
      <c r="I679" s="96">
        <v>3</v>
      </c>
      <c r="J679" s="95">
        <v>3</v>
      </c>
      <c r="K679" s="97">
        <v>5</v>
      </c>
      <c r="L679" s="14">
        <v>5</v>
      </c>
    </row>
    <row r="680" spans="1:12" s="98" customFormat="1">
      <c r="A680" s="6" t="s">
        <v>689</v>
      </c>
      <c r="B680" s="95">
        <v>5</v>
      </c>
      <c r="C680" s="95">
        <v>5</v>
      </c>
      <c r="D680" s="14">
        <v>5</v>
      </c>
      <c r="E680" s="95">
        <v>4</v>
      </c>
      <c r="F680" s="95">
        <v>4</v>
      </c>
      <c r="G680" s="95">
        <v>5</v>
      </c>
      <c r="H680" s="95">
        <v>5</v>
      </c>
      <c r="I680" s="96">
        <v>5</v>
      </c>
      <c r="J680" s="95">
        <v>5</v>
      </c>
      <c r="K680" s="97">
        <v>5</v>
      </c>
      <c r="L680" s="14">
        <v>5</v>
      </c>
    </row>
    <row r="681" spans="1:12" s="98" customFormat="1">
      <c r="A681" s="6" t="s">
        <v>690</v>
      </c>
      <c r="B681" s="95">
        <v>5</v>
      </c>
      <c r="C681" s="95">
        <v>4</v>
      </c>
      <c r="D681" s="14">
        <v>3</v>
      </c>
      <c r="E681" s="95">
        <v>4</v>
      </c>
      <c r="F681" s="95">
        <v>4</v>
      </c>
      <c r="G681" s="95">
        <v>4</v>
      </c>
      <c r="H681" s="95">
        <v>5</v>
      </c>
      <c r="I681" s="96">
        <v>4</v>
      </c>
      <c r="J681" s="95">
        <v>5</v>
      </c>
      <c r="K681" s="97">
        <v>5</v>
      </c>
      <c r="L681" s="14">
        <v>4</v>
      </c>
    </row>
    <row r="682" spans="1:12" s="98" customFormat="1">
      <c r="A682" s="6" t="s">
        <v>691</v>
      </c>
      <c r="B682" s="95">
        <v>5</v>
      </c>
      <c r="C682" s="95">
        <v>5</v>
      </c>
      <c r="D682" s="14">
        <v>5</v>
      </c>
      <c r="E682" s="95">
        <v>5</v>
      </c>
      <c r="F682" s="95">
        <v>5</v>
      </c>
      <c r="G682" s="95">
        <v>5</v>
      </c>
      <c r="H682" s="95">
        <v>4</v>
      </c>
      <c r="I682" s="96">
        <v>5</v>
      </c>
      <c r="J682" s="95">
        <v>5</v>
      </c>
      <c r="K682" s="97">
        <v>5</v>
      </c>
      <c r="L682" s="14">
        <v>5</v>
      </c>
    </row>
    <row r="683" spans="1:12" s="98" customFormat="1">
      <c r="A683" s="6" t="s">
        <v>692</v>
      </c>
      <c r="B683" s="95">
        <v>5</v>
      </c>
      <c r="C683" s="95">
        <v>4</v>
      </c>
      <c r="D683" s="14">
        <v>5</v>
      </c>
      <c r="E683" s="95">
        <v>5</v>
      </c>
      <c r="F683" s="95">
        <v>5</v>
      </c>
      <c r="G683" s="95">
        <v>5</v>
      </c>
      <c r="H683" s="95">
        <v>5</v>
      </c>
      <c r="I683" s="96">
        <v>5</v>
      </c>
      <c r="J683" s="95">
        <v>5</v>
      </c>
      <c r="K683" s="97">
        <v>5</v>
      </c>
      <c r="L683" s="14">
        <v>5</v>
      </c>
    </row>
    <row r="684" spans="1:12" s="98" customFormat="1">
      <c r="A684" s="6" t="s">
        <v>693</v>
      </c>
      <c r="B684" s="95">
        <v>5</v>
      </c>
      <c r="C684" s="95">
        <v>5</v>
      </c>
      <c r="D684" s="14">
        <v>4</v>
      </c>
      <c r="E684" s="95">
        <v>4</v>
      </c>
      <c r="F684" s="95">
        <v>4</v>
      </c>
      <c r="G684" s="95">
        <v>5</v>
      </c>
      <c r="H684" s="95">
        <v>4</v>
      </c>
      <c r="I684" s="96">
        <v>4</v>
      </c>
      <c r="J684" s="95">
        <v>4</v>
      </c>
      <c r="K684" s="97">
        <v>5</v>
      </c>
      <c r="L684" s="14">
        <v>5</v>
      </c>
    </row>
    <row r="685" spans="1:12" s="98" customFormat="1">
      <c r="A685" s="6" t="s">
        <v>694</v>
      </c>
      <c r="B685" s="95">
        <v>4</v>
      </c>
      <c r="C685" s="95">
        <v>5</v>
      </c>
      <c r="D685" s="14">
        <v>4</v>
      </c>
      <c r="E685" s="95">
        <v>4</v>
      </c>
      <c r="F685" s="95">
        <v>4</v>
      </c>
      <c r="G685" s="95">
        <v>4</v>
      </c>
      <c r="H685" s="95">
        <v>4</v>
      </c>
      <c r="I685" s="96">
        <v>5</v>
      </c>
      <c r="J685" s="95">
        <v>4</v>
      </c>
      <c r="K685" s="97">
        <v>5</v>
      </c>
      <c r="L685" s="14">
        <v>5</v>
      </c>
    </row>
    <row r="686" spans="1:12" s="98" customFormat="1">
      <c r="A686" s="6" t="s">
        <v>695</v>
      </c>
      <c r="B686" s="95">
        <v>4</v>
      </c>
      <c r="C686" s="95">
        <v>4</v>
      </c>
      <c r="D686" s="14">
        <v>4</v>
      </c>
      <c r="E686" s="95">
        <v>5</v>
      </c>
      <c r="F686" s="95">
        <v>5</v>
      </c>
      <c r="G686" s="95">
        <v>5</v>
      </c>
      <c r="H686" s="95">
        <v>3</v>
      </c>
      <c r="I686" s="96">
        <v>4</v>
      </c>
      <c r="J686" s="95">
        <v>4</v>
      </c>
      <c r="K686" s="97">
        <v>5</v>
      </c>
      <c r="L686" s="14">
        <v>4</v>
      </c>
    </row>
    <row r="687" spans="1:12" s="98" customFormat="1">
      <c r="A687" s="6" t="s">
        <v>696</v>
      </c>
      <c r="B687" s="95">
        <v>4</v>
      </c>
      <c r="C687" s="95">
        <v>4</v>
      </c>
      <c r="D687" s="14">
        <v>4</v>
      </c>
      <c r="E687" s="95">
        <v>4</v>
      </c>
      <c r="F687" s="95">
        <v>5</v>
      </c>
      <c r="G687" s="95">
        <v>5</v>
      </c>
      <c r="H687" s="95">
        <v>4</v>
      </c>
      <c r="I687" s="96">
        <v>5</v>
      </c>
      <c r="J687" s="95">
        <v>5</v>
      </c>
      <c r="K687" s="97">
        <v>5</v>
      </c>
      <c r="L687" s="14">
        <v>5</v>
      </c>
    </row>
    <row r="688" spans="1:12" s="98" customFormat="1">
      <c r="A688" s="6" t="s">
        <v>697</v>
      </c>
      <c r="B688" s="95">
        <v>4</v>
      </c>
      <c r="C688" s="95">
        <v>5</v>
      </c>
      <c r="D688" s="14">
        <v>5</v>
      </c>
      <c r="E688" s="95">
        <v>5</v>
      </c>
      <c r="F688" s="95">
        <v>4</v>
      </c>
      <c r="G688" s="95">
        <v>5</v>
      </c>
      <c r="H688" s="95">
        <v>3</v>
      </c>
      <c r="I688" s="96">
        <v>4</v>
      </c>
      <c r="J688" s="95">
        <v>5</v>
      </c>
      <c r="K688" s="97">
        <v>5</v>
      </c>
      <c r="L688" s="14">
        <v>5</v>
      </c>
    </row>
    <row r="689" spans="1:12" s="98" customFormat="1">
      <c r="A689" s="6" t="s">
        <v>698</v>
      </c>
      <c r="B689" s="95">
        <v>5</v>
      </c>
      <c r="C689" s="95">
        <v>5</v>
      </c>
      <c r="D689" s="14">
        <v>4</v>
      </c>
      <c r="E689" s="95">
        <v>5</v>
      </c>
      <c r="F689" s="95">
        <v>0</v>
      </c>
      <c r="G689" s="95">
        <v>5</v>
      </c>
      <c r="H689" s="95">
        <v>4</v>
      </c>
      <c r="I689" s="96">
        <v>5</v>
      </c>
      <c r="J689" s="95">
        <v>4</v>
      </c>
      <c r="K689" s="97">
        <v>4</v>
      </c>
      <c r="L689" s="14">
        <v>4</v>
      </c>
    </row>
    <row r="690" spans="1:12" s="98" customFormat="1">
      <c r="A690" s="6" t="s">
        <v>699</v>
      </c>
      <c r="B690" s="95">
        <v>5</v>
      </c>
      <c r="C690" s="95">
        <v>5</v>
      </c>
      <c r="D690" s="14">
        <v>5</v>
      </c>
      <c r="E690" s="95">
        <v>5</v>
      </c>
      <c r="F690" s="95">
        <v>5</v>
      </c>
      <c r="G690" s="95">
        <v>5</v>
      </c>
      <c r="H690" s="95">
        <v>5</v>
      </c>
      <c r="I690" s="96">
        <v>5</v>
      </c>
      <c r="J690" s="95">
        <v>5</v>
      </c>
      <c r="K690" s="97">
        <v>5</v>
      </c>
      <c r="L690" s="14">
        <v>5</v>
      </c>
    </row>
    <row r="691" spans="1:12" s="98" customFormat="1">
      <c r="A691" s="6" t="s">
        <v>700</v>
      </c>
      <c r="B691" s="95">
        <v>5</v>
      </c>
      <c r="C691" s="95">
        <v>5</v>
      </c>
      <c r="D691" s="14">
        <v>4</v>
      </c>
      <c r="E691" s="95">
        <v>5</v>
      </c>
      <c r="F691" s="95">
        <v>5</v>
      </c>
      <c r="G691" s="95">
        <v>5</v>
      </c>
      <c r="H691" s="95">
        <v>5</v>
      </c>
      <c r="I691" s="96">
        <v>5</v>
      </c>
      <c r="J691" s="95">
        <v>5</v>
      </c>
      <c r="K691" s="97">
        <v>5</v>
      </c>
      <c r="L691" s="14">
        <v>5</v>
      </c>
    </row>
    <row r="692" spans="1:12" s="98" customFormat="1">
      <c r="A692" s="6" t="s">
        <v>701</v>
      </c>
      <c r="B692" s="95">
        <v>4</v>
      </c>
      <c r="C692" s="95">
        <v>5</v>
      </c>
      <c r="D692" s="14">
        <v>5</v>
      </c>
      <c r="E692" s="95">
        <v>4</v>
      </c>
      <c r="F692" s="95">
        <v>5</v>
      </c>
      <c r="G692" s="95">
        <v>5</v>
      </c>
      <c r="H692" s="95">
        <v>4</v>
      </c>
      <c r="I692" s="96">
        <v>5</v>
      </c>
      <c r="J692" s="95">
        <v>5</v>
      </c>
      <c r="K692" s="97">
        <v>5</v>
      </c>
      <c r="L692" s="14">
        <v>5</v>
      </c>
    </row>
    <row r="693" spans="1:12" s="98" customFormat="1">
      <c r="A693" s="6" t="s">
        <v>702</v>
      </c>
      <c r="B693" s="95">
        <v>5</v>
      </c>
      <c r="C693" s="95">
        <v>5</v>
      </c>
      <c r="D693" s="14">
        <v>4</v>
      </c>
      <c r="E693" s="95">
        <v>4</v>
      </c>
      <c r="F693" s="95">
        <v>4</v>
      </c>
      <c r="G693" s="95">
        <v>5</v>
      </c>
      <c r="H693" s="95">
        <v>5</v>
      </c>
      <c r="I693" s="96">
        <v>5</v>
      </c>
      <c r="J693" s="95">
        <v>5</v>
      </c>
      <c r="K693" s="97">
        <v>5</v>
      </c>
      <c r="L693" s="14">
        <v>5</v>
      </c>
    </row>
    <row r="694" spans="1:12" s="98" customFormat="1">
      <c r="A694" s="6" t="s">
        <v>703</v>
      </c>
      <c r="B694" s="95">
        <v>5</v>
      </c>
      <c r="C694" s="95">
        <v>5</v>
      </c>
      <c r="D694" s="14">
        <v>5</v>
      </c>
      <c r="E694" s="95">
        <v>5</v>
      </c>
      <c r="F694" s="95">
        <v>5</v>
      </c>
      <c r="G694" s="95">
        <v>5</v>
      </c>
      <c r="H694" s="95">
        <v>5</v>
      </c>
      <c r="I694" s="96">
        <v>5</v>
      </c>
      <c r="J694" s="95">
        <v>5</v>
      </c>
      <c r="K694" s="97">
        <v>5</v>
      </c>
      <c r="L694" s="14">
        <v>5</v>
      </c>
    </row>
    <row r="695" spans="1:12" s="98" customFormat="1">
      <c r="A695" s="6" t="s">
        <v>704</v>
      </c>
      <c r="B695" s="95">
        <v>5</v>
      </c>
      <c r="C695" s="95">
        <v>5</v>
      </c>
      <c r="D695" s="14">
        <v>5</v>
      </c>
      <c r="E695" s="95">
        <v>5</v>
      </c>
      <c r="F695" s="95">
        <v>5</v>
      </c>
      <c r="G695" s="95">
        <v>5</v>
      </c>
      <c r="H695" s="95">
        <v>4</v>
      </c>
      <c r="I695" s="96">
        <v>5</v>
      </c>
      <c r="J695" s="95">
        <v>5</v>
      </c>
      <c r="K695" s="97">
        <v>5</v>
      </c>
      <c r="L695" s="14">
        <v>5</v>
      </c>
    </row>
    <row r="696" spans="1:12" s="98" customFormat="1">
      <c r="A696" s="6" t="s">
        <v>705</v>
      </c>
      <c r="B696" s="95">
        <v>5</v>
      </c>
      <c r="C696" s="95">
        <v>5</v>
      </c>
      <c r="D696" s="14">
        <v>5</v>
      </c>
      <c r="E696" s="95">
        <v>5</v>
      </c>
      <c r="F696" s="95">
        <v>5</v>
      </c>
      <c r="G696" s="95">
        <v>5</v>
      </c>
      <c r="H696" s="95">
        <v>5</v>
      </c>
      <c r="I696" s="96">
        <v>5</v>
      </c>
      <c r="J696" s="95">
        <v>5</v>
      </c>
      <c r="K696" s="97">
        <v>5</v>
      </c>
      <c r="L696" s="14">
        <v>5</v>
      </c>
    </row>
    <row r="697" spans="1:12" s="98" customFormat="1">
      <c r="A697" s="6" t="s">
        <v>706</v>
      </c>
      <c r="B697" s="95">
        <v>5</v>
      </c>
      <c r="C697" s="95">
        <v>5</v>
      </c>
      <c r="D697" s="14">
        <v>5</v>
      </c>
      <c r="E697" s="95">
        <v>5</v>
      </c>
      <c r="F697" s="95">
        <v>5</v>
      </c>
      <c r="G697" s="95">
        <v>4</v>
      </c>
      <c r="H697" s="95">
        <v>5</v>
      </c>
      <c r="I697" s="96">
        <v>5</v>
      </c>
      <c r="J697" s="95">
        <v>5</v>
      </c>
      <c r="K697" s="97">
        <v>5</v>
      </c>
      <c r="L697" s="14">
        <v>5</v>
      </c>
    </row>
    <row r="698" spans="1:12" s="98" customFormat="1">
      <c r="A698" s="6" t="s">
        <v>707</v>
      </c>
      <c r="B698" s="95">
        <v>4</v>
      </c>
      <c r="C698" s="95">
        <v>4</v>
      </c>
      <c r="D698" s="14">
        <v>4</v>
      </c>
      <c r="E698" s="95">
        <v>4</v>
      </c>
      <c r="F698" s="95">
        <v>4</v>
      </c>
      <c r="G698" s="95">
        <v>5</v>
      </c>
      <c r="H698" s="95">
        <v>4</v>
      </c>
      <c r="I698" s="96">
        <v>4</v>
      </c>
      <c r="J698" s="95">
        <v>5</v>
      </c>
      <c r="K698" s="97">
        <v>5</v>
      </c>
      <c r="L698" s="14">
        <v>4</v>
      </c>
    </row>
    <row r="699" spans="1:12" s="98" customFormat="1">
      <c r="A699" s="6" t="s">
        <v>708</v>
      </c>
      <c r="B699" s="95">
        <v>3</v>
      </c>
      <c r="C699" s="95">
        <v>5</v>
      </c>
      <c r="D699" s="14">
        <v>4</v>
      </c>
      <c r="E699" s="95">
        <v>3</v>
      </c>
      <c r="F699" s="95">
        <v>4</v>
      </c>
      <c r="G699" s="95">
        <v>5</v>
      </c>
      <c r="H699" s="95">
        <v>4</v>
      </c>
      <c r="I699" s="96">
        <v>5</v>
      </c>
      <c r="J699" s="95">
        <v>5</v>
      </c>
      <c r="K699" s="97">
        <v>5</v>
      </c>
      <c r="L699" s="14">
        <v>5</v>
      </c>
    </row>
    <row r="700" spans="1:12" s="98" customFormat="1">
      <c r="A700" s="6" t="s">
        <v>709</v>
      </c>
      <c r="B700" s="95">
        <v>4</v>
      </c>
      <c r="C700" s="95">
        <v>4</v>
      </c>
      <c r="D700" s="14">
        <v>3</v>
      </c>
      <c r="E700" s="95">
        <v>5</v>
      </c>
      <c r="F700" s="95">
        <v>3</v>
      </c>
      <c r="G700" s="95">
        <v>3</v>
      </c>
      <c r="H700" s="95">
        <v>3</v>
      </c>
      <c r="I700" s="96">
        <v>4</v>
      </c>
      <c r="J700" s="95">
        <v>3</v>
      </c>
      <c r="K700" s="97">
        <v>5</v>
      </c>
      <c r="L700" s="14">
        <v>5</v>
      </c>
    </row>
    <row r="701" spans="1:12" s="98" customFormat="1">
      <c r="A701" s="6" t="s">
        <v>710</v>
      </c>
      <c r="B701" s="95">
        <v>4</v>
      </c>
      <c r="C701" s="95">
        <v>5</v>
      </c>
      <c r="D701" s="14">
        <v>4</v>
      </c>
      <c r="E701" s="95">
        <v>5</v>
      </c>
      <c r="F701" s="95">
        <v>4</v>
      </c>
      <c r="G701" s="95">
        <v>5</v>
      </c>
      <c r="H701" s="95">
        <v>4</v>
      </c>
      <c r="I701" s="96">
        <v>5</v>
      </c>
      <c r="J701" s="95">
        <v>5</v>
      </c>
      <c r="K701" s="97">
        <v>5</v>
      </c>
      <c r="L701" s="14">
        <v>4</v>
      </c>
    </row>
    <row r="702" spans="1:12" s="98" customFormat="1">
      <c r="A702" s="6" t="s">
        <v>711</v>
      </c>
      <c r="B702" s="95">
        <v>4</v>
      </c>
      <c r="C702" s="95">
        <v>4</v>
      </c>
      <c r="D702" s="14">
        <v>4</v>
      </c>
      <c r="E702" s="95">
        <v>5</v>
      </c>
      <c r="F702" s="95">
        <v>4</v>
      </c>
      <c r="G702" s="95">
        <v>5</v>
      </c>
      <c r="H702" s="95">
        <v>4</v>
      </c>
      <c r="I702" s="96">
        <v>5</v>
      </c>
      <c r="J702" s="95">
        <v>5</v>
      </c>
      <c r="K702" s="97">
        <v>5</v>
      </c>
      <c r="L702" s="14">
        <v>5</v>
      </c>
    </row>
    <row r="703" spans="1:12" s="98" customFormat="1">
      <c r="A703" s="6" t="s">
        <v>712</v>
      </c>
      <c r="B703" s="95">
        <v>4</v>
      </c>
      <c r="C703" s="95">
        <v>3</v>
      </c>
      <c r="D703" s="14">
        <v>4</v>
      </c>
      <c r="E703" s="95">
        <v>5</v>
      </c>
      <c r="F703" s="95">
        <v>3</v>
      </c>
      <c r="G703" s="95">
        <v>3</v>
      </c>
      <c r="H703" s="95">
        <v>3</v>
      </c>
      <c r="I703" s="96">
        <v>3</v>
      </c>
      <c r="J703" s="95">
        <v>4</v>
      </c>
      <c r="K703" s="97">
        <v>4</v>
      </c>
      <c r="L703" s="14">
        <v>4</v>
      </c>
    </row>
    <row r="704" spans="1:12" s="98" customFormat="1">
      <c r="A704" s="6" t="s">
        <v>713</v>
      </c>
      <c r="B704" s="95">
        <v>2</v>
      </c>
      <c r="C704" s="95">
        <v>2</v>
      </c>
      <c r="D704" s="14">
        <v>2</v>
      </c>
      <c r="E704" s="95">
        <v>2</v>
      </c>
      <c r="F704" s="95">
        <v>2</v>
      </c>
      <c r="G704" s="95">
        <v>1</v>
      </c>
      <c r="H704" s="95">
        <v>1</v>
      </c>
      <c r="I704" s="96">
        <v>2</v>
      </c>
      <c r="J704" s="95">
        <v>2</v>
      </c>
      <c r="K704" s="97">
        <v>1</v>
      </c>
      <c r="L704" s="14">
        <v>1</v>
      </c>
    </row>
    <row r="705" spans="1:12" s="88" customFormat="1">
      <c r="A705" s="6" t="s">
        <v>714</v>
      </c>
      <c r="B705" s="95">
        <v>5</v>
      </c>
      <c r="C705" s="95">
        <v>5</v>
      </c>
      <c r="D705" s="14">
        <v>4</v>
      </c>
      <c r="E705" s="95">
        <v>5</v>
      </c>
      <c r="F705" s="95">
        <v>4</v>
      </c>
      <c r="G705" s="95">
        <v>5</v>
      </c>
      <c r="H705" s="95">
        <v>5</v>
      </c>
      <c r="I705" s="96">
        <v>4</v>
      </c>
      <c r="J705" s="95">
        <v>5</v>
      </c>
      <c r="K705" s="97">
        <v>5</v>
      </c>
      <c r="L705" s="14">
        <v>5</v>
      </c>
    </row>
    <row r="706" spans="1:12" s="98" customFormat="1">
      <c r="A706" s="6" t="s">
        <v>715</v>
      </c>
      <c r="B706" s="95">
        <v>4</v>
      </c>
      <c r="C706" s="95">
        <v>4</v>
      </c>
      <c r="D706" s="14">
        <v>3</v>
      </c>
      <c r="E706" s="95">
        <v>0</v>
      </c>
      <c r="F706" s="95">
        <v>4</v>
      </c>
      <c r="G706" s="95">
        <v>5</v>
      </c>
      <c r="H706" s="95">
        <v>3</v>
      </c>
      <c r="I706" s="96">
        <v>5</v>
      </c>
      <c r="J706" s="95">
        <v>3</v>
      </c>
      <c r="K706" s="97">
        <v>5</v>
      </c>
      <c r="L706" s="14">
        <v>4</v>
      </c>
    </row>
    <row r="707" spans="1:12" s="98" customFormat="1">
      <c r="A707" s="6" t="s">
        <v>716</v>
      </c>
      <c r="B707" s="95">
        <v>3</v>
      </c>
      <c r="C707" s="95">
        <v>4</v>
      </c>
      <c r="D707" s="14">
        <v>3</v>
      </c>
      <c r="E707" s="95">
        <v>3</v>
      </c>
      <c r="F707" s="95">
        <v>4</v>
      </c>
      <c r="G707" s="95">
        <v>4</v>
      </c>
      <c r="H707" s="95">
        <v>4</v>
      </c>
      <c r="I707" s="96">
        <v>4</v>
      </c>
      <c r="J707" s="95">
        <v>5</v>
      </c>
      <c r="K707" s="97">
        <v>5</v>
      </c>
      <c r="L707" s="14">
        <v>5</v>
      </c>
    </row>
    <row r="708" spans="1:12" s="98" customFormat="1">
      <c r="A708" s="6" t="s">
        <v>717</v>
      </c>
      <c r="B708" s="95">
        <v>4</v>
      </c>
      <c r="C708" s="95">
        <v>4</v>
      </c>
      <c r="D708" s="14">
        <v>5</v>
      </c>
      <c r="E708" s="95">
        <v>5</v>
      </c>
      <c r="F708" s="95">
        <v>5</v>
      </c>
      <c r="G708" s="95">
        <v>5</v>
      </c>
      <c r="H708" s="95">
        <v>5</v>
      </c>
      <c r="I708" s="96">
        <v>5</v>
      </c>
      <c r="J708" s="95">
        <v>5</v>
      </c>
      <c r="K708" s="97">
        <v>5</v>
      </c>
      <c r="L708" s="14">
        <v>5</v>
      </c>
    </row>
    <row r="709" spans="1:12" s="98" customFormat="1">
      <c r="A709" s="6" t="s">
        <v>718</v>
      </c>
      <c r="B709" s="95">
        <v>5</v>
      </c>
      <c r="C709" s="95">
        <v>4</v>
      </c>
      <c r="D709" s="14">
        <v>5</v>
      </c>
      <c r="E709" s="95">
        <v>4</v>
      </c>
      <c r="F709" s="95">
        <v>5</v>
      </c>
      <c r="G709" s="95">
        <v>4</v>
      </c>
      <c r="H709" s="95">
        <v>4</v>
      </c>
      <c r="I709" s="96">
        <v>5</v>
      </c>
      <c r="J709" s="95">
        <v>4</v>
      </c>
      <c r="K709" s="97">
        <v>5</v>
      </c>
      <c r="L709" s="14">
        <v>5</v>
      </c>
    </row>
    <row r="710" spans="1:12" s="98" customFormat="1">
      <c r="A710" s="6" t="s">
        <v>719</v>
      </c>
      <c r="B710" s="95">
        <v>5</v>
      </c>
      <c r="C710" s="95">
        <v>5</v>
      </c>
      <c r="D710" s="14">
        <v>3</v>
      </c>
      <c r="E710" s="95">
        <v>5</v>
      </c>
      <c r="F710" s="95">
        <v>5</v>
      </c>
      <c r="G710" s="95">
        <v>5</v>
      </c>
      <c r="H710" s="95">
        <v>3</v>
      </c>
      <c r="I710" s="96">
        <v>5</v>
      </c>
      <c r="J710" s="95">
        <v>5</v>
      </c>
      <c r="K710" s="97">
        <v>5</v>
      </c>
      <c r="L710" s="14">
        <v>4</v>
      </c>
    </row>
    <row r="711" spans="1:12" s="98" customFormat="1">
      <c r="A711" s="6" t="s">
        <v>720</v>
      </c>
      <c r="B711" s="95">
        <v>5</v>
      </c>
      <c r="C711" s="95">
        <v>5</v>
      </c>
      <c r="D711" s="14">
        <v>3</v>
      </c>
      <c r="E711" s="95">
        <v>4</v>
      </c>
      <c r="F711" s="95">
        <v>4</v>
      </c>
      <c r="G711" s="95">
        <v>3</v>
      </c>
      <c r="H711" s="95">
        <v>3</v>
      </c>
      <c r="I711" s="96">
        <v>3</v>
      </c>
      <c r="J711" s="95">
        <v>3</v>
      </c>
      <c r="K711" s="97">
        <v>4</v>
      </c>
      <c r="L711" s="14">
        <v>4</v>
      </c>
    </row>
    <row r="712" spans="1:12" s="98" customFormat="1">
      <c r="A712" s="6" t="s">
        <v>721</v>
      </c>
      <c r="B712" s="95">
        <v>4</v>
      </c>
      <c r="C712" s="95">
        <v>5</v>
      </c>
      <c r="D712" s="14">
        <v>4</v>
      </c>
      <c r="E712" s="95">
        <v>3</v>
      </c>
      <c r="F712" s="95">
        <v>4</v>
      </c>
      <c r="G712" s="95">
        <v>5</v>
      </c>
      <c r="H712" s="95">
        <v>5</v>
      </c>
      <c r="I712" s="96">
        <v>5</v>
      </c>
      <c r="J712" s="95">
        <v>4</v>
      </c>
      <c r="K712" s="97">
        <v>5</v>
      </c>
      <c r="L712" s="14">
        <v>5</v>
      </c>
    </row>
    <row r="713" spans="1:12" s="98" customFormat="1">
      <c r="A713" s="6" t="s">
        <v>722</v>
      </c>
      <c r="B713" s="95">
        <v>4</v>
      </c>
      <c r="C713" s="95">
        <v>4</v>
      </c>
      <c r="D713" s="14">
        <v>5</v>
      </c>
      <c r="E713" s="95">
        <v>5</v>
      </c>
      <c r="F713" s="95">
        <v>4</v>
      </c>
      <c r="G713" s="95">
        <v>4</v>
      </c>
      <c r="H713" s="95">
        <v>4</v>
      </c>
      <c r="I713" s="96">
        <v>5</v>
      </c>
      <c r="J713" s="95">
        <v>4</v>
      </c>
      <c r="K713" s="97">
        <v>5</v>
      </c>
      <c r="L713" s="14">
        <v>5</v>
      </c>
    </row>
    <row r="714" spans="1:12" s="98" customFormat="1">
      <c r="A714" s="6" t="s">
        <v>723</v>
      </c>
      <c r="B714" s="95">
        <v>5</v>
      </c>
      <c r="C714" s="95">
        <v>5</v>
      </c>
      <c r="D714" s="14">
        <v>5</v>
      </c>
      <c r="E714" s="95">
        <v>4</v>
      </c>
      <c r="F714" s="95">
        <v>4</v>
      </c>
      <c r="G714" s="95">
        <v>5</v>
      </c>
      <c r="H714" s="95">
        <v>4</v>
      </c>
      <c r="I714" s="96">
        <v>4</v>
      </c>
      <c r="J714" s="95">
        <v>5</v>
      </c>
      <c r="K714" s="97">
        <v>5</v>
      </c>
      <c r="L714" s="14">
        <v>5</v>
      </c>
    </row>
    <row r="715" spans="1:12" s="98" customFormat="1">
      <c r="A715" s="6" t="s">
        <v>724</v>
      </c>
      <c r="B715" s="95">
        <v>5</v>
      </c>
      <c r="C715" s="95">
        <v>5</v>
      </c>
      <c r="D715" s="14">
        <v>5</v>
      </c>
      <c r="E715" s="95">
        <v>5</v>
      </c>
      <c r="F715" s="95">
        <v>5</v>
      </c>
      <c r="G715" s="95">
        <v>5</v>
      </c>
      <c r="H715" s="95">
        <v>5</v>
      </c>
      <c r="I715" s="96">
        <v>4</v>
      </c>
      <c r="J715" s="95">
        <v>5</v>
      </c>
      <c r="K715" s="97">
        <v>5</v>
      </c>
      <c r="L715" s="14">
        <v>5</v>
      </c>
    </row>
    <row r="716" spans="1:12" s="98" customFormat="1">
      <c r="A716" s="6" t="s">
        <v>725</v>
      </c>
      <c r="B716" s="95">
        <v>4</v>
      </c>
      <c r="C716" s="95">
        <v>5</v>
      </c>
      <c r="D716" s="14">
        <v>5</v>
      </c>
      <c r="E716" s="95">
        <v>4</v>
      </c>
      <c r="F716" s="95">
        <v>4</v>
      </c>
      <c r="G716" s="95">
        <v>1</v>
      </c>
      <c r="H716" s="95">
        <v>1</v>
      </c>
      <c r="I716" s="96">
        <v>2</v>
      </c>
      <c r="J716" s="95">
        <v>3</v>
      </c>
      <c r="K716" s="97">
        <v>3</v>
      </c>
      <c r="L716" s="14">
        <v>3</v>
      </c>
    </row>
    <row r="717" spans="1:12" s="98" customFormat="1">
      <c r="A717" s="6" t="s">
        <v>726</v>
      </c>
      <c r="B717" s="95">
        <v>4</v>
      </c>
      <c r="C717" s="95">
        <v>5</v>
      </c>
      <c r="D717" s="14">
        <v>4</v>
      </c>
      <c r="E717" s="95">
        <v>4</v>
      </c>
      <c r="F717" s="95">
        <v>3</v>
      </c>
      <c r="G717" s="95">
        <v>5</v>
      </c>
      <c r="H717" s="95">
        <v>4</v>
      </c>
      <c r="I717" s="96">
        <v>5</v>
      </c>
      <c r="J717" s="95">
        <v>4</v>
      </c>
      <c r="K717" s="97">
        <v>4</v>
      </c>
      <c r="L717" s="14">
        <v>4</v>
      </c>
    </row>
    <row r="718" spans="1:12" s="98" customFormat="1">
      <c r="A718" s="6" t="s">
        <v>727</v>
      </c>
      <c r="B718" s="95">
        <v>5</v>
      </c>
      <c r="C718" s="95">
        <v>5</v>
      </c>
      <c r="D718" s="14">
        <v>4</v>
      </c>
      <c r="E718" s="95">
        <v>5</v>
      </c>
      <c r="F718" s="95">
        <v>5</v>
      </c>
      <c r="G718" s="95">
        <v>5</v>
      </c>
      <c r="H718" s="95">
        <v>5</v>
      </c>
      <c r="I718" s="96">
        <v>5</v>
      </c>
      <c r="J718" s="95">
        <v>4</v>
      </c>
      <c r="K718" s="97">
        <v>5</v>
      </c>
      <c r="L718" s="14">
        <v>5</v>
      </c>
    </row>
    <row r="719" spans="1:12" s="98" customFormat="1">
      <c r="A719" s="6" t="s">
        <v>728</v>
      </c>
      <c r="B719" s="95">
        <v>4</v>
      </c>
      <c r="C719" s="95">
        <v>5</v>
      </c>
      <c r="D719" s="14">
        <v>5</v>
      </c>
      <c r="E719" s="95">
        <v>5</v>
      </c>
      <c r="F719" s="95">
        <v>4</v>
      </c>
      <c r="G719" s="95">
        <v>5</v>
      </c>
      <c r="H719" s="95">
        <v>5</v>
      </c>
      <c r="I719" s="96">
        <v>5</v>
      </c>
      <c r="J719" s="95">
        <v>5</v>
      </c>
      <c r="K719" s="97">
        <v>5</v>
      </c>
      <c r="L719" s="14">
        <v>5</v>
      </c>
    </row>
    <row r="720" spans="1:12" s="98" customFormat="1">
      <c r="A720" s="6" t="s">
        <v>729</v>
      </c>
      <c r="B720" s="95">
        <v>4</v>
      </c>
      <c r="C720" s="95">
        <v>3</v>
      </c>
      <c r="D720" s="14">
        <v>3</v>
      </c>
      <c r="E720" s="95">
        <v>5</v>
      </c>
      <c r="F720" s="95">
        <v>1</v>
      </c>
      <c r="G720" s="95">
        <v>5</v>
      </c>
      <c r="H720" s="95">
        <v>4</v>
      </c>
      <c r="I720" s="96">
        <v>3</v>
      </c>
      <c r="J720" s="95">
        <v>3</v>
      </c>
      <c r="K720" s="97">
        <v>5</v>
      </c>
      <c r="L720" s="14">
        <v>4</v>
      </c>
    </row>
    <row r="721" spans="1:12" s="98" customFormat="1">
      <c r="A721" s="6" t="s">
        <v>730</v>
      </c>
      <c r="B721" s="95">
        <v>5</v>
      </c>
      <c r="C721" s="95">
        <v>5</v>
      </c>
      <c r="D721" s="14">
        <v>5</v>
      </c>
      <c r="E721" s="95">
        <v>5</v>
      </c>
      <c r="F721" s="95">
        <v>5</v>
      </c>
      <c r="G721" s="95">
        <v>5</v>
      </c>
      <c r="H721" s="95">
        <v>5</v>
      </c>
      <c r="I721" s="96">
        <v>5</v>
      </c>
      <c r="J721" s="95">
        <v>5</v>
      </c>
      <c r="K721" s="97">
        <v>5</v>
      </c>
      <c r="L721" s="14">
        <v>5</v>
      </c>
    </row>
    <row r="722" spans="1:12" s="98" customFormat="1">
      <c r="A722" s="6" t="s">
        <v>731</v>
      </c>
      <c r="B722" s="95">
        <v>5</v>
      </c>
      <c r="C722" s="95">
        <v>5</v>
      </c>
      <c r="D722" s="14">
        <v>5</v>
      </c>
      <c r="E722" s="95">
        <v>5</v>
      </c>
      <c r="F722" s="95">
        <v>5</v>
      </c>
      <c r="G722" s="95">
        <v>5</v>
      </c>
      <c r="H722" s="95">
        <v>4</v>
      </c>
      <c r="I722" s="96">
        <v>4</v>
      </c>
      <c r="J722" s="95">
        <v>4</v>
      </c>
      <c r="K722" s="97">
        <v>5</v>
      </c>
      <c r="L722" s="14">
        <v>5</v>
      </c>
    </row>
    <row r="723" spans="1:12" s="98" customFormat="1">
      <c r="A723" s="6" t="s">
        <v>732</v>
      </c>
      <c r="B723" s="95">
        <v>5</v>
      </c>
      <c r="C723" s="95">
        <v>5</v>
      </c>
      <c r="D723" s="14">
        <v>5</v>
      </c>
      <c r="E723" s="95">
        <v>5</v>
      </c>
      <c r="F723" s="95">
        <v>5</v>
      </c>
      <c r="G723" s="95">
        <v>5</v>
      </c>
      <c r="H723" s="95">
        <v>5</v>
      </c>
      <c r="I723" s="96">
        <v>5</v>
      </c>
      <c r="J723" s="95">
        <v>5</v>
      </c>
      <c r="K723" s="97">
        <v>5</v>
      </c>
      <c r="L723" s="14">
        <v>5</v>
      </c>
    </row>
    <row r="724" spans="1:12" s="98" customFormat="1">
      <c r="A724" s="6" t="s">
        <v>733</v>
      </c>
      <c r="B724" s="95">
        <v>4</v>
      </c>
      <c r="C724" s="95">
        <v>5</v>
      </c>
      <c r="D724" s="14">
        <v>4</v>
      </c>
      <c r="E724" s="95">
        <v>5</v>
      </c>
      <c r="F724" s="95">
        <v>5</v>
      </c>
      <c r="G724" s="95">
        <v>5</v>
      </c>
      <c r="H724" s="95">
        <v>5</v>
      </c>
      <c r="I724" s="96">
        <v>5</v>
      </c>
      <c r="J724" s="95">
        <v>4</v>
      </c>
      <c r="K724" s="97">
        <v>5</v>
      </c>
      <c r="L724" s="14">
        <v>5</v>
      </c>
    </row>
    <row r="725" spans="1:12" s="98" customFormat="1">
      <c r="A725" s="6" t="s">
        <v>734</v>
      </c>
      <c r="B725" s="95">
        <v>5</v>
      </c>
      <c r="C725" s="95">
        <v>5</v>
      </c>
      <c r="D725" s="14">
        <v>4</v>
      </c>
      <c r="E725" s="95">
        <v>5</v>
      </c>
      <c r="F725" s="95">
        <v>4</v>
      </c>
      <c r="G725" s="95">
        <v>4</v>
      </c>
      <c r="H725" s="95">
        <v>3</v>
      </c>
      <c r="I725" s="96">
        <v>4</v>
      </c>
      <c r="J725" s="95">
        <v>5</v>
      </c>
      <c r="K725" s="97">
        <v>5</v>
      </c>
      <c r="L725" s="14">
        <v>5</v>
      </c>
    </row>
    <row r="726" spans="1:12" s="98" customFormat="1">
      <c r="A726" s="6" t="s">
        <v>735</v>
      </c>
      <c r="B726" s="95">
        <v>5</v>
      </c>
      <c r="C726" s="95">
        <v>5</v>
      </c>
      <c r="D726" s="14">
        <v>4</v>
      </c>
      <c r="E726" s="95">
        <v>4</v>
      </c>
      <c r="F726" s="95">
        <v>4</v>
      </c>
      <c r="G726" s="95">
        <v>5</v>
      </c>
      <c r="H726" s="95">
        <v>4</v>
      </c>
      <c r="I726" s="96">
        <v>5</v>
      </c>
      <c r="J726" s="95">
        <v>4</v>
      </c>
      <c r="K726" s="97">
        <v>4</v>
      </c>
      <c r="L726" s="14">
        <v>4</v>
      </c>
    </row>
    <row r="727" spans="1:12" s="98" customFormat="1">
      <c r="A727" s="6" t="s">
        <v>736</v>
      </c>
      <c r="B727" s="95">
        <v>5</v>
      </c>
      <c r="C727" s="95">
        <v>5</v>
      </c>
      <c r="D727" s="14">
        <v>4</v>
      </c>
      <c r="E727" s="95">
        <v>4</v>
      </c>
      <c r="F727" s="95">
        <v>4</v>
      </c>
      <c r="G727" s="95">
        <v>5</v>
      </c>
      <c r="H727" s="95">
        <v>4</v>
      </c>
      <c r="I727" s="96">
        <v>5</v>
      </c>
      <c r="J727" s="95">
        <v>4</v>
      </c>
      <c r="K727" s="97">
        <v>5</v>
      </c>
      <c r="L727" s="14">
        <v>5</v>
      </c>
    </row>
    <row r="728" spans="1:12" s="98" customFormat="1">
      <c r="A728" s="6" t="s">
        <v>737</v>
      </c>
      <c r="B728" s="95">
        <v>3</v>
      </c>
      <c r="C728" s="95">
        <v>5</v>
      </c>
      <c r="D728" s="14">
        <v>5</v>
      </c>
      <c r="E728" s="95">
        <v>5</v>
      </c>
      <c r="F728" s="95">
        <v>5</v>
      </c>
      <c r="G728" s="95">
        <v>5</v>
      </c>
      <c r="H728" s="95">
        <v>4</v>
      </c>
      <c r="I728" s="96">
        <v>4</v>
      </c>
      <c r="J728" s="95">
        <v>5</v>
      </c>
      <c r="K728" s="97">
        <v>5</v>
      </c>
      <c r="L728" s="14">
        <v>5</v>
      </c>
    </row>
    <row r="729" spans="1:12" s="98" customFormat="1">
      <c r="A729" s="6" t="s">
        <v>738</v>
      </c>
      <c r="B729" s="95">
        <v>4</v>
      </c>
      <c r="C729" s="95">
        <v>5</v>
      </c>
      <c r="D729" s="14">
        <v>4</v>
      </c>
      <c r="E729" s="95">
        <v>5</v>
      </c>
      <c r="F729" s="95">
        <v>4</v>
      </c>
      <c r="G729" s="95">
        <v>5</v>
      </c>
      <c r="H729" s="95">
        <v>4</v>
      </c>
      <c r="I729" s="96">
        <v>4</v>
      </c>
      <c r="J729" s="95">
        <v>5</v>
      </c>
      <c r="K729" s="97">
        <v>5</v>
      </c>
      <c r="L729" s="14">
        <v>5</v>
      </c>
    </row>
    <row r="730" spans="1:12" s="98" customFormat="1">
      <c r="A730" s="6" t="s">
        <v>739</v>
      </c>
      <c r="B730" s="95">
        <v>5</v>
      </c>
      <c r="C730" s="95">
        <v>4</v>
      </c>
      <c r="D730" s="14">
        <v>5</v>
      </c>
      <c r="E730" s="95">
        <v>5</v>
      </c>
      <c r="F730" s="95">
        <v>5</v>
      </c>
      <c r="G730" s="95">
        <v>5</v>
      </c>
      <c r="H730" s="95">
        <v>4</v>
      </c>
      <c r="I730" s="96">
        <v>4</v>
      </c>
      <c r="J730" s="95">
        <v>3</v>
      </c>
      <c r="K730" s="97">
        <v>5</v>
      </c>
      <c r="L730" s="14">
        <v>5</v>
      </c>
    </row>
    <row r="731" spans="1:12" s="98" customFormat="1">
      <c r="A731" s="6" t="s">
        <v>740</v>
      </c>
      <c r="B731" s="95">
        <v>5</v>
      </c>
      <c r="C731" s="95">
        <v>5</v>
      </c>
      <c r="D731" s="14">
        <v>5</v>
      </c>
      <c r="E731" s="95">
        <v>5</v>
      </c>
      <c r="F731" s="95">
        <v>4</v>
      </c>
      <c r="G731" s="95">
        <v>5</v>
      </c>
      <c r="H731" s="95">
        <v>4</v>
      </c>
      <c r="I731" s="96">
        <v>5</v>
      </c>
      <c r="J731" s="95">
        <v>5</v>
      </c>
      <c r="K731" s="97">
        <v>5</v>
      </c>
      <c r="L731" s="14">
        <v>5</v>
      </c>
    </row>
    <row r="732" spans="1:12" s="98" customFormat="1">
      <c r="A732" s="6" t="s">
        <v>741</v>
      </c>
      <c r="B732" s="95">
        <v>4</v>
      </c>
      <c r="C732" s="95">
        <v>5</v>
      </c>
      <c r="D732" s="14">
        <v>5</v>
      </c>
      <c r="E732" s="95">
        <v>4</v>
      </c>
      <c r="F732" s="95">
        <v>5</v>
      </c>
      <c r="G732" s="95">
        <v>5</v>
      </c>
      <c r="H732" s="95">
        <v>5</v>
      </c>
      <c r="I732" s="96">
        <v>4</v>
      </c>
      <c r="J732" s="95">
        <v>5</v>
      </c>
      <c r="K732" s="97">
        <v>4</v>
      </c>
      <c r="L732" s="14">
        <v>4</v>
      </c>
    </row>
    <row r="733" spans="1:12" s="98" customFormat="1">
      <c r="A733" s="6" t="s">
        <v>742</v>
      </c>
      <c r="B733" s="95">
        <v>3</v>
      </c>
      <c r="C733" s="95">
        <v>4</v>
      </c>
      <c r="D733" s="14">
        <v>5</v>
      </c>
      <c r="E733" s="95">
        <v>5</v>
      </c>
      <c r="F733" s="95">
        <v>3</v>
      </c>
      <c r="G733" s="95">
        <v>3</v>
      </c>
      <c r="H733" s="95">
        <v>4</v>
      </c>
      <c r="I733" s="96">
        <v>5</v>
      </c>
      <c r="J733" s="95">
        <v>5</v>
      </c>
      <c r="K733" s="97">
        <v>5</v>
      </c>
      <c r="L733" s="14">
        <v>4</v>
      </c>
    </row>
    <row r="734" spans="1:12" s="98" customFormat="1">
      <c r="A734" s="6" t="s">
        <v>743</v>
      </c>
      <c r="B734" s="95">
        <v>4</v>
      </c>
      <c r="C734" s="95">
        <v>4</v>
      </c>
      <c r="D734" s="14">
        <v>4</v>
      </c>
      <c r="E734" s="95">
        <v>5</v>
      </c>
      <c r="F734" s="95">
        <v>4</v>
      </c>
      <c r="G734" s="95">
        <v>5</v>
      </c>
      <c r="H734" s="95">
        <v>0</v>
      </c>
      <c r="I734" s="96">
        <v>3</v>
      </c>
      <c r="J734" s="95">
        <v>4</v>
      </c>
      <c r="K734" s="97">
        <v>5</v>
      </c>
      <c r="L734" s="14">
        <v>5</v>
      </c>
    </row>
    <row r="735" spans="1:12" s="98" customFormat="1">
      <c r="A735" s="6" t="s">
        <v>744</v>
      </c>
      <c r="B735" s="95">
        <v>4</v>
      </c>
      <c r="C735" s="95">
        <v>4</v>
      </c>
      <c r="D735" s="14">
        <v>4</v>
      </c>
      <c r="E735" s="95">
        <v>5</v>
      </c>
      <c r="F735" s="95">
        <v>5</v>
      </c>
      <c r="G735" s="95">
        <v>5</v>
      </c>
      <c r="H735" s="95">
        <v>5</v>
      </c>
      <c r="I735" s="96">
        <v>4</v>
      </c>
      <c r="J735" s="95">
        <v>5</v>
      </c>
      <c r="K735" s="97">
        <v>5</v>
      </c>
      <c r="L735" s="14">
        <v>5</v>
      </c>
    </row>
    <row r="736" spans="1:12" s="98" customFormat="1">
      <c r="A736" s="6" t="s">
        <v>745</v>
      </c>
      <c r="B736" s="95">
        <v>5</v>
      </c>
      <c r="C736" s="95">
        <v>5</v>
      </c>
      <c r="D736" s="14">
        <v>5</v>
      </c>
      <c r="E736" s="95">
        <v>5</v>
      </c>
      <c r="F736" s="95">
        <v>5</v>
      </c>
      <c r="G736" s="95">
        <v>5</v>
      </c>
      <c r="H736" s="95">
        <v>5</v>
      </c>
      <c r="I736" s="96">
        <v>5</v>
      </c>
      <c r="J736" s="95">
        <v>5</v>
      </c>
      <c r="K736" s="97">
        <v>5</v>
      </c>
      <c r="L736" s="14">
        <v>5</v>
      </c>
    </row>
    <row r="737" spans="1:12" s="98" customFormat="1">
      <c r="A737" s="6" t="s">
        <v>746</v>
      </c>
      <c r="B737" s="95">
        <v>0</v>
      </c>
      <c r="C737" s="95">
        <v>5</v>
      </c>
      <c r="D737" s="14">
        <v>5</v>
      </c>
      <c r="E737" s="95">
        <v>4</v>
      </c>
      <c r="F737" s="95">
        <v>5</v>
      </c>
      <c r="G737" s="95">
        <v>5</v>
      </c>
      <c r="H737" s="95">
        <v>5</v>
      </c>
      <c r="I737" s="96">
        <v>5</v>
      </c>
      <c r="J737" s="95">
        <v>5</v>
      </c>
      <c r="K737" s="97">
        <v>5</v>
      </c>
      <c r="L737" s="14">
        <v>5</v>
      </c>
    </row>
    <row r="738" spans="1:12" s="98" customFormat="1">
      <c r="A738" s="6" t="s">
        <v>747</v>
      </c>
      <c r="B738" s="95">
        <v>4</v>
      </c>
      <c r="C738" s="95">
        <v>4</v>
      </c>
      <c r="D738" s="14">
        <v>5</v>
      </c>
      <c r="E738" s="95">
        <v>4</v>
      </c>
      <c r="F738" s="95">
        <v>4</v>
      </c>
      <c r="G738" s="95">
        <v>5</v>
      </c>
      <c r="H738" s="95">
        <v>3</v>
      </c>
      <c r="I738" s="96">
        <v>0</v>
      </c>
      <c r="J738" s="95">
        <v>2</v>
      </c>
      <c r="K738" s="97">
        <v>4</v>
      </c>
      <c r="L738" s="14">
        <v>4</v>
      </c>
    </row>
    <row r="739" spans="1:12" s="98" customFormat="1">
      <c r="A739" s="6" t="s">
        <v>748</v>
      </c>
      <c r="B739" s="95">
        <v>4</v>
      </c>
      <c r="C739" s="95">
        <v>4</v>
      </c>
      <c r="D739" s="14">
        <v>4</v>
      </c>
      <c r="E739" s="95">
        <v>4</v>
      </c>
      <c r="F739" s="95">
        <v>3</v>
      </c>
      <c r="G739" s="95">
        <v>3</v>
      </c>
      <c r="H739" s="95">
        <v>4</v>
      </c>
      <c r="I739" s="96">
        <v>4</v>
      </c>
      <c r="J739" s="95">
        <v>4</v>
      </c>
      <c r="K739" s="97">
        <v>5</v>
      </c>
      <c r="L739" s="14">
        <v>4</v>
      </c>
    </row>
    <row r="740" spans="1:12" s="98" customFormat="1">
      <c r="A740" s="6" t="s">
        <v>749</v>
      </c>
      <c r="B740" s="95">
        <v>4</v>
      </c>
      <c r="C740" s="95">
        <v>5</v>
      </c>
      <c r="D740" s="14">
        <v>4</v>
      </c>
      <c r="E740" s="95">
        <v>5</v>
      </c>
      <c r="F740" s="95">
        <v>4</v>
      </c>
      <c r="G740" s="95">
        <v>5</v>
      </c>
      <c r="H740" s="95">
        <v>3</v>
      </c>
      <c r="I740" s="96">
        <v>5</v>
      </c>
      <c r="J740" s="95">
        <v>4</v>
      </c>
      <c r="K740" s="97">
        <v>5</v>
      </c>
      <c r="L740" s="14">
        <v>5</v>
      </c>
    </row>
    <row r="741" spans="1:12" s="98" customFormat="1">
      <c r="A741" s="6" t="s">
        <v>750</v>
      </c>
      <c r="B741" s="95">
        <v>1</v>
      </c>
      <c r="C741" s="95">
        <v>1</v>
      </c>
      <c r="D741" s="14">
        <v>1</v>
      </c>
      <c r="E741" s="95">
        <v>1</v>
      </c>
      <c r="F741" s="95">
        <v>1</v>
      </c>
      <c r="G741" s="95">
        <v>1</v>
      </c>
      <c r="H741" s="95">
        <v>1</v>
      </c>
      <c r="I741" s="96">
        <v>1</v>
      </c>
      <c r="J741" s="95">
        <v>1</v>
      </c>
      <c r="K741" s="97">
        <v>1</v>
      </c>
      <c r="L741" s="14">
        <v>1</v>
      </c>
    </row>
    <row r="742" spans="1:12" s="98" customFormat="1">
      <c r="A742" s="6" t="s">
        <v>751</v>
      </c>
      <c r="B742" s="95">
        <v>1</v>
      </c>
      <c r="C742" s="95">
        <v>1</v>
      </c>
      <c r="D742" s="14">
        <v>1</v>
      </c>
      <c r="E742" s="95">
        <v>1</v>
      </c>
      <c r="F742" s="95">
        <v>1</v>
      </c>
      <c r="G742" s="95">
        <v>1</v>
      </c>
      <c r="H742" s="95">
        <v>1</v>
      </c>
      <c r="I742" s="96">
        <v>1</v>
      </c>
      <c r="J742" s="95">
        <v>1</v>
      </c>
      <c r="K742" s="97">
        <v>1</v>
      </c>
      <c r="L742" s="14">
        <v>1</v>
      </c>
    </row>
    <row r="743" spans="1:12" s="98" customFormat="1">
      <c r="A743" s="6" t="s">
        <v>752</v>
      </c>
      <c r="B743" s="95">
        <v>5</v>
      </c>
      <c r="C743" s="95">
        <v>5</v>
      </c>
      <c r="D743" s="14">
        <v>5</v>
      </c>
      <c r="E743" s="95">
        <v>5</v>
      </c>
      <c r="F743" s="95">
        <v>5</v>
      </c>
      <c r="G743" s="95">
        <v>5</v>
      </c>
      <c r="H743" s="95">
        <v>5</v>
      </c>
      <c r="I743" s="96">
        <v>5</v>
      </c>
      <c r="J743" s="95">
        <v>5</v>
      </c>
      <c r="K743" s="97">
        <v>5</v>
      </c>
      <c r="L743" s="14">
        <v>5</v>
      </c>
    </row>
    <row r="744" spans="1:12" s="98" customFormat="1">
      <c r="A744" s="6" t="s">
        <v>753</v>
      </c>
      <c r="B744" s="95">
        <v>1</v>
      </c>
      <c r="C744" s="95">
        <v>2</v>
      </c>
      <c r="D744" s="14">
        <v>1</v>
      </c>
      <c r="E744" s="95">
        <v>2</v>
      </c>
      <c r="F744" s="95">
        <v>2</v>
      </c>
      <c r="G744" s="95">
        <v>1</v>
      </c>
      <c r="H744" s="95">
        <v>3</v>
      </c>
      <c r="I744" s="96">
        <v>2</v>
      </c>
      <c r="J744" s="95">
        <v>1</v>
      </c>
      <c r="K744" s="97">
        <v>1</v>
      </c>
      <c r="L744" s="14">
        <v>1</v>
      </c>
    </row>
    <row r="745" spans="1:12" s="98" customFormat="1">
      <c r="A745" s="6" t="s">
        <v>754</v>
      </c>
      <c r="B745" s="95">
        <v>5</v>
      </c>
      <c r="C745" s="95">
        <v>5</v>
      </c>
      <c r="D745" s="14">
        <v>5</v>
      </c>
      <c r="E745" s="95">
        <v>5</v>
      </c>
      <c r="F745" s="95">
        <v>4</v>
      </c>
      <c r="G745" s="95">
        <v>5</v>
      </c>
      <c r="H745" s="95">
        <v>3</v>
      </c>
      <c r="I745" s="96">
        <v>4</v>
      </c>
      <c r="J745" s="95">
        <v>5</v>
      </c>
      <c r="K745" s="97">
        <v>5</v>
      </c>
      <c r="L745" s="14">
        <v>5</v>
      </c>
    </row>
    <row r="746" spans="1:12" s="98" customFormat="1">
      <c r="A746" s="6" t="s">
        <v>755</v>
      </c>
      <c r="B746" s="95">
        <v>5</v>
      </c>
      <c r="C746" s="95">
        <v>5</v>
      </c>
      <c r="D746" s="14">
        <v>5</v>
      </c>
      <c r="E746" s="95">
        <v>5</v>
      </c>
      <c r="F746" s="95">
        <v>5</v>
      </c>
      <c r="G746" s="95">
        <v>4</v>
      </c>
      <c r="H746" s="95">
        <v>4</v>
      </c>
      <c r="I746" s="96">
        <v>5</v>
      </c>
      <c r="J746" s="95">
        <v>4</v>
      </c>
      <c r="K746" s="97">
        <v>5</v>
      </c>
      <c r="L746" s="14">
        <v>5</v>
      </c>
    </row>
    <row r="747" spans="1:12" s="98" customFormat="1">
      <c r="A747" s="6" t="s">
        <v>756</v>
      </c>
      <c r="B747" s="95">
        <v>4</v>
      </c>
      <c r="C747" s="95">
        <v>2</v>
      </c>
      <c r="D747" s="14">
        <v>3</v>
      </c>
      <c r="E747" s="95">
        <v>3</v>
      </c>
      <c r="F747" s="95">
        <v>3</v>
      </c>
      <c r="G747" s="95">
        <v>3</v>
      </c>
      <c r="H747" s="95">
        <v>3</v>
      </c>
      <c r="I747" s="96">
        <v>3</v>
      </c>
      <c r="J747" s="95">
        <v>3</v>
      </c>
      <c r="K747" s="97">
        <v>3</v>
      </c>
      <c r="L747" s="14">
        <v>3</v>
      </c>
    </row>
    <row r="748" spans="1:12" s="98" customFormat="1">
      <c r="A748" s="6" t="s">
        <v>757</v>
      </c>
      <c r="B748" s="95">
        <v>5</v>
      </c>
      <c r="C748" s="95">
        <v>5</v>
      </c>
      <c r="D748" s="14">
        <v>4</v>
      </c>
      <c r="E748" s="95">
        <v>4</v>
      </c>
      <c r="F748" s="95">
        <v>4</v>
      </c>
      <c r="G748" s="95">
        <v>5</v>
      </c>
      <c r="H748" s="95">
        <v>5</v>
      </c>
      <c r="I748" s="96">
        <v>5</v>
      </c>
      <c r="J748" s="95">
        <v>5</v>
      </c>
      <c r="K748" s="97">
        <v>5</v>
      </c>
      <c r="L748" s="14">
        <v>5</v>
      </c>
    </row>
    <row r="749" spans="1:12" s="98" customFormat="1">
      <c r="A749" s="6" t="s">
        <v>758</v>
      </c>
      <c r="B749" s="95">
        <v>4</v>
      </c>
      <c r="C749" s="95">
        <v>5</v>
      </c>
      <c r="D749" s="14">
        <v>5</v>
      </c>
      <c r="E749" s="95">
        <v>5</v>
      </c>
      <c r="F749" s="95">
        <v>4</v>
      </c>
      <c r="G749" s="95">
        <v>5</v>
      </c>
      <c r="H749" s="95">
        <v>4</v>
      </c>
      <c r="I749" s="96">
        <v>4</v>
      </c>
      <c r="J749" s="95">
        <v>5</v>
      </c>
      <c r="K749" s="97">
        <v>5</v>
      </c>
      <c r="L749" s="14">
        <v>4</v>
      </c>
    </row>
    <row r="750" spans="1:12" s="98" customFormat="1">
      <c r="A750" s="6" t="s">
        <v>759</v>
      </c>
      <c r="B750" s="95">
        <v>4</v>
      </c>
      <c r="C750" s="95">
        <v>5</v>
      </c>
      <c r="D750" s="14">
        <v>4</v>
      </c>
      <c r="E750" s="95">
        <v>5</v>
      </c>
      <c r="F750" s="95">
        <v>4</v>
      </c>
      <c r="G750" s="95">
        <v>5</v>
      </c>
      <c r="H750" s="95">
        <v>4</v>
      </c>
      <c r="I750" s="96">
        <v>4</v>
      </c>
      <c r="J750" s="95">
        <v>4</v>
      </c>
      <c r="K750" s="97">
        <v>5</v>
      </c>
      <c r="L750" s="14">
        <v>4</v>
      </c>
    </row>
    <row r="751" spans="1:12" s="98" customFormat="1">
      <c r="A751" s="6" t="s">
        <v>760</v>
      </c>
      <c r="B751" s="95">
        <v>4</v>
      </c>
      <c r="C751" s="95">
        <v>4</v>
      </c>
      <c r="D751" s="14">
        <v>3</v>
      </c>
      <c r="E751" s="95">
        <v>3</v>
      </c>
      <c r="F751" s="95">
        <v>3</v>
      </c>
      <c r="G751" s="95">
        <v>4</v>
      </c>
      <c r="H751" s="95">
        <v>4</v>
      </c>
      <c r="I751" s="96">
        <v>3</v>
      </c>
      <c r="J751" s="95">
        <v>5</v>
      </c>
      <c r="K751" s="97">
        <v>5</v>
      </c>
      <c r="L751" s="14">
        <v>5</v>
      </c>
    </row>
    <row r="752" spans="1:12" s="98" customFormat="1">
      <c r="A752" s="6" t="s">
        <v>761</v>
      </c>
      <c r="B752" s="95">
        <v>5</v>
      </c>
      <c r="C752" s="95">
        <v>5</v>
      </c>
      <c r="D752" s="14">
        <v>3</v>
      </c>
      <c r="E752" s="95">
        <v>5</v>
      </c>
      <c r="F752" s="95">
        <v>4</v>
      </c>
      <c r="G752" s="95">
        <v>5</v>
      </c>
      <c r="H752" s="95">
        <v>4</v>
      </c>
      <c r="I752" s="96">
        <v>5</v>
      </c>
      <c r="J752" s="95">
        <v>4</v>
      </c>
      <c r="K752" s="97">
        <v>5</v>
      </c>
      <c r="L752" s="14">
        <v>4</v>
      </c>
    </row>
    <row r="753" spans="1:12" s="98" customFormat="1">
      <c r="A753" s="6" t="s">
        <v>762</v>
      </c>
      <c r="B753" s="95">
        <v>5</v>
      </c>
      <c r="C753" s="95">
        <v>5</v>
      </c>
      <c r="D753" s="14">
        <v>5</v>
      </c>
      <c r="E753" s="95">
        <v>5</v>
      </c>
      <c r="F753" s="95">
        <v>5</v>
      </c>
      <c r="G753" s="95">
        <v>5</v>
      </c>
      <c r="H753" s="95">
        <v>5</v>
      </c>
      <c r="I753" s="96">
        <v>5</v>
      </c>
      <c r="J753" s="95">
        <v>5</v>
      </c>
      <c r="K753" s="97">
        <v>5</v>
      </c>
      <c r="L753" s="14">
        <v>5</v>
      </c>
    </row>
    <row r="754" spans="1:12" s="98" customFormat="1">
      <c r="A754" s="6" t="s">
        <v>763</v>
      </c>
      <c r="B754" s="95">
        <v>4</v>
      </c>
      <c r="C754" s="95">
        <v>5</v>
      </c>
      <c r="D754" s="14">
        <v>5</v>
      </c>
      <c r="E754" s="95">
        <v>5</v>
      </c>
      <c r="F754" s="95">
        <v>4</v>
      </c>
      <c r="G754" s="95">
        <v>5</v>
      </c>
      <c r="H754" s="95">
        <v>5</v>
      </c>
      <c r="I754" s="96">
        <v>5</v>
      </c>
      <c r="J754" s="95">
        <v>5</v>
      </c>
      <c r="K754" s="97">
        <v>5</v>
      </c>
      <c r="L754" s="14">
        <v>5</v>
      </c>
    </row>
    <row r="755" spans="1:12" s="98" customFormat="1">
      <c r="A755" s="6" t="s">
        <v>764</v>
      </c>
      <c r="B755" s="95">
        <v>5</v>
      </c>
      <c r="C755" s="95">
        <v>4</v>
      </c>
      <c r="D755" s="14">
        <v>4</v>
      </c>
      <c r="E755" s="95">
        <v>4</v>
      </c>
      <c r="F755" s="95">
        <v>3</v>
      </c>
      <c r="G755" s="95">
        <v>5</v>
      </c>
      <c r="H755" s="95">
        <v>4</v>
      </c>
      <c r="I755" s="96">
        <v>5</v>
      </c>
      <c r="J755" s="95">
        <v>5</v>
      </c>
      <c r="K755" s="97">
        <v>5</v>
      </c>
      <c r="L755" s="14">
        <v>5</v>
      </c>
    </row>
    <row r="756" spans="1:12" s="98" customFormat="1">
      <c r="A756" s="6" t="s">
        <v>765</v>
      </c>
      <c r="B756" s="95">
        <v>5</v>
      </c>
      <c r="C756" s="95">
        <v>4</v>
      </c>
      <c r="D756" s="14">
        <v>5</v>
      </c>
      <c r="E756" s="95">
        <v>5</v>
      </c>
      <c r="F756" s="95">
        <v>4</v>
      </c>
      <c r="G756" s="95">
        <v>4</v>
      </c>
      <c r="H756" s="95">
        <v>4</v>
      </c>
      <c r="I756" s="96">
        <v>4</v>
      </c>
      <c r="J756" s="95">
        <v>4</v>
      </c>
      <c r="K756" s="97">
        <v>5</v>
      </c>
      <c r="L756" s="14">
        <v>5</v>
      </c>
    </row>
    <row r="757" spans="1:12" s="98" customFormat="1">
      <c r="A757" s="6" t="s">
        <v>766</v>
      </c>
      <c r="B757" s="95">
        <v>4</v>
      </c>
      <c r="C757" s="95">
        <v>5</v>
      </c>
      <c r="D757" s="14">
        <v>5</v>
      </c>
      <c r="E757" s="95">
        <v>5</v>
      </c>
      <c r="F757" s="95">
        <v>4</v>
      </c>
      <c r="G757" s="95">
        <v>4</v>
      </c>
      <c r="H757" s="95">
        <v>4</v>
      </c>
      <c r="I757" s="96">
        <v>4</v>
      </c>
      <c r="J757" s="95">
        <v>5</v>
      </c>
      <c r="K757" s="97">
        <v>5</v>
      </c>
      <c r="L757" s="14">
        <v>5</v>
      </c>
    </row>
    <row r="758" spans="1:12" s="98" customFormat="1">
      <c r="A758" s="6" t="s">
        <v>767</v>
      </c>
      <c r="B758" s="95">
        <v>4</v>
      </c>
      <c r="C758" s="95">
        <v>4</v>
      </c>
      <c r="D758" s="14">
        <v>4</v>
      </c>
      <c r="E758" s="95">
        <v>4</v>
      </c>
      <c r="F758" s="95">
        <v>3</v>
      </c>
      <c r="G758" s="95">
        <v>3</v>
      </c>
      <c r="H758" s="95">
        <v>3</v>
      </c>
      <c r="I758" s="96">
        <v>3</v>
      </c>
      <c r="J758" s="95">
        <v>3</v>
      </c>
      <c r="K758" s="97">
        <v>5</v>
      </c>
      <c r="L758" s="14">
        <v>5</v>
      </c>
    </row>
    <row r="759" spans="1:12" s="98" customFormat="1">
      <c r="A759" s="6" t="s">
        <v>768</v>
      </c>
      <c r="B759" s="95">
        <v>4</v>
      </c>
      <c r="C759" s="95">
        <v>4</v>
      </c>
      <c r="D759" s="14">
        <v>4</v>
      </c>
      <c r="E759" s="95">
        <v>4</v>
      </c>
      <c r="F759" s="95">
        <v>4</v>
      </c>
      <c r="G759" s="95">
        <v>5</v>
      </c>
      <c r="H759" s="95">
        <v>4</v>
      </c>
      <c r="I759" s="96">
        <v>4</v>
      </c>
      <c r="J759" s="95">
        <v>5</v>
      </c>
      <c r="K759" s="97">
        <v>5</v>
      </c>
      <c r="L759" s="14">
        <v>5</v>
      </c>
    </row>
    <row r="760" spans="1:12" s="98" customFormat="1">
      <c r="A760" s="6" t="s">
        <v>769</v>
      </c>
      <c r="B760" s="95">
        <v>4</v>
      </c>
      <c r="C760" s="95">
        <v>4</v>
      </c>
      <c r="D760" s="14">
        <v>4</v>
      </c>
      <c r="E760" s="95">
        <v>4</v>
      </c>
      <c r="F760" s="95">
        <v>4</v>
      </c>
      <c r="G760" s="95">
        <v>4</v>
      </c>
      <c r="H760" s="95">
        <v>4</v>
      </c>
      <c r="I760" s="96">
        <v>4</v>
      </c>
      <c r="J760" s="95">
        <v>4</v>
      </c>
      <c r="K760" s="97">
        <v>5</v>
      </c>
      <c r="L760" s="14">
        <v>5</v>
      </c>
    </row>
    <row r="761" spans="1:12" s="98" customFormat="1">
      <c r="A761" s="6" t="s">
        <v>770</v>
      </c>
      <c r="B761" s="95">
        <v>5</v>
      </c>
      <c r="C761" s="95">
        <v>5</v>
      </c>
      <c r="D761" s="14">
        <v>5</v>
      </c>
      <c r="E761" s="95">
        <v>5</v>
      </c>
      <c r="F761" s="95">
        <v>5</v>
      </c>
      <c r="G761" s="95">
        <v>4</v>
      </c>
      <c r="H761" s="95">
        <v>4</v>
      </c>
      <c r="I761" s="96">
        <v>5</v>
      </c>
      <c r="J761" s="95">
        <v>4</v>
      </c>
      <c r="K761" s="97">
        <v>5</v>
      </c>
      <c r="L761" s="14">
        <v>5</v>
      </c>
    </row>
    <row r="762" spans="1:12" s="98" customFormat="1">
      <c r="A762" s="6" t="s">
        <v>771</v>
      </c>
      <c r="B762" s="95">
        <v>5</v>
      </c>
      <c r="C762" s="95">
        <v>4</v>
      </c>
      <c r="D762" s="14">
        <v>4</v>
      </c>
      <c r="E762" s="95">
        <v>4</v>
      </c>
      <c r="F762" s="95">
        <v>5</v>
      </c>
      <c r="G762" s="95">
        <v>1</v>
      </c>
      <c r="H762" s="95">
        <v>3</v>
      </c>
      <c r="I762" s="96">
        <v>5</v>
      </c>
      <c r="J762" s="95">
        <v>1</v>
      </c>
      <c r="K762" s="97">
        <v>4</v>
      </c>
      <c r="L762" s="14">
        <v>3</v>
      </c>
    </row>
    <row r="763" spans="1:12" s="98" customFormat="1">
      <c r="A763" s="6" t="s">
        <v>772</v>
      </c>
      <c r="B763" s="95">
        <v>5</v>
      </c>
      <c r="C763" s="95">
        <v>5</v>
      </c>
      <c r="D763" s="14">
        <v>4</v>
      </c>
      <c r="E763" s="95">
        <v>5</v>
      </c>
      <c r="F763" s="95">
        <v>5</v>
      </c>
      <c r="G763" s="95">
        <v>5</v>
      </c>
      <c r="H763" s="95">
        <v>5</v>
      </c>
      <c r="I763" s="96">
        <v>5</v>
      </c>
      <c r="J763" s="95">
        <v>5</v>
      </c>
      <c r="K763" s="97">
        <v>5</v>
      </c>
      <c r="L763" s="14">
        <v>5</v>
      </c>
    </row>
    <row r="764" spans="1:12" s="98" customFormat="1">
      <c r="A764" s="6" t="s">
        <v>773</v>
      </c>
      <c r="B764" s="95">
        <v>5</v>
      </c>
      <c r="C764" s="95">
        <v>0</v>
      </c>
      <c r="D764" s="14">
        <v>3</v>
      </c>
      <c r="E764" s="95">
        <v>4</v>
      </c>
      <c r="F764" s="95">
        <v>4</v>
      </c>
      <c r="G764" s="95">
        <v>1</v>
      </c>
      <c r="H764" s="95">
        <v>1</v>
      </c>
      <c r="I764" s="96">
        <v>3</v>
      </c>
      <c r="J764" s="95">
        <v>1</v>
      </c>
      <c r="K764" s="97">
        <v>3</v>
      </c>
      <c r="L764" s="14">
        <v>3</v>
      </c>
    </row>
    <row r="765" spans="1:12" s="98" customFormat="1">
      <c r="A765" s="6" t="s">
        <v>774</v>
      </c>
      <c r="B765" s="95">
        <v>4</v>
      </c>
      <c r="C765" s="95">
        <v>5</v>
      </c>
      <c r="D765" s="14">
        <v>5</v>
      </c>
      <c r="E765" s="95">
        <v>4</v>
      </c>
      <c r="F765" s="95">
        <v>4</v>
      </c>
      <c r="G765" s="95">
        <v>5</v>
      </c>
      <c r="H765" s="95">
        <v>3</v>
      </c>
      <c r="I765" s="96">
        <v>4</v>
      </c>
      <c r="J765" s="95">
        <v>4</v>
      </c>
      <c r="K765" s="97">
        <v>5</v>
      </c>
      <c r="L765" s="14">
        <v>5</v>
      </c>
    </row>
    <row r="766" spans="1:12" s="98" customFormat="1">
      <c r="A766" s="6" t="s">
        <v>775</v>
      </c>
      <c r="B766" s="95">
        <v>4</v>
      </c>
      <c r="C766" s="95">
        <v>5</v>
      </c>
      <c r="D766" s="14">
        <v>5</v>
      </c>
      <c r="E766" s="95">
        <v>5</v>
      </c>
      <c r="F766" s="95">
        <v>4</v>
      </c>
      <c r="G766" s="95">
        <v>4</v>
      </c>
      <c r="H766" s="95">
        <v>4</v>
      </c>
      <c r="I766" s="96">
        <v>4</v>
      </c>
      <c r="J766" s="95">
        <v>4</v>
      </c>
      <c r="K766" s="97">
        <v>5</v>
      </c>
      <c r="L766" s="14">
        <v>5</v>
      </c>
    </row>
    <row r="767" spans="1:12" s="98" customFormat="1">
      <c r="A767" s="6" t="s">
        <v>776</v>
      </c>
      <c r="B767" s="95">
        <v>5</v>
      </c>
      <c r="C767" s="95">
        <v>5</v>
      </c>
      <c r="D767" s="14">
        <v>4</v>
      </c>
      <c r="E767" s="95">
        <v>5</v>
      </c>
      <c r="F767" s="95">
        <v>4</v>
      </c>
      <c r="G767" s="95">
        <v>5</v>
      </c>
      <c r="H767" s="95">
        <v>5</v>
      </c>
      <c r="I767" s="96">
        <v>4</v>
      </c>
      <c r="J767" s="95">
        <v>4</v>
      </c>
      <c r="K767" s="97">
        <v>5</v>
      </c>
      <c r="L767" s="14">
        <v>5</v>
      </c>
    </row>
    <row r="768" spans="1:12" s="98" customFormat="1">
      <c r="A768" s="6" t="s">
        <v>777</v>
      </c>
      <c r="B768" s="95">
        <v>5</v>
      </c>
      <c r="C768" s="95">
        <v>5</v>
      </c>
      <c r="D768" s="14">
        <v>4</v>
      </c>
      <c r="E768" s="95">
        <v>4</v>
      </c>
      <c r="F768" s="95">
        <v>4</v>
      </c>
      <c r="G768" s="95">
        <v>4</v>
      </c>
      <c r="H768" s="95">
        <v>4</v>
      </c>
      <c r="I768" s="96">
        <v>5</v>
      </c>
      <c r="J768" s="95">
        <v>5</v>
      </c>
      <c r="K768" s="97">
        <v>5</v>
      </c>
      <c r="L768" s="14">
        <v>5</v>
      </c>
    </row>
    <row r="769" spans="1:12" s="98" customFormat="1">
      <c r="A769" s="6" t="s">
        <v>778</v>
      </c>
      <c r="B769" s="95">
        <v>4</v>
      </c>
      <c r="C769" s="95">
        <v>5</v>
      </c>
      <c r="D769" s="14">
        <v>4</v>
      </c>
      <c r="E769" s="95">
        <v>5</v>
      </c>
      <c r="F769" s="95">
        <v>3</v>
      </c>
      <c r="G769" s="95">
        <v>5</v>
      </c>
      <c r="H769" s="95">
        <v>5</v>
      </c>
      <c r="I769" s="96">
        <v>5</v>
      </c>
      <c r="J769" s="95">
        <v>5</v>
      </c>
      <c r="K769" s="97">
        <v>5</v>
      </c>
      <c r="L769" s="14">
        <v>5</v>
      </c>
    </row>
    <row r="770" spans="1:12" s="98" customFormat="1">
      <c r="A770" s="6" t="s">
        <v>779</v>
      </c>
      <c r="B770" s="95">
        <v>3</v>
      </c>
      <c r="C770" s="95">
        <v>3</v>
      </c>
      <c r="D770" s="14">
        <v>3</v>
      </c>
      <c r="E770" s="95">
        <v>3</v>
      </c>
      <c r="F770" s="95">
        <v>3</v>
      </c>
      <c r="G770" s="95">
        <v>3</v>
      </c>
      <c r="H770" s="95">
        <v>3</v>
      </c>
      <c r="I770" s="96">
        <v>3</v>
      </c>
      <c r="J770" s="95">
        <v>3</v>
      </c>
      <c r="K770" s="97">
        <v>3</v>
      </c>
      <c r="L770" s="14">
        <v>3</v>
      </c>
    </row>
    <row r="771" spans="1:12" s="98" customFormat="1">
      <c r="A771" s="6" t="s">
        <v>780</v>
      </c>
      <c r="B771" s="95">
        <v>4</v>
      </c>
      <c r="C771" s="95">
        <v>4</v>
      </c>
      <c r="D771" s="14">
        <v>4</v>
      </c>
      <c r="E771" s="95">
        <v>5</v>
      </c>
      <c r="F771" s="95">
        <v>4</v>
      </c>
      <c r="G771" s="95">
        <v>4</v>
      </c>
      <c r="H771" s="95">
        <v>4</v>
      </c>
      <c r="I771" s="96">
        <v>5</v>
      </c>
      <c r="J771" s="95">
        <v>4</v>
      </c>
      <c r="K771" s="97">
        <v>4</v>
      </c>
      <c r="L771" s="14">
        <v>4</v>
      </c>
    </row>
    <row r="772" spans="1:12" s="98" customFormat="1">
      <c r="A772" s="6" t="s">
        <v>781</v>
      </c>
      <c r="B772" s="95">
        <v>4</v>
      </c>
      <c r="C772" s="95">
        <v>5</v>
      </c>
      <c r="D772" s="14">
        <v>4</v>
      </c>
      <c r="E772" s="95">
        <v>4</v>
      </c>
      <c r="F772" s="95">
        <v>4</v>
      </c>
      <c r="G772" s="95">
        <v>5</v>
      </c>
      <c r="H772" s="95">
        <v>5</v>
      </c>
      <c r="I772" s="96">
        <v>4</v>
      </c>
      <c r="J772" s="95">
        <v>5</v>
      </c>
      <c r="K772" s="97">
        <v>5</v>
      </c>
      <c r="L772" s="14">
        <v>5</v>
      </c>
    </row>
    <row r="773" spans="1:12" s="98" customFormat="1">
      <c r="A773" s="6" t="s">
        <v>782</v>
      </c>
      <c r="B773" s="95">
        <v>4</v>
      </c>
      <c r="C773" s="95">
        <v>5</v>
      </c>
      <c r="D773" s="14">
        <v>4</v>
      </c>
      <c r="E773" s="95">
        <v>5</v>
      </c>
      <c r="F773" s="95">
        <v>4</v>
      </c>
      <c r="G773" s="95">
        <v>4</v>
      </c>
      <c r="H773" s="95">
        <v>3</v>
      </c>
      <c r="I773" s="96">
        <v>4</v>
      </c>
      <c r="J773" s="95">
        <v>4</v>
      </c>
      <c r="K773" s="97">
        <v>5</v>
      </c>
      <c r="L773" s="14">
        <v>5</v>
      </c>
    </row>
    <row r="774" spans="1:12" s="98" customFormat="1">
      <c r="A774" s="6" t="s">
        <v>783</v>
      </c>
      <c r="B774" s="95">
        <v>5</v>
      </c>
      <c r="C774" s="95">
        <v>5</v>
      </c>
      <c r="D774" s="14">
        <v>4</v>
      </c>
      <c r="E774" s="95">
        <v>4</v>
      </c>
      <c r="F774" s="95">
        <v>5</v>
      </c>
      <c r="G774" s="95">
        <v>5</v>
      </c>
      <c r="H774" s="95">
        <v>4</v>
      </c>
      <c r="I774" s="96">
        <v>5</v>
      </c>
      <c r="J774" s="95">
        <v>1</v>
      </c>
      <c r="K774" s="97">
        <v>5</v>
      </c>
      <c r="L774" s="14">
        <v>5</v>
      </c>
    </row>
    <row r="775" spans="1:12" s="98" customFormat="1">
      <c r="A775" s="6" t="s">
        <v>784</v>
      </c>
      <c r="B775" s="95">
        <v>4</v>
      </c>
      <c r="C775" s="95">
        <v>5</v>
      </c>
      <c r="D775" s="14">
        <v>5</v>
      </c>
      <c r="E775" s="95">
        <v>5</v>
      </c>
      <c r="F775" s="95">
        <v>4</v>
      </c>
      <c r="G775" s="95">
        <v>5</v>
      </c>
      <c r="H775" s="95">
        <v>4</v>
      </c>
      <c r="I775" s="96">
        <v>5</v>
      </c>
      <c r="J775" s="95">
        <v>5</v>
      </c>
      <c r="K775" s="97">
        <v>5</v>
      </c>
      <c r="L775" s="14">
        <v>5</v>
      </c>
    </row>
    <row r="776" spans="1:12" s="98" customFormat="1">
      <c r="A776" s="6" t="s">
        <v>785</v>
      </c>
      <c r="B776" s="95">
        <v>4</v>
      </c>
      <c r="C776" s="95">
        <v>5</v>
      </c>
      <c r="D776" s="14">
        <v>4</v>
      </c>
      <c r="E776" s="95">
        <v>4</v>
      </c>
      <c r="F776" s="95">
        <v>4</v>
      </c>
      <c r="G776" s="95">
        <v>5</v>
      </c>
      <c r="H776" s="95">
        <v>4</v>
      </c>
      <c r="I776" s="96">
        <v>5</v>
      </c>
      <c r="J776" s="95">
        <v>5</v>
      </c>
      <c r="K776" s="97">
        <v>5</v>
      </c>
      <c r="L776" s="14">
        <v>5</v>
      </c>
    </row>
    <row r="777" spans="1:12" s="98" customFormat="1">
      <c r="A777" s="6" t="s">
        <v>786</v>
      </c>
      <c r="B777" s="95">
        <v>5</v>
      </c>
      <c r="C777" s="95">
        <v>5</v>
      </c>
      <c r="D777" s="14">
        <v>4</v>
      </c>
      <c r="E777" s="95">
        <v>5</v>
      </c>
      <c r="F777" s="95">
        <v>4</v>
      </c>
      <c r="G777" s="95">
        <v>4</v>
      </c>
      <c r="H777" s="95">
        <v>4</v>
      </c>
      <c r="I777" s="96">
        <v>4</v>
      </c>
      <c r="J777" s="95">
        <v>4</v>
      </c>
      <c r="K777" s="97">
        <v>5</v>
      </c>
      <c r="L777" s="14">
        <v>5</v>
      </c>
    </row>
    <row r="778" spans="1:12" s="98" customFormat="1">
      <c r="A778" s="6" t="s">
        <v>787</v>
      </c>
      <c r="B778" s="95">
        <v>5</v>
      </c>
      <c r="C778" s="95">
        <v>5</v>
      </c>
      <c r="D778" s="14">
        <v>4</v>
      </c>
      <c r="E778" s="95">
        <v>5</v>
      </c>
      <c r="F778" s="95">
        <v>5</v>
      </c>
      <c r="G778" s="95">
        <v>5</v>
      </c>
      <c r="H778" s="95">
        <v>5</v>
      </c>
      <c r="I778" s="96">
        <v>5</v>
      </c>
      <c r="J778" s="95">
        <v>5</v>
      </c>
      <c r="K778" s="97">
        <v>5</v>
      </c>
      <c r="L778" s="14">
        <v>5</v>
      </c>
    </row>
    <row r="779" spans="1:12" s="98" customFormat="1">
      <c r="A779" s="6" t="s">
        <v>788</v>
      </c>
      <c r="B779" s="95">
        <v>4</v>
      </c>
      <c r="C779" s="95">
        <v>5</v>
      </c>
      <c r="D779" s="14">
        <v>5</v>
      </c>
      <c r="E779" s="95">
        <v>5</v>
      </c>
      <c r="F779" s="95">
        <v>5</v>
      </c>
      <c r="G779" s="95">
        <v>5</v>
      </c>
      <c r="H779" s="95">
        <v>5</v>
      </c>
      <c r="I779" s="96">
        <v>5</v>
      </c>
      <c r="J779" s="95">
        <v>5</v>
      </c>
      <c r="K779" s="97">
        <v>5</v>
      </c>
      <c r="L779" s="14">
        <v>5</v>
      </c>
    </row>
    <row r="780" spans="1:12" s="98" customFormat="1">
      <c r="A780" s="6" t="s">
        <v>789</v>
      </c>
      <c r="B780" s="95">
        <v>4</v>
      </c>
      <c r="C780" s="95">
        <v>5</v>
      </c>
      <c r="D780" s="14">
        <v>4</v>
      </c>
      <c r="E780" s="95">
        <v>4</v>
      </c>
      <c r="F780" s="95">
        <v>4</v>
      </c>
      <c r="G780" s="95">
        <v>4</v>
      </c>
      <c r="H780" s="95">
        <v>4</v>
      </c>
      <c r="I780" s="96">
        <v>4</v>
      </c>
      <c r="J780" s="95">
        <v>4</v>
      </c>
      <c r="K780" s="97">
        <v>5</v>
      </c>
      <c r="L780" s="14">
        <v>5</v>
      </c>
    </row>
    <row r="781" spans="1:12" s="98" customFormat="1">
      <c r="A781" s="6" t="s">
        <v>790</v>
      </c>
      <c r="B781" s="95">
        <v>4</v>
      </c>
      <c r="C781" s="95">
        <v>5</v>
      </c>
      <c r="D781" s="14">
        <v>5</v>
      </c>
      <c r="E781" s="95">
        <v>4</v>
      </c>
      <c r="F781" s="95">
        <v>4</v>
      </c>
      <c r="G781" s="95">
        <v>4</v>
      </c>
      <c r="H781" s="95">
        <v>4</v>
      </c>
      <c r="I781" s="96">
        <v>3</v>
      </c>
      <c r="J781" s="95">
        <v>4</v>
      </c>
      <c r="K781" s="97">
        <v>5</v>
      </c>
      <c r="L781" s="14">
        <v>5</v>
      </c>
    </row>
    <row r="782" spans="1:12" s="98" customFormat="1">
      <c r="A782" s="6" t="s">
        <v>791</v>
      </c>
      <c r="B782" s="95">
        <v>4</v>
      </c>
      <c r="C782" s="95">
        <v>4</v>
      </c>
      <c r="D782" s="14">
        <v>4</v>
      </c>
      <c r="E782" s="95">
        <v>4</v>
      </c>
      <c r="F782" s="95">
        <v>4</v>
      </c>
      <c r="G782" s="95">
        <v>3</v>
      </c>
      <c r="H782" s="95">
        <v>3</v>
      </c>
      <c r="I782" s="96">
        <v>3</v>
      </c>
      <c r="J782" s="95">
        <v>4</v>
      </c>
      <c r="K782" s="97">
        <v>5</v>
      </c>
      <c r="L782" s="14">
        <v>5</v>
      </c>
    </row>
    <row r="783" spans="1:12" s="98" customFormat="1">
      <c r="A783" s="6" t="s">
        <v>792</v>
      </c>
      <c r="B783" s="95">
        <v>4</v>
      </c>
      <c r="C783" s="95">
        <v>5</v>
      </c>
      <c r="D783" s="14">
        <v>4</v>
      </c>
      <c r="E783" s="95">
        <v>5</v>
      </c>
      <c r="F783" s="95">
        <v>2</v>
      </c>
      <c r="G783" s="95">
        <v>4</v>
      </c>
      <c r="H783" s="95">
        <v>3</v>
      </c>
      <c r="I783" s="96">
        <v>4</v>
      </c>
      <c r="J783" s="95">
        <v>4</v>
      </c>
      <c r="K783" s="97">
        <v>4</v>
      </c>
      <c r="L783" s="14">
        <v>4</v>
      </c>
    </row>
    <row r="784" spans="1:12" s="98" customFormat="1">
      <c r="A784" s="6" t="s">
        <v>793</v>
      </c>
      <c r="B784" s="95">
        <v>5</v>
      </c>
      <c r="C784" s="95">
        <v>5</v>
      </c>
      <c r="D784" s="14">
        <v>4</v>
      </c>
      <c r="E784" s="95">
        <v>5</v>
      </c>
      <c r="F784" s="95">
        <v>5</v>
      </c>
      <c r="G784" s="95">
        <v>5</v>
      </c>
      <c r="H784" s="95">
        <v>5</v>
      </c>
      <c r="I784" s="96">
        <v>5</v>
      </c>
      <c r="J784" s="95">
        <v>4</v>
      </c>
      <c r="K784" s="97">
        <v>5</v>
      </c>
      <c r="L784" s="14">
        <v>5</v>
      </c>
    </row>
    <row r="785" spans="1:12" s="98" customFormat="1">
      <c r="A785" s="6" t="s">
        <v>794</v>
      </c>
      <c r="B785" s="95">
        <v>1</v>
      </c>
      <c r="C785" s="95">
        <v>1</v>
      </c>
      <c r="D785" s="14">
        <v>1</v>
      </c>
      <c r="E785" s="95">
        <v>2</v>
      </c>
      <c r="F785" s="95">
        <v>2</v>
      </c>
      <c r="G785" s="95">
        <v>1</v>
      </c>
      <c r="H785" s="95">
        <v>2</v>
      </c>
      <c r="I785" s="96">
        <v>1</v>
      </c>
      <c r="J785" s="95">
        <v>1</v>
      </c>
      <c r="K785" s="97">
        <v>5</v>
      </c>
      <c r="L785" s="14">
        <v>5</v>
      </c>
    </row>
    <row r="786" spans="1:12" s="98" customFormat="1">
      <c r="A786" s="6" t="s">
        <v>795</v>
      </c>
      <c r="B786" s="95">
        <v>5</v>
      </c>
      <c r="C786" s="95">
        <v>4</v>
      </c>
      <c r="D786" s="14">
        <v>4</v>
      </c>
      <c r="E786" s="95">
        <v>5</v>
      </c>
      <c r="F786" s="95">
        <v>5</v>
      </c>
      <c r="G786" s="95">
        <v>5</v>
      </c>
      <c r="H786" s="95">
        <v>4</v>
      </c>
      <c r="I786" s="96">
        <v>4</v>
      </c>
      <c r="J786" s="95">
        <v>3</v>
      </c>
      <c r="K786" s="97">
        <v>4</v>
      </c>
      <c r="L786" s="14">
        <v>4</v>
      </c>
    </row>
    <row r="787" spans="1:12" s="98" customFormat="1">
      <c r="A787" s="6" t="s">
        <v>796</v>
      </c>
      <c r="B787" s="95">
        <v>4</v>
      </c>
      <c r="C787" s="95">
        <v>5</v>
      </c>
      <c r="D787" s="14">
        <v>4</v>
      </c>
      <c r="E787" s="95">
        <v>4</v>
      </c>
      <c r="F787" s="95">
        <v>4</v>
      </c>
      <c r="G787" s="95">
        <v>3</v>
      </c>
      <c r="H787" s="95">
        <v>4</v>
      </c>
      <c r="I787" s="96">
        <v>4</v>
      </c>
      <c r="J787" s="95">
        <v>4</v>
      </c>
      <c r="K787" s="97">
        <v>5</v>
      </c>
      <c r="L787" s="14">
        <v>5</v>
      </c>
    </row>
    <row r="788" spans="1:12" s="98" customFormat="1">
      <c r="A788" s="6" t="s">
        <v>797</v>
      </c>
      <c r="B788" s="95">
        <v>5</v>
      </c>
      <c r="C788" s="95">
        <v>5</v>
      </c>
      <c r="D788" s="14">
        <v>4</v>
      </c>
      <c r="E788" s="95">
        <v>4</v>
      </c>
      <c r="F788" s="95">
        <v>4</v>
      </c>
      <c r="G788" s="95">
        <v>4</v>
      </c>
      <c r="H788" s="95">
        <v>4</v>
      </c>
      <c r="I788" s="96">
        <v>5</v>
      </c>
      <c r="J788" s="95">
        <v>4</v>
      </c>
      <c r="K788" s="97">
        <v>4</v>
      </c>
      <c r="L788" s="14">
        <v>5</v>
      </c>
    </row>
    <row r="789" spans="1:12" s="98" customFormat="1">
      <c r="A789" s="6" t="s">
        <v>798</v>
      </c>
      <c r="B789" s="95">
        <v>5</v>
      </c>
      <c r="C789" s="95">
        <v>5</v>
      </c>
      <c r="D789" s="14">
        <v>5</v>
      </c>
      <c r="E789" s="95">
        <v>5</v>
      </c>
      <c r="F789" s="95">
        <v>4</v>
      </c>
      <c r="G789" s="95">
        <v>4</v>
      </c>
      <c r="H789" s="95">
        <v>5</v>
      </c>
      <c r="I789" s="96">
        <v>4</v>
      </c>
      <c r="J789" s="95">
        <v>5</v>
      </c>
      <c r="K789" s="97">
        <v>5</v>
      </c>
      <c r="L789" s="14">
        <v>5</v>
      </c>
    </row>
    <row r="790" spans="1:12" s="98" customFormat="1">
      <c r="A790" s="6" t="s">
        <v>799</v>
      </c>
      <c r="B790" s="95">
        <v>4</v>
      </c>
      <c r="C790" s="95">
        <v>4</v>
      </c>
      <c r="D790" s="14">
        <v>4</v>
      </c>
      <c r="E790" s="95">
        <v>4</v>
      </c>
      <c r="F790" s="95">
        <v>4</v>
      </c>
      <c r="G790" s="95">
        <v>3</v>
      </c>
      <c r="H790" s="95">
        <v>4</v>
      </c>
      <c r="I790" s="96">
        <v>4</v>
      </c>
      <c r="J790" s="95">
        <v>3</v>
      </c>
      <c r="K790" s="97">
        <v>4</v>
      </c>
      <c r="L790" s="14">
        <v>4</v>
      </c>
    </row>
    <row r="791" spans="1:12" s="98" customFormat="1">
      <c r="A791" s="6" t="s">
        <v>800</v>
      </c>
      <c r="B791" s="95">
        <v>5</v>
      </c>
      <c r="C791" s="95">
        <v>4</v>
      </c>
      <c r="D791" s="14">
        <v>5</v>
      </c>
      <c r="E791" s="95">
        <v>4</v>
      </c>
      <c r="F791" s="95">
        <v>4</v>
      </c>
      <c r="G791" s="95">
        <v>5</v>
      </c>
      <c r="H791" s="95">
        <v>5</v>
      </c>
      <c r="I791" s="96">
        <v>4</v>
      </c>
      <c r="J791" s="95">
        <v>5</v>
      </c>
      <c r="K791" s="97">
        <v>5</v>
      </c>
      <c r="L791" s="14">
        <v>5</v>
      </c>
    </row>
    <row r="792" spans="1:12" s="98" customFormat="1">
      <c r="A792" s="6" t="s">
        <v>801</v>
      </c>
      <c r="B792" s="95">
        <v>4</v>
      </c>
      <c r="C792" s="95">
        <v>5</v>
      </c>
      <c r="D792" s="14">
        <v>5</v>
      </c>
      <c r="E792" s="95">
        <v>4</v>
      </c>
      <c r="F792" s="95">
        <v>4</v>
      </c>
      <c r="G792" s="95">
        <v>5</v>
      </c>
      <c r="H792" s="95">
        <v>3</v>
      </c>
      <c r="I792" s="96">
        <v>4</v>
      </c>
      <c r="J792" s="95">
        <v>5</v>
      </c>
      <c r="K792" s="97">
        <v>5</v>
      </c>
      <c r="L792" s="14">
        <v>5</v>
      </c>
    </row>
    <row r="793" spans="1:12" s="98" customFormat="1">
      <c r="A793" s="6" t="s">
        <v>802</v>
      </c>
      <c r="B793" s="95">
        <v>5</v>
      </c>
      <c r="C793" s="95">
        <v>5</v>
      </c>
      <c r="D793" s="14">
        <v>4</v>
      </c>
      <c r="E793" s="95">
        <v>5</v>
      </c>
      <c r="F793" s="95">
        <v>5</v>
      </c>
      <c r="G793" s="95">
        <v>5</v>
      </c>
      <c r="H793" s="95">
        <v>5</v>
      </c>
      <c r="I793" s="96">
        <v>5</v>
      </c>
      <c r="J793" s="95">
        <v>4</v>
      </c>
      <c r="K793" s="97">
        <v>5</v>
      </c>
      <c r="L793" s="14">
        <v>5</v>
      </c>
    </row>
    <row r="794" spans="1:12" s="98" customFormat="1">
      <c r="A794" s="6" t="s">
        <v>803</v>
      </c>
      <c r="B794" s="95">
        <v>5</v>
      </c>
      <c r="C794" s="95">
        <v>4</v>
      </c>
      <c r="D794" s="14">
        <v>5</v>
      </c>
      <c r="E794" s="95">
        <v>5</v>
      </c>
      <c r="F794" s="95">
        <v>5</v>
      </c>
      <c r="G794" s="95">
        <v>4</v>
      </c>
      <c r="H794" s="95">
        <v>4</v>
      </c>
      <c r="I794" s="96">
        <v>4</v>
      </c>
      <c r="J794" s="95">
        <v>4</v>
      </c>
      <c r="K794" s="97">
        <v>5</v>
      </c>
      <c r="L794" s="14">
        <v>5</v>
      </c>
    </row>
    <row r="795" spans="1:12" s="98" customFormat="1">
      <c r="A795" s="6" t="s">
        <v>804</v>
      </c>
      <c r="B795" s="95">
        <v>5</v>
      </c>
      <c r="C795" s="95">
        <v>5</v>
      </c>
      <c r="D795" s="14">
        <v>5</v>
      </c>
      <c r="E795" s="95">
        <v>5</v>
      </c>
      <c r="F795" s="95">
        <v>5</v>
      </c>
      <c r="G795" s="95">
        <v>5</v>
      </c>
      <c r="H795" s="95">
        <v>5</v>
      </c>
      <c r="I795" s="96">
        <v>5</v>
      </c>
      <c r="J795" s="95">
        <v>5</v>
      </c>
      <c r="K795" s="97">
        <v>5</v>
      </c>
      <c r="L795" s="14">
        <v>5</v>
      </c>
    </row>
    <row r="796" spans="1:12" s="98" customFormat="1">
      <c r="A796" s="6" t="s">
        <v>805</v>
      </c>
      <c r="B796" s="95">
        <v>4</v>
      </c>
      <c r="C796" s="95">
        <v>4</v>
      </c>
      <c r="D796" s="14">
        <v>4</v>
      </c>
      <c r="E796" s="95">
        <v>5</v>
      </c>
      <c r="F796" s="95">
        <v>4</v>
      </c>
      <c r="G796" s="95">
        <v>4</v>
      </c>
      <c r="H796" s="95">
        <v>5</v>
      </c>
      <c r="I796" s="96">
        <v>4</v>
      </c>
      <c r="J796" s="95">
        <v>4</v>
      </c>
      <c r="K796" s="97">
        <v>5</v>
      </c>
      <c r="L796" s="14">
        <v>4</v>
      </c>
    </row>
    <row r="797" spans="1:12" s="98" customFormat="1">
      <c r="A797" s="6" t="s">
        <v>806</v>
      </c>
      <c r="B797" s="95">
        <v>4</v>
      </c>
      <c r="C797" s="95">
        <v>5</v>
      </c>
      <c r="D797" s="14">
        <v>4</v>
      </c>
      <c r="E797" s="95">
        <v>3</v>
      </c>
      <c r="F797" s="95">
        <v>4</v>
      </c>
      <c r="G797" s="95">
        <v>4</v>
      </c>
      <c r="H797" s="95">
        <v>3</v>
      </c>
      <c r="I797" s="96">
        <v>4</v>
      </c>
      <c r="J797" s="95">
        <v>4</v>
      </c>
      <c r="K797" s="97">
        <v>5</v>
      </c>
      <c r="L797" s="14">
        <v>4</v>
      </c>
    </row>
    <row r="798" spans="1:12" s="98" customFormat="1">
      <c r="A798" s="6" t="s">
        <v>807</v>
      </c>
      <c r="B798" s="95">
        <v>4</v>
      </c>
      <c r="C798" s="95">
        <v>5</v>
      </c>
      <c r="D798" s="14">
        <v>4</v>
      </c>
      <c r="E798" s="95">
        <v>5</v>
      </c>
      <c r="F798" s="95">
        <v>5</v>
      </c>
      <c r="G798" s="95">
        <v>5</v>
      </c>
      <c r="H798" s="95">
        <v>5</v>
      </c>
      <c r="I798" s="96">
        <v>5</v>
      </c>
      <c r="J798" s="95">
        <v>5</v>
      </c>
      <c r="K798" s="97">
        <v>5</v>
      </c>
      <c r="L798" s="14">
        <v>4</v>
      </c>
    </row>
    <row r="799" spans="1:12" s="98" customFormat="1">
      <c r="A799" s="6" t="s">
        <v>808</v>
      </c>
      <c r="B799" s="95">
        <v>4</v>
      </c>
      <c r="C799" s="95">
        <v>4</v>
      </c>
      <c r="D799" s="14">
        <v>4</v>
      </c>
      <c r="E799" s="95">
        <v>3</v>
      </c>
      <c r="F799" s="95">
        <v>3</v>
      </c>
      <c r="G799" s="95">
        <v>2</v>
      </c>
      <c r="H799" s="95">
        <v>2</v>
      </c>
      <c r="I799" s="96">
        <v>3</v>
      </c>
      <c r="J799" s="95">
        <v>2</v>
      </c>
      <c r="K799" s="97">
        <v>3</v>
      </c>
      <c r="L799" s="14">
        <v>4</v>
      </c>
    </row>
    <row r="800" spans="1:12" s="98" customFormat="1">
      <c r="A800" s="6" t="s">
        <v>809</v>
      </c>
      <c r="B800" s="95">
        <v>4</v>
      </c>
      <c r="C800" s="95">
        <v>5</v>
      </c>
      <c r="D800" s="14">
        <v>5</v>
      </c>
      <c r="E800" s="95">
        <v>4</v>
      </c>
      <c r="F800" s="95">
        <v>3</v>
      </c>
      <c r="G800" s="95">
        <v>5</v>
      </c>
      <c r="H800" s="95">
        <v>3</v>
      </c>
      <c r="I800" s="96">
        <v>4</v>
      </c>
      <c r="J800" s="95">
        <v>4</v>
      </c>
      <c r="K800" s="97">
        <v>3</v>
      </c>
      <c r="L800" s="14">
        <v>4</v>
      </c>
    </row>
    <row r="801" spans="1:12" s="98" customFormat="1">
      <c r="A801" s="6" t="s">
        <v>810</v>
      </c>
      <c r="B801" s="95">
        <v>4</v>
      </c>
      <c r="C801" s="95">
        <v>5</v>
      </c>
      <c r="D801" s="14">
        <v>5</v>
      </c>
      <c r="E801" s="95">
        <v>4</v>
      </c>
      <c r="F801" s="95">
        <v>3</v>
      </c>
      <c r="G801" s="95">
        <v>5</v>
      </c>
      <c r="H801" s="95">
        <v>5</v>
      </c>
      <c r="I801" s="96">
        <v>5</v>
      </c>
      <c r="J801" s="95">
        <v>4</v>
      </c>
      <c r="K801" s="97">
        <v>5</v>
      </c>
      <c r="L801" s="14">
        <v>5</v>
      </c>
    </row>
    <row r="802" spans="1:12" s="98" customFormat="1">
      <c r="A802" s="6" t="s">
        <v>811</v>
      </c>
      <c r="B802" s="95">
        <v>5</v>
      </c>
      <c r="C802" s="95">
        <v>5</v>
      </c>
      <c r="D802" s="14">
        <v>4</v>
      </c>
      <c r="E802" s="95">
        <v>5</v>
      </c>
      <c r="F802" s="95">
        <v>5</v>
      </c>
      <c r="G802" s="95">
        <v>4</v>
      </c>
      <c r="H802" s="95">
        <v>4</v>
      </c>
      <c r="I802" s="96">
        <v>5</v>
      </c>
      <c r="J802" s="95">
        <v>5</v>
      </c>
      <c r="K802" s="97">
        <v>5</v>
      </c>
      <c r="L802" s="14">
        <v>4</v>
      </c>
    </row>
    <row r="803" spans="1:12" s="98" customFormat="1">
      <c r="A803" s="6" t="s">
        <v>812</v>
      </c>
      <c r="B803" s="95">
        <v>4</v>
      </c>
      <c r="C803" s="95">
        <v>4</v>
      </c>
      <c r="D803" s="14">
        <v>5</v>
      </c>
      <c r="E803" s="95">
        <v>5</v>
      </c>
      <c r="F803" s="95">
        <v>4</v>
      </c>
      <c r="G803" s="95">
        <v>5</v>
      </c>
      <c r="H803" s="95">
        <v>4</v>
      </c>
      <c r="I803" s="96">
        <v>5</v>
      </c>
      <c r="J803" s="95">
        <v>5</v>
      </c>
      <c r="K803" s="97">
        <v>5</v>
      </c>
      <c r="L803" s="14">
        <v>4</v>
      </c>
    </row>
    <row r="804" spans="1:12" s="98" customFormat="1">
      <c r="A804" s="6" t="s">
        <v>813</v>
      </c>
      <c r="B804" s="95">
        <v>5</v>
      </c>
      <c r="C804" s="95">
        <v>4</v>
      </c>
      <c r="D804" s="14">
        <v>4</v>
      </c>
      <c r="E804" s="95">
        <v>5</v>
      </c>
      <c r="F804" s="95">
        <v>5</v>
      </c>
      <c r="G804" s="95">
        <v>3</v>
      </c>
      <c r="H804" s="95">
        <v>4</v>
      </c>
      <c r="I804" s="96">
        <v>4</v>
      </c>
      <c r="J804" s="95">
        <v>4</v>
      </c>
      <c r="K804" s="97">
        <v>5</v>
      </c>
      <c r="L804" s="14">
        <v>4</v>
      </c>
    </row>
    <row r="805" spans="1:12" s="88" customFormat="1">
      <c r="A805" s="6" t="s">
        <v>814</v>
      </c>
      <c r="B805" s="95">
        <v>4</v>
      </c>
      <c r="C805" s="95">
        <v>5</v>
      </c>
      <c r="D805" s="14">
        <v>4</v>
      </c>
      <c r="E805" s="95">
        <v>4</v>
      </c>
      <c r="F805" s="95">
        <v>4</v>
      </c>
      <c r="G805" s="95">
        <v>4</v>
      </c>
      <c r="H805" s="95">
        <v>4</v>
      </c>
      <c r="I805" s="96">
        <v>5</v>
      </c>
      <c r="J805" s="95">
        <v>3</v>
      </c>
      <c r="K805" s="97">
        <v>4</v>
      </c>
      <c r="L805" s="14">
        <v>4</v>
      </c>
    </row>
    <row r="806" spans="1:12" s="98" customFormat="1">
      <c r="A806" s="6" t="s">
        <v>815</v>
      </c>
      <c r="B806" s="95">
        <v>5</v>
      </c>
      <c r="C806" s="95">
        <v>5</v>
      </c>
      <c r="D806" s="14">
        <v>5</v>
      </c>
      <c r="E806" s="95">
        <v>5</v>
      </c>
      <c r="F806" s="95">
        <v>5</v>
      </c>
      <c r="G806" s="95">
        <v>4</v>
      </c>
      <c r="H806" s="95">
        <v>5</v>
      </c>
      <c r="I806" s="96">
        <v>5</v>
      </c>
      <c r="J806" s="95">
        <v>5</v>
      </c>
      <c r="K806" s="97">
        <v>5</v>
      </c>
      <c r="L806" s="14">
        <v>5</v>
      </c>
    </row>
    <row r="807" spans="1:12" s="98" customFormat="1">
      <c r="A807" s="6" t="s">
        <v>816</v>
      </c>
      <c r="B807" s="95">
        <v>4</v>
      </c>
      <c r="C807" s="95">
        <v>5</v>
      </c>
      <c r="D807" s="14">
        <v>4</v>
      </c>
      <c r="E807" s="95">
        <v>4</v>
      </c>
      <c r="F807" s="95">
        <v>4</v>
      </c>
      <c r="G807" s="95">
        <v>4</v>
      </c>
      <c r="H807" s="95">
        <v>2</v>
      </c>
      <c r="I807" s="96">
        <v>2</v>
      </c>
      <c r="J807" s="95">
        <v>5</v>
      </c>
      <c r="K807" s="97">
        <v>5</v>
      </c>
      <c r="L807" s="14">
        <v>5</v>
      </c>
    </row>
    <row r="808" spans="1:12" s="98" customFormat="1">
      <c r="A808" s="6" t="s">
        <v>817</v>
      </c>
      <c r="B808" s="95">
        <v>4</v>
      </c>
      <c r="C808" s="95">
        <v>5</v>
      </c>
      <c r="D808" s="14">
        <v>5</v>
      </c>
      <c r="E808" s="95">
        <v>5</v>
      </c>
      <c r="F808" s="95">
        <v>4</v>
      </c>
      <c r="G808" s="95">
        <v>4</v>
      </c>
      <c r="H808" s="95">
        <v>4</v>
      </c>
      <c r="I808" s="96">
        <v>5</v>
      </c>
      <c r="J808" s="95">
        <v>4</v>
      </c>
      <c r="K808" s="97">
        <v>5</v>
      </c>
      <c r="L808" s="14">
        <v>5</v>
      </c>
    </row>
    <row r="809" spans="1:12" s="98" customFormat="1">
      <c r="A809" s="6" t="s">
        <v>818</v>
      </c>
      <c r="B809" s="95">
        <v>5</v>
      </c>
      <c r="C809" s="95">
        <v>5</v>
      </c>
      <c r="D809" s="14">
        <v>4</v>
      </c>
      <c r="E809" s="95">
        <v>4</v>
      </c>
      <c r="F809" s="95">
        <v>5</v>
      </c>
      <c r="G809" s="95">
        <v>5</v>
      </c>
      <c r="H809" s="95">
        <v>4</v>
      </c>
      <c r="I809" s="96">
        <v>3</v>
      </c>
      <c r="J809" s="95">
        <v>4</v>
      </c>
      <c r="K809" s="97">
        <v>5</v>
      </c>
      <c r="L809" s="14">
        <v>5</v>
      </c>
    </row>
    <row r="810" spans="1:12" s="98" customFormat="1">
      <c r="A810" s="6" t="s">
        <v>819</v>
      </c>
      <c r="B810" s="95">
        <v>4</v>
      </c>
      <c r="C810" s="95">
        <v>5</v>
      </c>
      <c r="D810" s="14">
        <v>4</v>
      </c>
      <c r="E810" s="95">
        <v>5</v>
      </c>
      <c r="F810" s="95">
        <v>4</v>
      </c>
      <c r="G810" s="95">
        <v>4</v>
      </c>
      <c r="H810" s="95">
        <v>4</v>
      </c>
      <c r="I810" s="96">
        <v>4</v>
      </c>
      <c r="J810" s="95">
        <v>5</v>
      </c>
      <c r="K810" s="97">
        <v>5</v>
      </c>
      <c r="L810" s="14">
        <v>5</v>
      </c>
    </row>
    <row r="811" spans="1:12" s="98" customFormat="1">
      <c r="A811" s="6" t="s">
        <v>820</v>
      </c>
      <c r="B811" s="95">
        <v>4</v>
      </c>
      <c r="C811" s="95">
        <v>5</v>
      </c>
      <c r="D811" s="14">
        <v>5</v>
      </c>
      <c r="E811" s="95">
        <v>5</v>
      </c>
      <c r="F811" s="95">
        <v>4</v>
      </c>
      <c r="G811" s="95">
        <v>5</v>
      </c>
      <c r="H811" s="95">
        <v>5</v>
      </c>
      <c r="I811" s="96">
        <v>5</v>
      </c>
      <c r="J811" s="95">
        <v>5</v>
      </c>
      <c r="K811" s="97">
        <v>5</v>
      </c>
      <c r="L811" s="14">
        <v>5</v>
      </c>
    </row>
    <row r="812" spans="1:12" s="98" customFormat="1">
      <c r="A812" s="6" t="s">
        <v>821</v>
      </c>
      <c r="B812" s="95">
        <v>5</v>
      </c>
      <c r="C812" s="95">
        <v>5</v>
      </c>
      <c r="D812" s="14">
        <v>4</v>
      </c>
      <c r="E812" s="95">
        <v>5</v>
      </c>
      <c r="F812" s="95">
        <v>5</v>
      </c>
      <c r="G812" s="95">
        <v>5</v>
      </c>
      <c r="H812" s="95">
        <v>4</v>
      </c>
      <c r="I812" s="96">
        <v>5</v>
      </c>
      <c r="J812" s="95">
        <v>4</v>
      </c>
      <c r="K812" s="97">
        <v>5</v>
      </c>
      <c r="L812" s="14">
        <v>4</v>
      </c>
    </row>
    <row r="813" spans="1:12" s="98" customFormat="1">
      <c r="A813" s="6" t="s">
        <v>822</v>
      </c>
      <c r="B813" s="95">
        <v>5</v>
      </c>
      <c r="C813" s="95">
        <v>5</v>
      </c>
      <c r="D813" s="14">
        <v>5</v>
      </c>
      <c r="E813" s="95">
        <v>5</v>
      </c>
      <c r="F813" s="95">
        <v>4</v>
      </c>
      <c r="G813" s="95">
        <v>4</v>
      </c>
      <c r="H813" s="95">
        <v>4</v>
      </c>
      <c r="I813" s="96">
        <v>4</v>
      </c>
      <c r="J813" s="95">
        <v>5</v>
      </c>
      <c r="K813" s="97">
        <v>5</v>
      </c>
      <c r="L813" s="14">
        <v>5</v>
      </c>
    </row>
    <row r="814" spans="1:12" s="98" customFormat="1">
      <c r="A814" s="6" t="s">
        <v>823</v>
      </c>
      <c r="B814" s="95">
        <v>4</v>
      </c>
      <c r="C814" s="95">
        <v>5</v>
      </c>
      <c r="D814" s="14">
        <v>5</v>
      </c>
      <c r="E814" s="95">
        <v>5</v>
      </c>
      <c r="F814" s="95">
        <v>5</v>
      </c>
      <c r="G814" s="95">
        <v>5</v>
      </c>
      <c r="H814" s="95">
        <v>5</v>
      </c>
      <c r="I814" s="96">
        <v>4</v>
      </c>
      <c r="J814" s="95">
        <v>5</v>
      </c>
      <c r="K814" s="97">
        <v>5</v>
      </c>
      <c r="L814" s="14">
        <v>5</v>
      </c>
    </row>
    <row r="815" spans="1:12" s="98" customFormat="1">
      <c r="A815" s="6" t="s">
        <v>824</v>
      </c>
      <c r="B815" s="95">
        <v>4</v>
      </c>
      <c r="C815" s="95">
        <v>4</v>
      </c>
      <c r="D815" s="14">
        <v>4</v>
      </c>
      <c r="E815" s="95">
        <v>4</v>
      </c>
      <c r="F815" s="95">
        <v>4</v>
      </c>
      <c r="G815" s="95">
        <v>4</v>
      </c>
      <c r="H815" s="95">
        <v>4</v>
      </c>
      <c r="I815" s="96">
        <v>4</v>
      </c>
      <c r="J815" s="95">
        <v>4</v>
      </c>
      <c r="K815" s="97">
        <v>4</v>
      </c>
      <c r="L815" s="14">
        <v>4</v>
      </c>
    </row>
    <row r="816" spans="1:12" s="98" customFormat="1">
      <c r="A816" s="6" t="s">
        <v>825</v>
      </c>
      <c r="B816" s="95">
        <v>3</v>
      </c>
      <c r="C816" s="95">
        <v>3</v>
      </c>
      <c r="D816" s="14">
        <v>2</v>
      </c>
      <c r="E816" s="95">
        <v>2</v>
      </c>
      <c r="F816" s="95">
        <v>3</v>
      </c>
      <c r="G816" s="95">
        <v>3</v>
      </c>
      <c r="H816" s="95">
        <v>2</v>
      </c>
      <c r="I816" s="96">
        <v>4</v>
      </c>
      <c r="J816" s="95">
        <v>2</v>
      </c>
      <c r="K816" s="97">
        <v>3</v>
      </c>
      <c r="L816" s="14">
        <v>3</v>
      </c>
    </row>
    <row r="817" spans="1:12" s="98" customFormat="1">
      <c r="A817" s="6" t="s">
        <v>826</v>
      </c>
      <c r="B817" s="95">
        <v>5</v>
      </c>
      <c r="C817" s="95">
        <v>4</v>
      </c>
      <c r="D817" s="14">
        <v>4</v>
      </c>
      <c r="E817" s="95">
        <v>4</v>
      </c>
      <c r="F817" s="95">
        <v>5</v>
      </c>
      <c r="G817" s="95">
        <v>4</v>
      </c>
      <c r="H817" s="95">
        <v>4</v>
      </c>
      <c r="I817" s="96">
        <v>5</v>
      </c>
      <c r="J817" s="95">
        <v>4</v>
      </c>
      <c r="K817" s="97">
        <v>5</v>
      </c>
      <c r="L817" s="14">
        <v>4</v>
      </c>
    </row>
    <row r="818" spans="1:12" s="98" customFormat="1">
      <c r="A818" s="6" t="s">
        <v>827</v>
      </c>
      <c r="B818" s="95">
        <v>4</v>
      </c>
      <c r="C818" s="95">
        <v>4</v>
      </c>
      <c r="D818" s="14">
        <v>4</v>
      </c>
      <c r="E818" s="95">
        <v>4</v>
      </c>
      <c r="F818" s="95">
        <v>4</v>
      </c>
      <c r="G818" s="95">
        <v>5</v>
      </c>
      <c r="H818" s="95">
        <v>4</v>
      </c>
      <c r="I818" s="96">
        <v>4</v>
      </c>
      <c r="J818" s="95">
        <v>5</v>
      </c>
      <c r="K818" s="97">
        <v>4</v>
      </c>
      <c r="L818" s="14">
        <v>5</v>
      </c>
    </row>
    <row r="819" spans="1:12" s="98" customFormat="1">
      <c r="A819" s="6" t="s">
        <v>828</v>
      </c>
      <c r="B819" s="95">
        <v>5</v>
      </c>
      <c r="C819" s="95">
        <v>5</v>
      </c>
      <c r="D819" s="14">
        <v>5</v>
      </c>
      <c r="E819" s="95">
        <v>5</v>
      </c>
      <c r="F819" s="95">
        <v>5</v>
      </c>
      <c r="G819" s="95">
        <v>5</v>
      </c>
      <c r="H819" s="95">
        <v>5</v>
      </c>
      <c r="I819" s="96">
        <v>5</v>
      </c>
      <c r="J819" s="95">
        <v>5</v>
      </c>
      <c r="K819" s="97">
        <v>5</v>
      </c>
      <c r="L819" s="14">
        <v>5</v>
      </c>
    </row>
    <row r="820" spans="1:12" s="98" customFormat="1">
      <c r="A820" s="6" t="s">
        <v>829</v>
      </c>
      <c r="B820" s="95">
        <v>5</v>
      </c>
      <c r="C820" s="95">
        <v>5</v>
      </c>
      <c r="D820" s="14">
        <v>5</v>
      </c>
      <c r="E820" s="95">
        <v>5</v>
      </c>
      <c r="F820" s="95">
        <v>5</v>
      </c>
      <c r="G820" s="95">
        <v>5</v>
      </c>
      <c r="H820" s="95">
        <v>5</v>
      </c>
      <c r="I820" s="96">
        <v>5</v>
      </c>
      <c r="J820" s="95">
        <v>5</v>
      </c>
      <c r="K820" s="97">
        <v>5</v>
      </c>
      <c r="L820" s="14">
        <v>5</v>
      </c>
    </row>
    <row r="821" spans="1:12" s="98" customFormat="1">
      <c r="A821" s="6" t="s">
        <v>830</v>
      </c>
      <c r="B821" s="95">
        <v>5</v>
      </c>
      <c r="C821" s="95">
        <v>5</v>
      </c>
      <c r="D821" s="14">
        <v>5</v>
      </c>
      <c r="E821" s="95">
        <v>5</v>
      </c>
      <c r="F821" s="95">
        <v>5</v>
      </c>
      <c r="G821" s="95">
        <v>5</v>
      </c>
      <c r="H821" s="95">
        <v>5</v>
      </c>
      <c r="I821" s="96">
        <v>5</v>
      </c>
      <c r="J821" s="95">
        <v>5</v>
      </c>
      <c r="K821" s="97">
        <v>5</v>
      </c>
      <c r="L821" s="14">
        <v>5</v>
      </c>
    </row>
    <row r="822" spans="1:12" s="98" customFormat="1">
      <c r="A822" s="6" t="s">
        <v>831</v>
      </c>
      <c r="B822" s="95">
        <v>4</v>
      </c>
      <c r="C822" s="95">
        <v>4</v>
      </c>
      <c r="D822" s="14">
        <v>4</v>
      </c>
      <c r="E822" s="95">
        <v>5</v>
      </c>
      <c r="F822" s="95">
        <v>4</v>
      </c>
      <c r="G822" s="95">
        <v>4</v>
      </c>
      <c r="H822" s="95">
        <v>3</v>
      </c>
      <c r="I822" s="96">
        <v>5</v>
      </c>
      <c r="J822" s="95">
        <v>5</v>
      </c>
      <c r="K822" s="97">
        <v>5</v>
      </c>
      <c r="L822" s="14">
        <v>5</v>
      </c>
    </row>
    <row r="823" spans="1:12" s="98" customFormat="1">
      <c r="A823" s="6" t="s">
        <v>832</v>
      </c>
      <c r="B823" s="95">
        <v>4</v>
      </c>
      <c r="C823" s="95">
        <v>5</v>
      </c>
      <c r="D823" s="14">
        <v>5</v>
      </c>
      <c r="E823" s="95">
        <v>5</v>
      </c>
      <c r="F823" s="95">
        <v>4</v>
      </c>
      <c r="G823" s="95">
        <v>5</v>
      </c>
      <c r="H823" s="95">
        <v>5</v>
      </c>
      <c r="I823" s="96">
        <v>5</v>
      </c>
      <c r="J823" s="95">
        <v>5</v>
      </c>
      <c r="K823" s="97">
        <v>5</v>
      </c>
      <c r="L823" s="14">
        <v>5</v>
      </c>
    </row>
    <row r="824" spans="1:12" s="98" customFormat="1">
      <c r="A824" s="6" t="s">
        <v>833</v>
      </c>
      <c r="B824" s="95">
        <v>5</v>
      </c>
      <c r="C824" s="95">
        <v>5</v>
      </c>
      <c r="D824" s="14">
        <v>5</v>
      </c>
      <c r="E824" s="95">
        <v>5</v>
      </c>
      <c r="F824" s="95">
        <v>5</v>
      </c>
      <c r="G824" s="95">
        <v>4</v>
      </c>
      <c r="H824" s="95">
        <v>3</v>
      </c>
      <c r="I824" s="96">
        <v>5</v>
      </c>
      <c r="J824" s="95">
        <v>5</v>
      </c>
      <c r="K824" s="97">
        <v>5</v>
      </c>
      <c r="L824" s="14">
        <v>5</v>
      </c>
    </row>
    <row r="825" spans="1:12" s="98" customFormat="1">
      <c r="A825" s="6" t="s">
        <v>834</v>
      </c>
      <c r="B825" s="95">
        <v>5</v>
      </c>
      <c r="C825" s="95">
        <v>5</v>
      </c>
      <c r="D825" s="14">
        <v>4</v>
      </c>
      <c r="E825" s="95">
        <v>4</v>
      </c>
      <c r="F825" s="95">
        <v>4</v>
      </c>
      <c r="G825" s="95">
        <v>4</v>
      </c>
      <c r="H825" s="95">
        <v>3</v>
      </c>
      <c r="I825" s="96">
        <v>3</v>
      </c>
      <c r="J825" s="95">
        <v>4</v>
      </c>
      <c r="K825" s="97">
        <v>4</v>
      </c>
      <c r="L825" s="14">
        <v>4</v>
      </c>
    </row>
    <row r="826" spans="1:12" s="98" customFormat="1">
      <c r="A826" s="6" t="s">
        <v>835</v>
      </c>
      <c r="B826" s="95">
        <v>4</v>
      </c>
      <c r="C826" s="95">
        <v>4</v>
      </c>
      <c r="D826" s="14">
        <v>3</v>
      </c>
      <c r="E826" s="95">
        <v>5</v>
      </c>
      <c r="F826" s="95">
        <v>5</v>
      </c>
      <c r="G826" s="95">
        <v>5</v>
      </c>
      <c r="H826" s="95">
        <v>4</v>
      </c>
      <c r="I826" s="96">
        <v>5</v>
      </c>
      <c r="J826" s="95">
        <v>4</v>
      </c>
      <c r="K826" s="97">
        <v>5</v>
      </c>
      <c r="L826" s="14">
        <v>5</v>
      </c>
    </row>
    <row r="827" spans="1:12" s="98" customFormat="1">
      <c r="A827" s="6" t="s">
        <v>836</v>
      </c>
      <c r="B827" s="95">
        <v>4</v>
      </c>
      <c r="C827" s="95">
        <v>5</v>
      </c>
      <c r="D827" s="14">
        <v>5</v>
      </c>
      <c r="E827" s="95">
        <v>5</v>
      </c>
      <c r="F827" s="95">
        <v>4</v>
      </c>
      <c r="G827" s="95">
        <v>5</v>
      </c>
      <c r="H827" s="95">
        <v>3</v>
      </c>
      <c r="I827" s="96">
        <v>4</v>
      </c>
      <c r="J827" s="95">
        <v>4</v>
      </c>
      <c r="K827" s="97">
        <v>4</v>
      </c>
      <c r="L827" s="14">
        <v>5</v>
      </c>
    </row>
    <row r="828" spans="1:12" s="98" customFormat="1">
      <c r="A828" s="6" t="s">
        <v>837</v>
      </c>
      <c r="B828" s="95">
        <v>4</v>
      </c>
      <c r="C828" s="95">
        <v>5</v>
      </c>
      <c r="D828" s="14">
        <v>5</v>
      </c>
      <c r="E828" s="95">
        <v>4</v>
      </c>
      <c r="F828" s="95">
        <v>4</v>
      </c>
      <c r="G828" s="95">
        <v>5</v>
      </c>
      <c r="H828" s="95">
        <v>5</v>
      </c>
      <c r="I828" s="96">
        <v>5</v>
      </c>
      <c r="J828" s="95">
        <v>5</v>
      </c>
      <c r="K828" s="97">
        <v>5</v>
      </c>
      <c r="L828" s="14">
        <v>5</v>
      </c>
    </row>
    <row r="829" spans="1:12" s="98" customFormat="1">
      <c r="A829" s="6" t="s">
        <v>838</v>
      </c>
      <c r="B829" s="95">
        <v>4</v>
      </c>
      <c r="C829" s="95">
        <v>4</v>
      </c>
      <c r="D829" s="14">
        <v>5</v>
      </c>
      <c r="E829" s="95">
        <v>4</v>
      </c>
      <c r="F829" s="95">
        <v>4</v>
      </c>
      <c r="G829" s="95">
        <v>4</v>
      </c>
      <c r="H829" s="95">
        <v>4</v>
      </c>
      <c r="I829" s="96">
        <v>4</v>
      </c>
      <c r="J829" s="95">
        <v>4</v>
      </c>
      <c r="K829" s="97">
        <v>4</v>
      </c>
      <c r="L829" s="14">
        <v>4</v>
      </c>
    </row>
    <row r="830" spans="1:12" s="98" customFormat="1">
      <c r="A830" s="6" t="s">
        <v>839</v>
      </c>
      <c r="B830" s="95">
        <v>4</v>
      </c>
      <c r="C830" s="95">
        <v>5</v>
      </c>
      <c r="D830" s="14">
        <v>4</v>
      </c>
      <c r="E830" s="95">
        <v>3</v>
      </c>
      <c r="F830" s="95">
        <v>4</v>
      </c>
      <c r="G830" s="95">
        <v>4</v>
      </c>
      <c r="H830" s="95">
        <v>4</v>
      </c>
      <c r="I830" s="96">
        <v>4</v>
      </c>
      <c r="J830" s="95">
        <v>4</v>
      </c>
      <c r="K830" s="97">
        <v>4</v>
      </c>
      <c r="L830" s="14">
        <v>4</v>
      </c>
    </row>
    <row r="831" spans="1:12" s="98" customFormat="1">
      <c r="A831" s="6" t="s">
        <v>840</v>
      </c>
      <c r="B831" s="95">
        <v>5</v>
      </c>
      <c r="C831" s="95">
        <v>5</v>
      </c>
      <c r="D831" s="14">
        <v>5</v>
      </c>
      <c r="E831" s="95">
        <v>5</v>
      </c>
      <c r="F831" s="95">
        <v>3</v>
      </c>
      <c r="G831" s="95">
        <v>3</v>
      </c>
      <c r="H831" s="95">
        <v>4</v>
      </c>
      <c r="I831" s="96">
        <v>5</v>
      </c>
      <c r="J831" s="95">
        <v>5</v>
      </c>
      <c r="K831" s="97">
        <v>5</v>
      </c>
      <c r="L831" s="14">
        <v>5</v>
      </c>
    </row>
    <row r="832" spans="1:12" s="98" customFormat="1">
      <c r="A832" s="6" t="s">
        <v>841</v>
      </c>
      <c r="B832" s="95">
        <v>5</v>
      </c>
      <c r="C832" s="95">
        <v>5</v>
      </c>
      <c r="D832" s="14">
        <v>5</v>
      </c>
      <c r="E832" s="95">
        <v>5</v>
      </c>
      <c r="F832" s="95">
        <v>5</v>
      </c>
      <c r="G832" s="95">
        <v>5</v>
      </c>
      <c r="H832" s="95">
        <v>4</v>
      </c>
      <c r="I832" s="96">
        <v>5</v>
      </c>
      <c r="J832" s="95">
        <v>5</v>
      </c>
      <c r="K832" s="97">
        <v>5</v>
      </c>
      <c r="L832" s="14">
        <v>5</v>
      </c>
    </row>
    <row r="833" spans="1:12" s="98" customFormat="1">
      <c r="A833" s="6" t="s">
        <v>842</v>
      </c>
      <c r="B833" s="95">
        <v>4</v>
      </c>
      <c r="C833" s="95">
        <v>5</v>
      </c>
      <c r="D833" s="14">
        <v>5</v>
      </c>
      <c r="E833" s="95">
        <v>5</v>
      </c>
      <c r="F833" s="95">
        <v>4</v>
      </c>
      <c r="G833" s="95">
        <v>5</v>
      </c>
      <c r="H833" s="95">
        <v>5</v>
      </c>
      <c r="I833" s="96">
        <v>5</v>
      </c>
      <c r="J833" s="95">
        <v>5</v>
      </c>
      <c r="K833" s="97">
        <v>5</v>
      </c>
      <c r="L833" s="14">
        <v>5</v>
      </c>
    </row>
    <row r="834" spans="1:12" s="98" customFormat="1">
      <c r="A834" s="6" t="s">
        <v>843</v>
      </c>
      <c r="B834" s="95">
        <v>5</v>
      </c>
      <c r="C834" s="95">
        <v>5</v>
      </c>
      <c r="D834" s="14">
        <v>5</v>
      </c>
      <c r="E834" s="95">
        <v>5</v>
      </c>
      <c r="F834" s="95">
        <v>5</v>
      </c>
      <c r="G834" s="95">
        <v>4</v>
      </c>
      <c r="H834" s="95">
        <v>3</v>
      </c>
      <c r="I834" s="96">
        <v>5</v>
      </c>
      <c r="J834" s="95">
        <v>5</v>
      </c>
      <c r="K834" s="97">
        <v>5</v>
      </c>
      <c r="L834" s="14">
        <v>5</v>
      </c>
    </row>
    <row r="835" spans="1:12" s="98" customFormat="1">
      <c r="A835" s="6" t="s">
        <v>844</v>
      </c>
      <c r="B835" s="95">
        <v>5</v>
      </c>
      <c r="C835" s="95">
        <v>5</v>
      </c>
      <c r="D835" s="14">
        <v>4</v>
      </c>
      <c r="E835" s="95">
        <v>4</v>
      </c>
      <c r="F835" s="95">
        <v>4</v>
      </c>
      <c r="G835" s="95">
        <v>4</v>
      </c>
      <c r="H835" s="95">
        <v>3</v>
      </c>
      <c r="I835" s="96">
        <v>3</v>
      </c>
      <c r="J835" s="95">
        <v>4</v>
      </c>
      <c r="K835" s="97">
        <v>4</v>
      </c>
      <c r="L835" s="14">
        <v>4</v>
      </c>
    </row>
    <row r="836" spans="1:12" s="98" customFormat="1">
      <c r="A836" s="6" t="s">
        <v>845</v>
      </c>
      <c r="B836" s="95">
        <v>4</v>
      </c>
      <c r="C836" s="95">
        <v>5</v>
      </c>
      <c r="D836" s="14">
        <v>5</v>
      </c>
      <c r="E836" s="95">
        <v>5</v>
      </c>
      <c r="F836" s="95">
        <v>4</v>
      </c>
      <c r="G836" s="95">
        <v>4</v>
      </c>
      <c r="H836" s="95">
        <v>4</v>
      </c>
      <c r="I836" s="96">
        <v>5</v>
      </c>
      <c r="J836" s="95">
        <v>4</v>
      </c>
      <c r="K836" s="97">
        <v>5</v>
      </c>
      <c r="L836" s="14">
        <v>5</v>
      </c>
    </row>
    <row r="837" spans="1:12" s="98" customFormat="1">
      <c r="A837" s="6" t="s">
        <v>846</v>
      </c>
      <c r="B837" s="95">
        <v>5</v>
      </c>
      <c r="C837" s="95">
        <v>5</v>
      </c>
      <c r="D837" s="14">
        <v>5</v>
      </c>
      <c r="E837" s="95">
        <v>5</v>
      </c>
      <c r="F837" s="95">
        <v>5</v>
      </c>
      <c r="G837" s="95">
        <v>5</v>
      </c>
      <c r="H837" s="95">
        <v>4</v>
      </c>
      <c r="I837" s="96">
        <v>5</v>
      </c>
      <c r="J837" s="95">
        <v>4</v>
      </c>
      <c r="K837" s="97">
        <v>5</v>
      </c>
      <c r="L837" s="14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Folha1">
    <tabColor rgb="FFFFFF00"/>
  </sheetPr>
  <dimension ref="A1:P837"/>
  <sheetViews>
    <sheetView showZeros="0" workbookViewId="0">
      <pane xSplit="1" ySplit="5" topLeftCell="B6" activePane="bottomRight" state="frozen"/>
      <selection activeCell="C4" sqref="C4"/>
      <selection pane="topRight" activeCell="C4" sqref="C4"/>
      <selection pane="bottomLeft" activeCell="C4" sqref="C4"/>
      <selection pane="bottomRight" activeCell="F6" sqref="F6"/>
    </sheetView>
  </sheetViews>
  <sheetFormatPr defaultRowHeight="15"/>
  <cols>
    <col min="1" max="1" width="15.5703125" style="4" customWidth="1"/>
    <col min="2" max="4" width="7.28515625" style="4" customWidth="1"/>
    <col min="5" max="5" width="6.7109375" style="4" customWidth="1"/>
    <col min="6" max="6" width="13.7109375" style="1" bestFit="1" customWidth="1"/>
    <col min="7" max="7" width="15.42578125" style="1" customWidth="1"/>
    <col min="8" max="8" width="15.28515625" style="1" customWidth="1"/>
    <col min="9" max="9" width="16.28515625" style="1" customWidth="1"/>
    <col min="10" max="10" width="16.5703125" style="1" bestFit="1" customWidth="1"/>
    <col min="11" max="11" width="14.140625" style="1" customWidth="1"/>
    <col min="12" max="12" width="14.7109375" style="1" customWidth="1"/>
    <col min="13" max="13" width="17.42578125" style="1" customWidth="1"/>
    <col min="14" max="14" width="16.140625" style="1" bestFit="1" customWidth="1"/>
    <col min="15" max="15" width="10.5703125" style="1" customWidth="1"/>
    <col min="16" max="16" width="12.28515625" style="1" customWidth="1"/>
    <col min="17" max="17" width="3.140625" style="1" customWidth="1"/>
    <col min="18" max="16384" width="9.140625" style="1"/>
  </cols>
  <sheetData>
    <row r="1" spans="1:16" ht="15.75" thickBot="1"/>
    <row r="2" spans="1:16" ht="24.95" customHeight="1" thickBot="1">
      <c r="A2" s="12" t="s">
        <v>1688</v>
      </c>
      <c r="B2" s="12"/>
      <c r="C2" s="12"/>
      <c r="D2" s="12"/>
      <c r="E2" s="12"/>
      <c r="F2" s="3">
        <f t="shared" ref="F2:P2" si="0">AVERAGEIF(F6:F970,"&gt;0")</f>
        <v>4.375757575757576</v>
      </c>
      <c r="G2" s="3">
        <f t="shared" si="0"/>
        <v>4.6332931242460793</v>
      </c>
      <c r="H2" s="3">
        <f t="shared" si="0"/>
        <v>4.3429951690821254</v>
      </c>
      <c r="I2" s="3">
        <f t="shared" si="0"/>
        <v>4.5963636363636367</v>
      </c>
      <c r="J2" s="3">
        <f t="shared" si="0"/>
        <v>4.2657766990291259</v>
      </c>
      <c r="K2" s="3">
        <f t="shared" si="0"/>
        <v>4.478208232445521</v>
      </c>
      <c r="L2" s="3">
        <f t="shared" si="0"/>
        <v>4.1642156862745097</v>
      </c>
      <c r="M2" s="3">
        <f t="shared" si="0"/>
        <v>4.5121065375302667</v>
      </c>
      <c r="N2" s="3">
        <f t="shared" si="0"/>
        <v>4.4848116646415557</v>
      </c>
      <c r="O2" s="3">
        <f t="shared" si="0"/>
        <v>4.7397590361445783</v>
      </c>
      <c r="P2" s="3">
        <f t="shared" si="0"/>
        <v>4.6650602409638555</v>
      </c>
    </row>
    <row r="3" spans="1:16" ht="15.75" thickBot="1"/>
    <row r="4" spans="1:16" s="81" customFormat="1" ht="55.5" customHeight="1" thickBot="1">
      <c r="A4" s="13"/>
      <c r="B4" s="13"/>
      <c r="C4" s="13"/>
      <c r="D4" s="13"/>
      <c r="E4" s="13"/>
      <c r="F4" s="78" t="s">
        <v>1689</v>
      </c>
      <c r="G4" s="79" t="s">
        <v>1690</v>
      </c>
      <c r="H4" s="78" t="s">
        <v>1691</v>
      </c>
      <c r="I4" s="78" t="s">
        <v>1692</v>
      </c>
      <c r="J4" s="78" t="s">
        <v>1693</v>
      </c>
      <c r="K4" s="78" t="s">
        <v>1694</v>
      </c>
      <c r="L4" s="78" t="s">
        <v>1695</v>
      </c>
      <c r="M4" s="78" t="s">
        <v>1696</v>
      </c>
      <c r="N4" s="78" t="s">
        <v>1697</v>
      </c>
      <c r="O4" s="78" t="s">
        <v>1698</v>
      </c>
      <c r="P4" s="80" t="s">
        <v>1699</v>
      </c>
    </row>
    <row r="5" spans="1:16" s="88" customFormat="1" ht="15.75" thickBot="1">
      <c r="A5" s="82" t="s">
        <v>0</v>
      </c>
      <c r="B5" s="83" t="s">
        <v>12</v>
      </c>
      <c r="C5" s="83" t="s">
        <v>13</v>
      </c>
      <c r="D5" s="83" t="s">
        <v>1722</v>
      </c>
      <c r="E5" s="83" t="s">
        <v>1724</v>
      </c>
      <c r="F5" s="84" t="s">
        <v>1</v>
      </c>
      <c r="G5" s="84" t="s">
        <v>2</v>
      </c>
      <c r="H5" s="85" t="s">
        <v>3</v>
      </c>
      <c r="I5" s="84" t="s">
        <v>4</v>
      </c>
      <c r="J5" s="84" t="s">
        <v>5</v>
      </c>
      <c r="K5" s="84" t="s">
        <v>6</v>
      </c>
      <c r="L5" s="84" t="s">
        <v>7</v>
      </c>
      <c r="M5" s="86" t="s">
        <v>8</v>
      </c>
      <c r="N5" s="84" t="s">
        <v>9</v>
      </c>
      <c r="O5" s="87" t="s">
        <v>10</v>
      </c>
      <c r="P5" s="85" t="s">
        <v>11</v>
      </c>
    </row>
    <row r="6" spans="1:16" s="88" customFormat="1">
      <c r="A6" s="5" t="s">
        <v>14</v>
      </c>
      <c r="B6" s="89"/>
      <c r="C6" s="112"/>
      <c r="D6" s="108"/>
      <c r="E6" s="112"/>
      <c r="F6" s="89">
        <v>3</v>
      </c>
      <c r="G6" s="89">
        <v>4</v>
      </c>
      <c r="H6" s="89">
        <v>4</v>
      </c>
      <c r="I6" s="89">
        <v>4</v>
      </c>
      <c r="J6" s="89">
        <v>3</v>
      </c>
      <c r="K6" s="89">
        <v>4</v>
      </c>
      <c r="L6" s="89">
        <v>1</v>
      </c>
      <c r="M6" s="89">
        <v>2</v>
      </c>
      <c r="N6" s="89">
        <v>1</v>
      </c>
      <c r="O6" s="89">
        <v>4</v>
      </c>
      <c r="P6" s="90">
        <v>1</v>
      </c>
    </row>
    <row r="7" spans="1:16" s="88" customFormat="1">
      <c r="A7" s="6" t="s">
        <v>16</v>
      </c>
      <c r="B7" s="91"/>
      <c r="C7" s="93"/>
      <c r="D7" s="94"/>
      <c r="E7" s="93"/>
      <c r="F7" s="91">
        <v>4</v>
      </c>
      <c r="G7" s="91">
        <v>5</v>
      </c>
      <c r="H7" s="92">
        <v>4</v>
      </c>
      <c r="I7" s="91">
        <v>5</v>
      </c>
      <c r="J7" s="91">
        <v>5</v>
      </c>
      <c r="K7" s="91">
        <v>4</v>
      </c>
      <c r="L7" s="91">
        <v>4</v>
      </c>
      <c r="M7" s="93">
        <v>4</v>
      </c>
      <c r="N7" s="91">
        <v>4</v>
      </c>
      <c r="O7" s="94">
        <v>4</v>
      </c>
      <c r="P7" s="92">
        <v>4</v>
      </c>
    </row>
    <row r="8" spans="1:16" s="88" customFormat="1">
      <c r="A8" s="6" t="s">
        <v>17</v>
      </c>
      <c r="B8" s="91"/>
      <c r="C8" s="93"/>
      <c r="D8" s="94"/>
      <c r="E8" s="93"/>
      <c r="F8" s="91">
        <v>4</v>
      </c>
      <c r="G8" s="91">
        <v>5</v>
      </c>
      <c r="H8" s="92">
        <v>5</v>
      </c>
      <c r="I8" s="91">
        <v>5</v>
      </c>
      <c r="J8" s="91">
        <v>4</v>
      </c>
      <c r="K8" s="91">
        <v>5</v>
      </c>
      <c r="L8" s="91">
        <v>4</v>
      </c>
      <c r="M8" s="93">
        <v>4</v>
      </c>
      <c r="N8" s="91">
        <v>5</v>
      </c>
      <c r="O8" s="94">
        <v>5</v>
      </c>
      <c r="P8" s="92">
        <v>5</v>
      </c>
    </row>
    <row r="9" spans="1:16" s="88" customFormat="1">
      <c r="A9" s="6" t="s">
        <v>18</v>
      </c>
      <c r="B9" s="91"/>
      <c r="C9" s="93"/>
      <c r="D9" s="94"/>
      <c r="E9" s="93"/>
      <c r="F9" s="91">
        <v>4</v>
      </c>
      <c r="G9" s="91">
        <v>4</v>
      </c>
      <c r="H9" s="92">
        <v>5</v>
      </c>
      <c r="I9" s="91">
        <v>5</v>
      </c>
      <c r="J9" s="91">
        <v>4</v>
      </c>
      <c r="K9" s="91">
        <v>4</v>
      </c>
      <c r="L9" s="91">
        <v>4</v>
      </c>
      <c r="M9" s="93">
        <v>4</v>
      </c>
      <c r="N9" s="91">
        <v>4</v>
      </c>
      <c r="O9" s="94">
        <v>5</v>
      </c>
      <c r="P9" s="92">
        <v>5</v>
      </c>
    </row>
    <row r="10" spans="1:16" s="88" customFormat="1">
      <c r="A10" s="6" t="s">
        <v>19</v>
      </c>
      <c r="B10" s="91"/>
      <c r="C10" s="93"/>
      <c r="D10" s="94"/>
      <c r="E10" s="93"/>
      <c r="F10" s="91">
        <v>4</v>
      </c>
      <c r="G10" s="91">
        <v>2</v>
      </c>
      <c r="H10" s="92">
        <v>5</v>
      </c>
      <c r="I10" s="91">
        <v>5</v>
      </c>
      <c r="J10" s="91">
        <v>5</v>
      </c>
      <c r="K10" s="91">
        <v>3</v>
      </c>
      <c r="L10" s="91">
        <v>3</v>
      </c>
      <c r="M10" s="93">
        <v>5</v>
      </c>
      <c r="N10" s="91">
        <v>5</v>
      </c>
      <c r="O10" s="94">
        <v>5</v>
      </c>
      <c r="P10" s="92">
        <v>4</v>
      </c>
    </row>
    <row r="11" spans="1:16" s="88" customFormat="1">
      <c r="A11" s="6" t="s">
        <v>20</v>
      </c>
      <c r="B11" s="91"/>
      <c r="C11" s="93"/>
      <c r="D11" s="94"/>
      <c r="E11" s="93"/>
      <c r="F11" s="91">
        <v>4</v>
      </c>
      <c r="G11" s="91">
        <v>4</v>
      </c>
      <c r="H11" s="92">
        <v>5</v>
      </c>
      <c r="I11" s="91">
        <v>5</v>
      </c>
      <c r="J11" s="91">
        <v>5</v>
      </c>
      <c r="K11" s="91">
        <v>4</v>
      </c>
      <c r="L11" s="91">
        <v>3</v>
      </c>
      <c r="M11" s="93">
        <v>4</v>
      </c>
      <c r="N11" s="91">
        <v>4</v>
      </c>
      <c r="O11" s="94">
        <v>5</v>
      </c>
      <c r="P11" s="92">
        <v>5</v>
      </c>
    </row>
    <row r="12" spans="1:16" s="88" customFormat="1">
      <c r="A12" s="6" t="s">
        <v>21</v>
      </c>
      <c r="B12" s="91"/>
      <c r="C12" s="93"/>
      <c r="D12" s="94"/>
      <c r="E12" s="93"/>
      <c r="F12" s="91">
        <v>5</v>
      </c>
      <c r="G12" s="91">
        <v>5</v>
      </c>
      <c r="H12" s="92">
        <v>5</v>
      </c>
      <c r="I12" s="91">
        <v>5</v>
      </c>
      <c r="J12" s="91">
        <v>4</v>
      </c>
      <c r="K12" s="91">
        <v>5</v>
      </c>
      <c r="L12" s="91">
        <v>5</v>
      </c>
      <c r="M12" s="93">
        <v>4</v>
      </c>
      <c r="N12" s="91">
        <v>5</v>
      </c>
      <c r="O12" s="94">
        <v>5</v>
      </c>
      <c r="P12" s="92">
        <v>5</v>
      </c>
    </row>
    <row r="13" spans="1:16" s="88" customFormat="1">
      <c r="A13" s="6" t="s">
        <v>22</v>
      </c>
      <c r="B13" s="91"/>
      <c r="C13" s="93"/>
      <c r="D13" s="94"/>
      <c r="E13" s="93"/>
      <c r="F13" s="91">
        <v>4</v>
      </c>
      <c r="G13" s="91">
        <v>5</v>
      </c>
      <c r="H13" s="92">
        <v>5</v>
      </c>
      <c r="I13" s="91">
        <v>5</v>
      </c>
      <c r="J13" s="91">
        <v>4</v>
      </c>
      <c r="K13" s="91">
        <v>5</v>
      </c>
      <c r="L13" s="91">
        <v>5</v>
      </c>
      <c r="M13" s="93">
        <v>5</v>
      </c>
      <c r="N13" s="91">
        <v>5</v>
      </c>
      <c r="O13" s="94">
        <v>5</v>
      </c>
      <c r="P13" s="92">
        <v>5</v>
      </c>
    </row>
    <row r="14" spans="1:16" s="88" customFormat="1">
      <c r="A14" s="6" t="s">
        <v>23</v>
      </c>
      <c r="B14" s="91"/>
      <c r="C14" s="93"/>
      <c r="D14" s="94"/>
      <c r="E14" s="93"/>
      <c r="F14" s="91">
        <v>4</v>
      </c>
      <c r="G14" s="91">
        <v>4</v>
      </c>
      <c r="H14" s="92">
        <v>4</v>
      </c>
      <c r="I14" s="91">
        <v>4</v>
      </c>
      <c r="J14" s="91">
        <v>4</v>
      </c>
      <c r="K14" s="91">
        <v>5</v>
      </c>
      <c r="L14" s="91">
        <v>4</v>
      </c>
      <c r="M14" s="93">
        <v>4</v>
      </c>
      <c r="N14" s="91">
        <v>4</v>
      </c>
      <c r="O14" s="94">
        <v>5</v>
      </c>
      <c r="P14" s="92">
        <v>5</v>
      </c>
    </row>
    <row r="15" spans="1:16" s="88" customFormat="1">
      <c r="A15" s="6" t="s">
        <v>24</v>
      </c>
      <c r="B15" s="91"/>
      <c r="C15" s="93"/>
      <c r="D15" s="94"/>
      <c r="E15" s="93"/>
      <c r="F15" s="91">
        <v>5</v>
      </c>
      <c r="G15" s="91">
        <v>4</v>
      </c>
      <c r="H15" s="92">
        <v>4</v>
      </c>
      <c r="I15" s="91">
        <v>5</v>
      </c>
      <c r="J15" s="91">
        <v>5</v>
      </c>
      <c r="K15" s="91">
        <v>5</v>
      </c>
      <c r="L15" s="91">
        <v>5</v>
      </c>
      <c r="M15" s="93">
        <v>5</v>
      </c>
      <c r="N15" s="91">
        <v>5</v>
      </c>
      <c r="O15" s="94">
        <v>5</v>
      </c>
      <c r="P15" s="92">
        <v>4</v>
      </c>
    </row>
    <row r="16" spans="1:16" s="88" customFormat="1">
      <c r="A16" s="6" t="s">
        <v>25</v>
      </c>
      <c r="B16" s="91"/>
      <c r="C16" s="93"/>
      <c r="D16" s="94"/>
      <c r="E16" s="93"/>
      <c r="F16" s="91">
        <v>5</v>
      </c>
      <c r="G16" s="91">
        <v>5</v>
      </c>
      <c r="H16" s="92">
        <v>5</v>
      </c>
      <c r="I16" s="91">
        <v>5</v>
      </c>
      <c r="J16" s="91">
        <v>5</v>
      </c>
      <c r="K16" s="91">
        <v>5</v>
      </c>
      <c r="L16" s="91">
        <v>5</v>
      </c>
      <c r="M16" s="93">
        <v>4</v>
      </c>
      <c r="N16" s="91">
        <v>5</v>
      </c>
      <c r="O16" s="94">
        <v>5</v>
      </c>
      <c r="P16" s="92">
        <v>5</v>
      </c>
    </row>
    <row r="17" spans="1:16" s="88" customFormat="1">
      <c r="A17" s="6" t="s">
        <v>26</v>
      </c>
      <c r="B17" s="91"/>
      <c r="C17" s="93"/>
      <c r="D17" s="94"/>
      <c r="E17" s="93"/>
      <c r="F17" s="91">
        <v>5</v>
      </c>
      <c r="G17" s="91">
        <v>4</v>
      </c>
      <c r="H17" s="92">
        <v>4</v>
      </c>
      <c r="I17" s="91">
        <v>5</v>
      </c>
      <c r="J17" s="91">
        <v>5</v>
      </c>
      <c r="K17" s="91">
        <v>5</v>
      </c>
      <c r="L17" s="91">
        <v>3</v>
      </c>
      <c r="M17" s="93">
        <v>4</v>
      </c>
      <c r="N17" s="91">
        <v>4</v>
      </c>
      <c r="O17" s="94">
        <v>5</v>
      </c>
      <c r="P17" s="92">
        <v>5</v>
      </c>
    </row>
    <row r="18" spans="1:16" s="88" customFormat="1">
      <c r="A18" s="6" t="s">
        <v>27</v>
      </c>
      <c r="B18" s="91"/>
      <c r="C18" s="93"/>
      <c r="D18" s="94"/>
      <c r="E18" s="93"/>
      <c r="F18" s="91">
        <v>4</v>
      </c>
      <c r="G18" s="91">
        <v>4</v>
      </c>
      <c r="H18" s="92">
        <v>4</v>
      </c>
      <c r="I18" s="91">
        <v>5</v>
      </c>
      <c r="J18" s="91">
        <v>4</v>
      </c>
      <c r="K18" s="91">
        <v>5</v>
      </c>
      <c r="L18" s="91">
        <v>5</v>
      </c>
      <c r="M18" s="93">
        <v>4</v>
      </c>
      <c r="N18" s="91">
        <v>4</v>
      </c>
      <c r="O18" s="94">
        <v>4</v>
      </c>
      <c r="P18" s="92">
        <v>4</v>
      </c>
    </row>
    <row r="19" spans="1:16" s="88" customFormat="1">
      <c r="A19" s="6" t="s">
        <v>28</v>
      </c>
      <c r="B19" s="91"/>
      <c r="C19" s="93"/>
      <c r="D19" s="94"/>
      <c r="E19" s="93"/>
      <c r="F19" s="91">
        <v>5</v>
      </c>
      <c r="G19" s="91">
        <v>5</v>
      </c>
      <c r="H19" s="92">
        <v>4</v>
      </c>
      <c r="I19" s="91">
        <v>5</v>
      </c>
      <c r="J19" s="91">
        <v>5</v>
      </c>
      <c r="K19" s="91">
        <v>5</v>
      </c>
      <c r="L19" s="91">
        <v>5</v>
      </c>
      <c r="M19" s="93">
        <v>5</v>
      </c>
      <c r="N19" s="91">
        <v>5</v>
      </c>
      <c r="O19" s="94">
        <v>5</v>
      </c>
      <c r="P19" s="92">
        <v>5</v>
      </c>
    </row>
    <row r="20" spans="1:16" s="88" customFormat="1">
      <c r="A20" s="6" t="s">
        <v>29</v>
      </c>
      <c r="B20" s="91"/>
      <c r="C20" s="93"/>
      <c r="D20" s="94"/>
      <c r="E20" s="93"/>
      <c r="F20" s="91">
        <v>4</v>
      </c>
      <c r="G20" s="91">
        <v>4</v>
      </c>
      <c r="H20" s="92">
        <v>4</v>
      </c>
      <c r="I20" s="91">
        <v>5</v>
      </c>
      <c r="J20" s="91">
        <v>3</v>
      </c>
      <c r="K20" s="91">
        <v>3</v>
      </c>
      <c r="L20" s="91">
        <v>3</v>
      </c>
      <c r="M20" s="93">
        <v>4</v>
      </c>
      <c r="N20" s="91">
        <v>5</v>
      </c>
      <c r="O20" s="94">
        <v>4</v>
      </c>
      <c r="P20" s="92">
        <v>3</v>
      </c>
    </row>
    <row r="21" spans="1:16" s="88" customFormat="1">
      <c r="A21" s="6" t="s">
        <v>30</v>
      </c>
      <c r="B21" s="91"/>
      <c r="C21" s="93"/>
      <c r="D21" s="94"/>
      <c r="E21" s="93"/>
      <c r="F21" s="91">
        <v>4</v>
      </c>
      <c r="G21" s="91">
        <v>5</v>
      </c>
      <c r="H21" s="92">
        <v>4</v>
      </c>
      <c r="I21" s="91">
        <v>4</v>
      </c>
      <c r="J21" s="91">
        <v>4</v>
      </c>
      <c r="K21" s="91">
        <v>4</v>
      </c>
      <c r="L21" s="91">
        <v>4</v>
      </c>
      <c r="M21" s="93">
        <v>5</v>
      </c>
      <c r="N21" s="91">
        <v>5</v>
      </c>
      <c r="O21" s="94">
        <v>5</v>
      </c>
      <c r="P21" s="92">
        <v>5</v>
      </c>
    </row>
    <row r="22" spans="1:16" s="88" customFormat="1">
      <c r="A22" s="6" t="s">
        <v>31</v>
      </c>
      <c r="B22" s="91"/>
      <c r="C22" s="93"/>
      <c r="D22" s="94"/>
      <c r="E22" s="93"/>
      <c r="F22" s="91">
        <v>4</v>
      </c>
      <c r="G22" s="91">
        <v>5</v>
      </c>
      <c r="H22" s="92">
        <v>5</v>
      </c>
      <c r="I22" s="91">
        <v>5</v>
      </c>
      <c r="J22" s="91">
        <v>4</v>
      </c>
      <c r="K22" s="91">
        <v>4</v>
      </c>
      <c r="L22" s="91">
        <v>4</v>
      </c>
      <c r="M22" s="93">
        <v>4</v>
      </c>
      <c r="N22" s="91">
        <v>4</v>
      </c>
      <c r="O22" s="94">
        <v>5</v>
      </c>
      <c r="P22" s="92">
        <v>5</v>
      </c>
    </row>
    <row r="23" spans="1:16" s="88" customFormat="1">
      <c r="A23" s="6" t="s">
        <v>32</v>
      </c>
      <c r="B23" s="91"/>
      <c r="C23" s="93"/>
      <c r="D23" s="94"/>
      <c r="E23" s="93"/>
      <c r="F23" s="91">
        <v>4</v>
      </c>
      <c r="G23" s="91">
        <v>5</v>
      </c>
      <c r="H23" s="92">
        <v>5</v>
      </c>
      <c r="I23" s="91">
        <v>5</v>
      </c>
      <c r="J23" s="91">
        <v>5</v>
      </c>
      <c r="K23" s="91">
        <v>5</v>
      </c>
      <c r="L23" s="91">
        <v>5</v>
      </c>
      <c r="M23" s="93">
        <v>5</v>
      </c>
      <c r="N23" s="91">
        <v>5</v>
      </c>
      <c r="O23" s="94">
        <v>5</v>
      </c>
      <c r="P23" s="92">
        <v>5</v>
      </c>
    </row>
    <row r="24" spans="1:16" s="88" customFormat="1">
      <c r="A24" s="6" t="s">
        <v>33</v>
      </c>
      <c r="B24" s="91"/>
      <c r="C24" s="93"/>
      <c r="D24" s="94"/>
      <c r="E24" s="93"/>
      <c r="F24" s="91">
        <v>5</v>
      </c>
      <c r="G24" s="91">
        <v>5</v>
      </c>
      <c r="H24" s="92">
        <v>5</v>
      </c>
      <c r="I24" s="91">
        <v>5</v>
      </c>
      <c r="J24" s="91">
        <v>5</v>
      </c>
      <c r="K24" s="91">
        <v>5</v>
      </c>
      <c r="L24" s="91">
        <v>5</v>
      </c>
      <c r="M24" s="93">
        <v>5</v>
      </c>
      <c r="N24" s="91">
        <v>5</v>
      </c>
      <c r="O24" s="94">
        <v>5</v>
      </c>
      <c r="P24" s="92">
        <v>5</v>
      </c>
    </row>
    <row r="25" spans="1:16" s="88" customFormat="1">
      <c r="A25" s="6" t="s">
        <v>34</v>
      </c>
      <c r="B25" s="91"/>
      <c r="C25" s="93"/>
      <c r="D25" s="94"/>
      <c r="E25" s="93"/>
      <c r="F25" s="91">
        <v>4</v>
      </c>
      <c r="G25" s="91">
        <v>5</v>
      </c>
      <c r="H25" s="92">
        <v>4</v>
      </c>
      <c r="I25" s="91">
        <v>5</v>
      </c>
      <c r="J25" s="91">
        <v>5</v>
      </c>
      <c r="K25" s="91">
        <v>5</v>
      </c>
      <c r="L25" s="91">
        <v>5</v>
      </c>
      <c r="M25" s="93">
        <v>5</v>
      </c>
      <c r="N25" s="91">
        <v>4</v>
      </c>
      <c r="O25" s="94">
        <v>5</v>
      </c>
      <c r="P25" s="92">
        <v>5</v>
      </c>
    </row>
    <row r="26" spans="1:16" s="88" customFormat="1">
      <c r="A26" s="6" t="s">
        <v>35</v>
      </c>
      <c r="B26" s="91"/>
      <c r="C26" s="93"/>
      <c r="D26" s="94"/>
      <c r="E26" s="93"/>
      <c r="F26" s="91">
        <v>4</v>
      </c>
      <c r="G26" s="91">
        <v>4</v>
      </c>
      <c r="H26" s="92">
        <v>5</v>
      </c>
      <c r="I26" s="91">
        <v>5</v>
      </c>
      <c r="J26" s="91">
        <v>4</v>
      </c>
      <c r="K26" s="91">
        <v>4</v>
      </c>
      <c r="L26" s="91">
        <v>5</v>
      </c>
      <c r="M26" s="93">
        <v>5</v>
      </c>
      <c r="N26" s="91">
        <v>5</v>
      </c>
      <c r="O26" s="94">
        <v>5</v>
      </c>
      <c r="P26" s="92">
        <v>5</v>
      </c>
    </row>
    <row r="27" spans="1:16" s="88" customFormat="1">
      <c r="A27" s="6" t="s">
        <v>36</v>
      </c>
      <c r="B27" s="91"/>
      <c r="C27" s="93"/>
      <c r="D27" s="94"/>
      <c r="E27" s="93"/>
      <c r="F27" s="91">
        <v>4</v>
      </c>
      <c r="G27" s="91">
        <v>5</v>
      </c>
      <c r="H27" s="92">
        <v>3</v>
      </c>
      <c r="I27" s="91">
        <v>5</v>
      </c>
      <c r="J27" s="91">
        <v>5</v>
      </c>
      <c r="K27" s="91">
        <v>3</v>
      </c>
      <c r="L27" s="91">
        <v>0</v>
      </c>
      <c r="M27" s="93">
        <v>0</v>
      </c>
      <c r="N27" s="91">
        <v>0</v>
      </c>
      <c r="O27" s="94">
        <v>5</v>
      </c>
      <c r="P27" s="92">
        <v>5</v>
      </c>
    </row>
    <row r="28" spans="1:16" s="88" customFormat="1">
      <c r="A28" s="6" t="s">
        <v>37</v>
      </c>
      <c r="B28" s="91"/>
      <c r="C28" s="93"/>
      <c r="D28" s="94"/>
      <c r="E28" s="93"/>
      <c r="F28" s="91">
        <v>4</v>
      </c>
      <c r="G28" s="91">
        <v>5</v>
      </c>
      <c r="H28" s="92">
        <v>5</v>
      </c>
      <c r="I28" s="91">
        <v>5</v>
      </c>
      <c r="J28" s="91">
        <v>4</v>
      </c>
      <c r="K28" s="91">
        <v>3</v>
      </c>
      <c r="L28" s="91">
        <v>4</v>
      </c>
      <c r="M28" s="93">
        <v>4</v>
      </c>
      <c r="N28" s="91">
        <v>4</v>
      </c>
      <c r="O28" s="94">
        <v>4</v>
      </c>
      <c r="P28" s="92">
        <v>3</v>
      </c>
    </row>
    <row r="29" spans="1:16" s="88" customFormat="1">
      <c r="A29" s="6" t="s">
        <v>38</v>
      </c>
      <c r="B29" s="91"/>
      <c r="C29" s="93"/>
      <c r="D29" s="94"/>
      <c r="E29" s="93"/>
      <c r="F29" s="91">
        <v>5</v>
      </c>
      <c r="G29" s="91">
        <v>5</v>
      </c>
      <c r="H29" s="92">
        <v>5</v>
      </c>
      <c r="I29" s="91">
        <v>5</v>
      </c>
      <c r="J29" s="91">
        <v>5</v>
      </c>
      <c r="K29" s="91">
        <v>5</v>
      </c>
      <c r="L29" s="91">
        <v>5</v>
      </c>
      <c r="M29" s="93">
        <v>5</v>
      </c>
      <c r="N29" s="91">
        <v>5</v>
      </c>
      <c r="O29" s="94">
        <v>5</v>
      </c>
      <c r="P29" s="92">
        <v>5</v>
      </c>
    </row>
    <row r="30" spans="1:16" s="88" customFormat="1">
      <c r="A30" s="6" t="s">
        <v>39</v>
      </c>
      <c r="B30" s="91"/>
      <c r="C30" s="93"/>
      <c r="D30" s="94"/>
      <c r="E30" s="93"/>
      <c r="F30" s="91">
        <v>5</v>
      </c>
      <c r="G30" s="91">
        <v>5</v>
      </c>
      <c r="H30" s="92">
        <v>5</v>
      </c>
      <c r="I30" s="91">
        <v>5</v>
      </c>
      <c r="J30" s="91">
        <v>5</v>
      </c>
      <c r="K30" s="91">
        <v>5</v>
      </c>
      <c r="L30" s="91">
        <v>5</v>
      </c>
      <c r="M30" s="93">
        <v>5</v>
      </c>
      <c r="N30" s="91">
        <v>5</v>
      </c>
      <c r="O30" s="94">
        <v>5</v>
      </c>
      <c r="P30" s="92">
        <v>5</v>
      </c>
    </row>
    <row r="31" spans="1:16" s="88" customFormat="1">
      <c r="A31" s="6" t="s">
        <v>40</v>
      </c>
      <c r="B31" s="91"/>
      <c r="C31" s="93"/>
      <c r="D31" s="94"/>
      <c r="E31" s="93"/>
      <c r="F31" s="91">
        <v>4</v>
      </c>
      <c r="G31" s="91">
        <v>5</v>
      </c>
      <c r="H31" s="92">
        <v>5</v>
      </c>
      <c r="I31" s="91">
        <v>4</v>
      </c>
      <c r="J31" s="91">
        <v>4</v>
      </c>
      <c r="K31" s="91">
        <v>5</v>
      </c>
      <c r="L31" s="91">
        <v>5</v>
      </c>
      <c r="M31" s="93">
        <v>4</v>
      </c>
      <c r="N31" s="91">
        <v>5</v>
      </c>
      <c r="O31" s="94">
        <v>5</v>
      </c>
      <c r="P31" s="92">
        <v>5</v>
      </c>
    </row>
    <row r="32" spans="1:16" s="88" customFormat="1">
      <c r="A32" s="6" t="s">
        <v>41</v>
      </c>
      <c r="B32" s="91"/>
      <c r="C32" s="93"/>
      <c r="D32" s="94"/>
      <c r="E32" s="93"/>
      <c r="F32" s="91">
        <v>5</v>
      </c>
      <c r="G32" s="91">
        <v>5</v>
      </c>
      <c r="H32" s="92">
        <v>4</v>
      </c>
      <c r="I32" s="91">
        <v>5</v>
      </c>
      <c r="J32" s="91">
        <v>4</v>
      </c>
      <c r="K32" s="91">
        <v>5</v>
      </c>
      <c r="L32" s="91">
        <v>4</v>
      </c>
      <c r="M32" s="93">
        <v>4</v>
      </c>
      <c r="N32" s="91">
        <v>5</v>
      </c>
      <c r="O32" s="94">
        <v>5</v>
      </c>
      <c r="P32" s="92">
        <v>5</v>
      </c>
    </row>
    <row r="33" spans="1:16" s="88" customFormat="1">
      <c r="A33" s="6" t="s">
        <v>42</v>
      </c>
      <c r="B33" s="91"/>
      <c r="C33" s="93"/>
      <c r="D33" s="94"/>
      <c r="E33" s="93"/>
      <c r="F33" s="91">
        <v>5</v>
      </c>
      <c r="G33" s="91">
        <v>5</v>
      </c>
      <c r="H33" s="92">
        <v>5</v>
      </c>
      <c r="I33" s="91">
        <v>5</v>
      </c>
      <c r="J33" s="91">
        <v>5</v>
      </c>
      <c r="K33" s="91">
        <v>5</v>
      </c>
      <c r="L33" s="91">
        <v>5</v>
      </c>
      <c r="M33" s="93">
        <v>5</v>
      </c>
      <c r="N33" s="91">
        <v>5</v>
      </c>
      <c r="O33" s="94">
        <v>5</v>
      </c>
      <c r="P33" s="92">
        <v>5</v>
      </c>
    </row>
    <row r="34" spans="1:16" s="88" customFormat="1">
      <c r="A34" s="6" t="s">
        <v>43</v>
      </c>
      <c r="B34" s="91"/>
      <c r="C34" s="93"/>
      <c r="D34" s="94"/>
      <c r="E34" s="93"/>
      <c r="F34" s="91">
        <v>0</v>
      </c>
      <c r="G34" s="91">
        <v>0</v>
      </c>
      <c r="H34" s="92">
        <v>0</v>
      </c>
      <c r="I34" s="91">
        <v>5</v>
      </c>
      <c r="J34" s="91">
        <v>0</v>
      </c>
      <c r="K34" s="91">
        <v>0</v>
      </c>
      <c r="L34" s="91">
        <v>0</v>
      </c>
      <c r="M34" s="93">
        <v>5</v>
      </c>
      <c r="N34" s="91">
        <v>0</v>
      </c>
      <c r="O34" s="94">
        <v>0</v>
      </c>
      <c r="P34" s="92">
        <v>5</v>
      </c>
    </row>
    <row r="35" spans="1:16" s="88" customFormat="1">
      <c r="A35" s="6" t="s">
        <v>44</v>
      </c>
      <c r="B35" s="91"/>
      <c r="C35" s="93"/>
      <c r="D35" s="94"/>
      <c r="E35" s="93"/>
      <c r="F35" s="91">
        <v>4</v>
      </c>
      <c r="G35" s="91">
        <v>5</v>
      </c>
      <c r="H35" s="92">
        <v>4</v>
      </c>
      <c r="I35" s="91">
        <v>5</v>
      </c>
      <c r="J35" s="91">
        <v>4</v>
      </c>
      <c r="K35" s="91">
        <v>5</v>
      </c>
      <c r="L35" s="91">
        <v>4</v>
      </c>
      <c r="M35" s="93">
        <v>5</v>
      </c>
      <c r="N35" s="91">
        <v>5</v>
      </c>
      <c r="O35" s="94">
        <v>5</v>
      </c>
      <c r="P35" s="92">
        <v>5</v>
      </c>
    </row>
    <row r="36" spans="1:16" s="88" customFormat="1">
      <c r="A36" s="6" t="s">
        <v>45</v>
      </c>
      <c r="B36" s="91"/>
      <c r="C36" s="93"/>
      <c r="D36" s="94"/>
      <c r="E36" s="93"/>
      <c r="F36" s="91">
        <v>4</v>
      </c>
      <c r="G36" s="91">
        <v>5</v>
      </c>
      <c r="H36" s="92">
        <v>4</v>
      </c>
      <c r="I36" s="91">
        <v>5</v>
      </c>
      <c r="J36" s="91">
        <v>5</v>
      </c>
      <c r="K36" s="91">
        <v>5</v>
      </c>
      <c r="L36" s="91">
        <v>5</v>
      </c>
      <c r="M36" s="93">
        <v>5</v>
      </c>
      <c r="N36" s="91">
        <v>5</v>
      </c>
      <c r="O36" s="94">
        <v>5</v>
      </c>
      <c r="P36" s="92">
        <v>5</v>
      </c>
    </row>
    <row r="37" spans="1:16" s="88" customFormat="1">
      <c r="A37" s="6" t="s">
        <v>46</v>
      </c>
      <c r="B37" s="91"/>
      <c r="C37" s="93"/>
      <c r="D37" s="94"/>
      <c r="E37" s="93"/>
      <c r="F37" s="91">
        <v>4</v>
      </c>
      <c r="G37" s="91">
        <v>5</v>
      </c>
      <c r="H37" s="92">
        <v>4</v>
      </c>
      <c r="I37" s="91">
        <v>4</v>
      </c>
      <c r="J37" s="91">
        <v>4</v>
      </c>
      <c r="K37" s="91">
        <v>5</v>
      </c>
      <c r="L37" s="91">
        <v>4</v>
      </c>
      <c r="M37" s="93">
        <v>5</v>
      </c>
      <c r="N37" s="91">
        <v>4</v>
      </c>
      <c r="O37" s="94">
        <v>5</v>
      </c>
      <c r="P37" s="92">
        <v>4</v>
      </c>
    </row>
    <row r="38" spans="1:16" s="88" customFormat="1">
      <c r="A38" s="6" t="s">
        <v>47</v>
      </c>
      <c r="B38" s="91"/>
      <c r="C38" s="93"/>
      <c r="D38" s="94"/>
      <c r="E38" s="93"/>
      <c r="F38" s="91">
        <v>5</v>
      </c>
      <c r="G38" s="91">
        <v>5</v>
      </c>
      <c r="H38" s="92">
        <v>5</v>
      </c>
      <c r="I38" s="91">
        <v>5</v>
      </c>
      <c r="J38" s="91">
        <v>5</v>
      </c>
      <c r="K38" s="91">
        <v>5</v>
      </c>
      <c r="L38" s="91">
        <v>5</v>
      </c>
      <c r="M38" s="93">
        <v>5</v>
      </c>
      <c r="N38" s="91">
        <v>5</v>
      </c>
      <c r="O38" s="94">
        <v>5</v>
      </c>
      <c r="P38" s="92">
        <v>5</v>
      </c>
    </row>
    <row r="39" spans="1:16" s="88" customFormat="1">
      <c r="A39" s="6" t="s">
        <v>48</v>
      </c>
      <c r="B39" s="91"/>
      <c r="C39" s="93"/>
      <c r="D39" s="94"/>
      <c r="E39" s="93"/>
      <c r="F39" s="91">
        <v>5</v>
      </c>
      <c r="G39" s="91">
        <v>4</v>
      </c>
      <c r="H39" s="92">
        <v>5</v>
      </c>
      <c r="I39" s="91">
        <v>5</v>
      </c>
      <c r="J39" s="91">
        <v>5</v>
      </c>
      <c r="K39" s="91">
        <v>5</v>
      </c>
      <c r="L39" s="91">
        <v>5</v>
      </c>
      <c r="M39" s="93">
        <v>5</v>
      </c>
      <c r="N39" s="91">
        <v>5</v>
      </c>
      <c r="O39" s="94">
        <v>5</v>
      </c>
      <c r="P39" s="92">
        <v>5</v>
      </c>
    </row>
    <row r="40" spans="1:16" s="88" customFormat="1">
      <c r="A40" s="6" t="s">
        <v>49</v>
      </c>
      <c r="B40" s="91"/>
      <c r="C40" s="93"/>
      <c r="D40" s="94"/>
      <c r="E40" s="93"/>
      <c r="F40" s="91">
        <v>4</v>
      </c>
      <c r="G40" s="91">
        <v>4</v>
      </c>
      <c r="H40" s="92">
        <v>5</v>
      </c>
      <c r="I40" s="91">
        <v>4</v>
      </c>
      <c r="J40" s="91">
        <v>4</v>
      </c>
      <c r="K40" s="91">
        <v>5</v>
      </c>
      <c r="L40" s="91">
        <v>2</v>
      </c>
      <c r="M40" s="93">
        <v>3</v>
      </c>
      <c r="N40" s="91">
        <v>4</v>
      </c>
      <c r="O40" s="94">
        <v>5</v>
      </c>
      <c r="P40" s="92">
        <v>5</v>
      </c>
    </row>
    <row r="41" spans="1:16" s="88" customFormat="1">
      <c r="A41" s="6" t="s">
        <v>50</v>
      </c>
      <c r="B41" s="91"/>
      <c r="C41" s="93"/>
      <c r="D41" s="94"/>
      <c r="E41" s="93"/>
      <c r="F41" s="91">
        <v>4</v>
      </c>
      <c r="G41" s="91">
        <v>5</v>
      </c>
      <c r="H41" s="92">
        <v>4</v>
      </c>
      <c r="I41" s="91">
        <v>5</v>
      </c>
      <c r="J41" s="91">
        <v>4</v>
      </c>
      <c r="K41" s="91">
        <v>4</v>
      </c>
      <c r="L41" s="91">
        <v>4</v>
      </c>
      <c r="M41" s="93">
        <v>4</v>
      </c>
      <c r="N41" s="91">
        <v>4</v>
      </c>
      <c r="O41" s="94">
        <v>5</v>
      </c>
      <c r="P41" s="92">
        <v>5</v>
      </c>
    </row>
    <row r="42" spans="1:16" s="88" customFormat="1">
      <c r="A42" s="6" t="s">
        <v>51</v>
      </c>
      <c r="B42" s="91"/>
      <c r="C42" s="93"/>
      <c r="D42" s="94"/>
      <c r="E42" s="93"/>
      <c r="F42" s="91">
        <v>5</v>
      </c>
      <c r="G42" s="91">
        <v>5</v>
      </c>
      <c r="H42" s="92">
        <v>5</v>
      </c>
      <c r="I42" s="91">
        <v>5</v>
      </c>
      <c r="J42" s="91">
        <v>5</v>
      </c>
      <c r="K42" s="91">
        <v>5</v>
      </c>
      <c r="L42" s="91">
        <v>5</v>
      </c>
      <c r="M42" s="93">
        <v>5</v>
      </c>
      <c r="N42" s="91">
        <v>5</v>
      </c>
      <c r="O42" s="94">
        <v>5</v>
      </c>
      <c r="P42" s="92">
        <v>5</v>
      </c>
    </row>
    <row r="43" spans="1:16" s="88" customFormat="1">
      <c r="A43" s="6" t="s">
        <v>52</v>
      </c>
      <c r="B43" s="91"/>
      <c r="C43" s="93"/>
      <c r="D43" s="94"/>
      <c r="E43" s="93"/>
      <c r="F43" s="91">
        <v>5</v>
      </c>
      <c r="G43" s="91">
        <v>5</v>
      </c>
      <c r="H43" s="92">
        <v>5</v>
      </c>
      <c r="I43" s="91">
        <v>5</v>
      </c>
      <c r="J43" s="91">
        <v>5</v>
      </c>
      <c r="K43" s="91">
        <v>5</v>
      </c>
      <c r="L43" s="91">
        <v>5</v>
      </c>
      <c r="M43" s="93">
        <v>5</v>
      </c>
      <c r="N43" s="91">
        <v>5</v>
      </c>
      <c r="O43" s="94">
        <v>5</v>
      </c>
      <c r="P43" s="92">
        <v>5</v>
      </c>
    </row>
    <row r="44" spans="1:16" s="88" customFormat="1">
      <c r="A44" s="6" t="s">
        <v>53</v>
      </c>
      <c r="B44" s="91"/>
      <c r="C44" s="93"/>
      <c r="D44" s="94"/>
      <c r="E44" s="93"/>
      <c r="F44" s="91">
        <v>4</v>
      </c>
      <c r="G44" s="91">
        <v>5</v>
      </c>
      <c r="H44" s="92">
        <v>3</v>
      </c>
      <c r="I44" s="91">
        <v>5</v>
      </c>
      <c r="J44" s="91">
        <v>5</v>
      </c>
      <c r="K44" s="91">
        <v>5</v>
      </c>
      <c r="L44" s="91">
        <v>0</v>
      </c>
      <c r="M44" s="93">
        <v>5</v>
      </c>
      <c r="N44" s="91">
        <v>5</v>
      </c>
      <c r="O44" s="94">
        <v>5</v>
      </c>
      <c r="P44" s="92">
        <v>5</v>
      </c>
    </row>
    <row r="45" spans="1:16" s="88" customFormat="1">
      <c r="A45" s="6" t="s">
        <v>54</v>
      </c>
      <c r="B45" s="91"/>
      <c r="C45" s="93"/>
      <c r="D45" s="94"/>
      <c r="E45" s="93"/>
      <c r="F45" s="91">
        <v>4</v>
      </c>
      <c r="G45" s="91">
        <v>4</v>
      </c>
      <c r="H45" s="92">
        <v>3</v>
      </c>
      <c r="I45" s="91">
        <v>3</v>
      </c>
      <c r="J45" s="91">
        <v>4</v>
      </c>
      <c r="K45" s="91">
        <v>4</v>
      </c>
      <c r="L45" s="91">
        <v>2</v>
      </c>
      <c r="M45" s="93">
        <v>4</v>
      </c>
      <c r="N45" s="91">
        <v>0</v>
      </c>
      <c r="O45" s="94">
        <v>4</v>
      </c>
      <c r="P45" s="92">
        <v>4</v>
      </c>
    </row>
    <row r="46" spans="1:16" s="88" customFormat="1">
      <c r="A46" s="6" t="s">
        <v>55</v>
      </c>
      <c r="B46" s="91"/>
      <c r="C46" s="93"/>
      <c r="D46" s="94"/>
      <c r="E46" s="93"/>
      <c r="F46" s="91">
        <v>4</v>
      </c>
      <c r="G46" s="91">
        <v>5</v>
      </c>
      <c r="H46" s="92">
        <v>4</v>
      </c>
      <c r="I46" s="91">
        <v>5</v>
      </c>
      <c r="J46" s="91">
        <v>4</v>
      </c>
      <c r="K46" s="91">
        <v>5</v>
      </c>
      <c r="L46" s="91">
        <v>5</v>
      </c>
      <c r="M46" s="93">
        <v>5</v>
      </c>
      <c r="N46" s="91">
        <v>5</v>
      </c>
      <c r="O46" s="94">
        <v>5</v>
      </c>
      <c r="P46" s="92">
        <v>5</v>
      </c>
    </row>
    <row r="47" spans="1:16" s="88" customFormat="1">
      <c r="A47" s="6" t="s">
        <v>56</v>
      </c>
      <c r="B47" s="91"/>
      <c r="C47" s="93"/>
      <c r="D47" s="94"/>
      <c r="E47" s="93"/>
      <c r="F47" s="91">
        <v>4</v>
      </c>
      <c r="G47" s="91">
        <v>5</v>
      </c>
      <c r="H47" s="92">
        <v>5</v>
      </c>
      <c r="I47" s="91">
        <v>5</v>
      </c>
      <c r="J47" s="91">
        <v>4</v>
      </c>
      <c r="K47" s="91">
        <v>5</v>
      </c>
      <c r="L47" s="91">
        <v>5</v>
      </c>
      <c r="M47" s="93">
        <v>5</v>
      </c>
      <c r="N47" s="91">
        <v>5</v>
      </c>
      <c r="O47" s="94">
        <v>5</v>
      </c>
      <c r="P47" s="92">
        <v>5</v>
      </c>
    </row>
    <row r="48" spans="1:16" s="88" customFormat="1">
      <c r="A48" s="6" t="s">
        <v>57</v>
      </c>
      <c r="B48" s="91"/>
      <c r="C48" s="93"/>
      <c r="D48" s="94"/>
      <c r="E48" s="93"/>
      <c r="F48" s="91">
        <v>5</v>
      </c>
      <c r="G48" s="91">
        <v>5</v>
      </c>
      <c r="H48" s="92">
        <v>5</v>
      </c>
      <c r="I48" s="91">
        <v>5</v>
      </c>
      <c r="J48" s="91">
        <v>5</v>
      </c>
      <c r="K48" s="91">
        <v>5</v>
      </c>
      <c r="L48" s="91">
        <v>3</v>
      </c>
      <c r="M48" s="93">
        <v>5</v>
      </c>
      <c r="N48" s="91">
        <v>5</v>
      </c>
      <c r="O48" s="94">
        <v>5</v>
      </c>
      <c r="P48" s="92">
        <v>5</v>
      </c>
    </row>
    <row r="49" spans="1:16" s="88" customFormat="1">
      <c r="A49" s="6" t="s">
        <v>58</v>
      </c>
      <c r="B49" s="91"/>
      <c r="C49" s="93"/>
      <c r="D49" s="94"/>
      <c r="E49" s="93"/>
      <c r="F49" s="91">
        <v>4</v>
      </c>
      <c r="G49" s="91">
        <v>4</v>
      </c>
      <c r="H49" s="92">
        <v>4</v>
      </c>
      <c r="I49" s="91">
        <v>4</v>
      </c>
      <c r="J49" s="91">
        <v>4</v>
      </c>
      <c r="K49" s="91">
        <v>4</v>
      </c>
      <c r="L49" s="91">
        <v>4</v>
      </c>
      <c r="M49" s="93">
        <v>4</v>
      </c>
      <c r="N49" s="91">
        <v>4</v>
      </c>
      <c r="O49" s="94">
        <v>4</v>
      </c>
      <c r="P49" s="92">
        <v>4</v>
      </c>
    </row>
    <row r="50" spans="1:16" s="88" customFormat="1">
      <c r="A50" s="6" t="s">
        <v>59</v>
      </c>
      <c r="B50" s="91"/>
      <c r="C50" s="93"/>
      <c r="D50" s="94"/>
      <c r="E50" s="93"/>
      <c r="F50" s="91">
        <v>4</v>
      </c>
      <c r="G50" s="91">
        <v>5</v>
      </c>
      <c r="H50" s="92">
        <v>5</v>
      </c>
      <c r="I50" s="91">
        <v>5</v>
      </c>
      <c r="J50" s="91">
        <v>5</v>
      </c>
      <c r="K50" s="91">
        <v>5</v>
      </c>
      <c r="L50" s="91">
        <v>5</v>
      </c>
      <c r="M50" s="93">
        <v>5</v>
      </c>
      <c r="N50" s="91">
        <v>5</v>
      </c>
      <c r="O50" s="94">
        <v>5</v>
      </c>
      <c r="P50" s="92">
        <v>5</v>
      </c>
    </row>
    <row r="51" spans="1:16" s="88" customFormat="1">
      <c r="A51" s="6" t="s">
        <v>60</v>
      </c>
      <c r="B51" s="91"/>
      <c r="C51" s="93"/>
      <c r="D51" s="94"/>
      <c r="E51" s="93"/>
      <c r="F51" s="91">
        <v>5</v>
      </c>
      <c r="G51" s="91">
        <v>5</v>
      </c>
      <c r="H51" s="92">
        <v>4</v>
      </c>
      <c r="I51" s="91">
        <v>5</v>
      </c>
      <c r="J51" s="91">
        <v>5</v>
      </c>
      <c r="K51" s="91">
        <v>5</v>
      </c>
      <c r="L51" s="91">
        <v>5</v>
      </c>
      <c r="M51" s="93">
        <v>5</v>
      </c>
      <c r="N51" s="91">
        <v>5</v>
      </c>
      <c r="O51" s="94">
        <v>5</v>
      </c>
      <c r="P51" s="92">
        <v>5</v>
      </c>
    </row>
    <row r="52" spans="1:16" s="88" customFormat="1">
      <c r="A52" s="6" t="s">
        <v>61</v>
      </c>
      <c r="B52" s="91"/>
      <c r="C52" s="93"/>
      <c r="D52" s="94"/>
      <c r="E52" s="93"/>
      <c r="F52" s="91">
        <v>5</v>
      </c>
      <c r="G52" s="91">
        <v>5</v>
      </c>
      <c r="H52" s="92">
        <v>4</v>
      </c>
      <c r="I52" s="91">
        <v>4</v>
      </c>
      <c r="J52" s="91">
        <v>3</v>
      </c>
      <c r="K52" s="91">
        <v>4</v>
      </c>
      <c r="L52" s="91">
        <v>4</v>
      </c>
      <c r="M52" s="93">
        <v>4</v>
      </c>
      <c r="N52" s="91">
        <v>4</v>
      </c>
      <c r="O52" s="94">
        <v>4</v>
      </c>
      <c r="P52" s="92">
        <v>4</v>
      </c>
    </row>
    <row r="53" spans="1:16" s="88" customFormat="1">
      <c r="A53" s="6" t="s">
        <v>62</v>
      </c>
      <c r="B53" s="91"/>
      <c r="C53" s="93"/>
      <c r="D53" s="94"/>
      <c r="E53" s="93"/>
      <c r="F53" s="91">
        <v>4</v>
      </c>
      <c r="G53" s="91">
        <v>5</v>
      </c>
      <c r="H53" s="92">
        <v>3</v>
      </c>
      <c r="I53" s="91">
        <v>5</v>
      </c>
      <c r="J53" s="91">
        <v>4</v>
      </c>
      <c r="K53" s="91">
        <v>5</v>
      </c>
      <c r="L53" s="91">
        <v>4</v>
      </c>
      <c r="M53" s="93">
        <v>4</v>
      </c>
      <c r="N53" s="91">
        <v>4</v>
      </c>
      <c r="O53" s="94">
        <v>4</v>
      </c>
      <c r="P53" s="92">
        <v>4</v>
      </c>
    </row>
    <row r="54" spans="1:16" s="88" customFormat="1">
      <c r="A54" s="6" t="s">
        <v>63</v>
      </c>
      <c r="B54" s="91"/>
      <c r="C54" s="93"/>
      <c r="D54" s="94"/>
      <c r="E54" s="93"/>
      <c r="F54" s="91">
        <v>4</v>
      </c>
      <c r="G54" s="91">
        <v>4</v>
      </c>
      <c r="H54" s="92">
        <v>4</v>
      </c>
      <c r="I54" s="91">
        <v>4</v>
      </c>
      <c r="J54" s="91">
        <v>4</v>
      </c>
      <c r="K54" s="91">
        <v>4</v>
      </c>
      <c r="L54" s="91">
        <v>4</v>
      </c>
      <c r="M54" s="93">
        <v>4</v>
      </c>
      <c r="N54" s="91">
        <v>4</v>
      </c>
      <c r="O54" s="94">
        <v>5</v>
      </c>
      <c r="P54" s="92">
        <v>4</v>
      </c>
    </row>
    <row r="55" spans="1:16" s="88" customFormat="1">
      <c r="A55" s="6" t="s">
        <v>64</v>
      </c>
      <c r="B55" s="91"/>
      <c r="C55" s="93"/>
      <c r="D55" s="94"/>
      <c r="E55" s="93"/>
      <c r="F55" s="91">
        <v>4</v>
      </c>
      <c r="G55" s="91">
        <v>4</v>
      </c>
      <c r="H55" s="92">
        <v>4</v>
      </c>
      <c r="I55" s="91">
        <v>5</v>
      </c>
      <c r="J55" s="91">
        <v>4</v>
      </c>
      <c r="K55" s="91">
        <v>4</v>
      </c>
      <c r="L55" s="91">
        <v>3</v>
      </c>
      <c r="M55" s="93">
        <v>3</v>
      </c>
      <c r="N55" s="91">
        <v>4</v>
      </c>
      <c r="O55" s="94">
        <v>5</v>
      </c>
      <c r="P55" s="92">
        <v>4</v>
      </c>
    </row>
    <row r="56" spans="1:16" s="88" customFormat="1">
      <c r="A56" s="6" t="s">
        <v>65</v>
      </c>
      <c r="B56" s="91"/>
      <c r="C56" s="93"/>
      <c r="D56" s="94"/>
      <c r="E56" s="93"/>
      <c r="F56" s="91">
        <v>5</v>
      </c>
      <c r="G56" s="91">
        <v>4</v>
      </c>
      <c r="H56" s="92">
        <v>5</v>
      </c>
      <c r="I56" s="91">
        <v>5</v>
      </c>
      <c r="J56" s="91">
        <v>4</v>
      </c>
      <c r="K56" s="91">
        <v>4</v>
      </c>
      <c r="L56" s="91">
        <v>4</v>
      </c>
      <c r="M56" s="93">
        <v>3</v>
      </c>
      <c r="N56" s="91">
        <v>3</v>
      </c>
      <c r="O56" s="94">
        <v>4</v>
      </c>
      <c r="P56" s="92">
        <v>4</v>
      </c>
    </row>
    <row r="57" spans="1:16" s="88" customFormat="1">
      <c r="A57" s="6" t="s">
        <v>66</v>
      </c>
      <c r="B57" s="91"/>
      <c r="C57" s="93"/>
      <c r="D57" s="94"/>
      <c r="E57" s="93"/>
      <c r="F57" s="91">
        <v>3</v>
      </c>
      <c r="G57" s="91">
        <v>4</v>
      </c>
      <c r="H57" s="92">
        <v>4</v>
      </c>
      <c r="I57" s="91">
        <v>4</v>
      </c>
      <c r="J57" s="91">
        <v>4</v>
      </c>
      <c r="K57" s="91">
        <v>4</v>
      </c>
      <c r="L57" s="91">
        <v>4</v>
      </c>
      <c r="M57" s="93">
        <v>5</v>
      </c>
      <c r="N57" s="91">
        <v>4</v>
      </c>
      <c r="O57" s="94">
        <v>4</v>
      </c>
      <c r="P57" s="92">
        <v>4</v>
      </c>
    </row>
    <row r="58" spans="1:16" s="88" customFormat="1">
      <c r="A58" s="6" t="s">
        <v>67</v>
      </c>
      <c r="B58" s="91"/>
      <c r="C58" s="93"/>
      <c r="D58" s="94"/>
      <c r="E58" s="93"/>
      <c r="F58" s="91">
        <v>5</v>
      </c>
      <c r="G58" s="91">
        <v>4</v>
      </c>
      <c r="H58" s="92">
        <v>5</v>
      </c>
      <c r="I58" s="91">
        <v>4</v>
      </c>
      <c r="J58" s="91">
        <v>3</v>
      </c>
      <c r="K58" s="91">
        <v>2</v>
      </c>
      <c r="L58" s="91">
        <v>3</v>
      </c>
      <c r="M58" s="93">
        <v>4</v>
      </c>
      <c r="N58" s="91">
        <v>4</v>
      </c>
      <c r="O58" s="94">
        <v>5</v>
      </c>
      <c r="P58" s="92">
        <v>5</v>
      </c>
    </row>
    <row r="59" spans="1:16" s="88" customFormat="1">
      <c r="A59" s="6" t="s">
        <v>68</v>
      </c>
      <c r="B59" s="91"/>
      <c r="C59" s="93"/>
      <c r="D59" s="94"/>
      <c r="E59" s="93"/>
      <c r="F59" s="91">
        <v>5</v>
      </c>
      <c r="G59" s="91">
        <v>5</v>
      </c>
      <c r="H59" s="92">
        <v>4</v>
      </c>
      <c r="I59" s="91">
        <v>5</v>
      </c>
      <c r="J59" s="91">
        <v>3</v>
      </c>
      <c r="K59" s="91">
        <v>5</v>
      </c>
      <c r="L59" s="91">
        <v>3</v>
      </c>
      <c r="M59" s="93">
        <v>4</v>
      </c>
      <c r="N59" s="91">
        <v>5</v>
      </c>
      <c r="O59" s="94">
        <v>5</v>
      </c>
      <c r="P59" s="92">
        <v>5</v>
      </c>
    </row>
    <row r="60" spans="1:16" s="88" customFormat="1">
      <c r="A60" s="6" t="s">
        <v>69</v>
      </c>
      <c r="B60" s="91"/>
      <c r="C60" s="93"/>
      <c r="D60" s="94"/>
      <c r="E60" s="93"/>
      <c r="F60" s="91">
        <v>3</v>
      </c>
      <c r="G60" s="91">
        <v>1</v>
      </c>
      <c r="H60" s="92">
        <v>1</v>
      </c>
      <c r="I60" s="91">
        <v>3</v>
      </c>
      <c r="J60" s="91">
        <v>3</v>
      </c>
      <c r="K60" s="91">
        <v>1</v>
      </c>
      <c r="L60" s="91">
        <v>1</v>
      </c>
      <c r="M60" s="93">
        <v>3</v>
      </c>
      <c r="N60" s="91">
        <v>5</v>
      </c>
      <c r="O60" s="94">
        <v>5</v>
      </c>
      <c r="P60" s="92">
        <v>5</v>
      </c>
    </row>
    <row r="61" spans="1:16" s="88" customFormat="1">
      <c r="A61" s="6" t="s">
        <v>70</v>
      </c>
      <c r="B61" s="91"/>
      <c r="C61" s="93"/>
      <c r="D61" s="94"/>
      <c r="E61" s="93"/>
      <c r="F61" s="91">
        <v>3</v>
      </c>
      <c r="G61" s="91">
        <v>4</v>
      </c>
      <c r="H61" s="92">
        <v>3</v>
      </c>
      <c r="I61" s="91">
        <v>5</v>
      </c>
      <c r="J61" s="91">
        <v>3</v>
      </c>
      <c r="K61" s="91">
        <v>4</v>
      </c>
      <c r="L61" s="91">
        <v>2</v>
      </c>
      <c r="M61" s="93">
        <v>4</v>
      </c>
      <c r="N61" s="91">
        <v>4</v>
      </c>
      <c r="O61" s="94">
        <v>5</v>
      </c>
      <c r="P61" s="92">
        <v>5</v>
      </c>
    </row>
    <row r="62" spans="1:16" s="88" customFormat="1">
      <c r="A62" s="6" t="s">
        <v>71</v>
      </c>
      <c r="B62" s="91"/>
      <c r="C62" s="93"/>
      <c r="D62" s="94"/>
      <c r="E62" s="93"/>
      <c r="F62" s="91">
        <v>5</v>
      </c>
      <c r="G62" s="91">
        <v>4</v>
      </c>
      <c r="H62" s="92">
        <v>3</v>
      </c>
      <c r="I62" s="91">
        <v>3</v>
      </c>
      <c r="J62" s="91">
        <v>4</v>
      </c>
      <c r="K62" s="91">
        <v>4</v>
      </c>
      <c r="L62" s="91">
        <v>4</v>
      </c>
      <c r="M62" s="93">
        <v>4</v>
      </c>
      <c r="N62" s="91">
        <v>4</v>
      </c>
      <c r="O62" s="94">
        <v>4</v>
      </c>
      <c r="P62" s="92">
        <v>4</v>
      </c>
    </row>
    <row r="63" spans="1:16" s="88" customFormat="1">
      <c r="A63" s="6" t="s">
        <v>72</v>
      </c>
      <c r="B63" s="91"/>
      <c r="C63" s="93"/>
      <c r="D63" s="94"/>
      <c r="E63" s="93"/>
      <c r="F63" s="91">
        <v>5</v>
      </c>
      <c r="G63" s="91">
        <v>3</v>
      </c>
      <c r="H63" s="92">
        <v>4</v>
      </c>
      <c r="I63" s="91">
        <v>5</v>
      </c>
      <c r="J63" s="91">
        <v>4</v>
      </c>
      <c r="K63" s="91">
        <v>3</v>
      </c>
      <c r="L63" s="91">
        <v>3</v>
      </c>
      <c r="M63" s="93">
        <v>4</v>
      </c>
      <c r="N63" s="91">
        <v>3</v>
      </c>
      <c r="O63" s="94">
        <v>4</v>
      </c>
      <c r="P63" s="92">
        <v>4</v>
      </c>
    </row>
    <row r="64" spans="1:16" s="88" customFormat="1">
      <c r="A64" s="6" t="s">
        <v>73</v>
      </c>
      <c r="B64" s="91"/>
      <c r="C64" s="93"/>
      <c r="D64" s="94"/>
      <c r="E64" s="93"/>
      <c r="F64" s="91">
        <v>5</v>
      </c>
      <c r="G64" s="91">
        <v>4</v>
      </c>
      <c r="H64" s="92">
        <v>4</v>
      </c>
      <c r="I64" s="91">
        <v>4</v>
      </c>
      <c r="J64" s="91">
        <v>4</v>
      </c>
      <c r="K64" s="91">
        <v>5</v>
      </c>
      <c r="L64" s="91">
        <v>5</v>
      </c>
      <c r="M64" s="93">
        <v>5</v>
      </c>
      <c r="N64" s="91">
        <v>5</v>
      </c>
      <c r="O64" s="94">
        <v>5</v>
      </c>
      <c r="P64" s="92">
        <v>5</v>
      </c>
    </row>
    <row r="65" spans="1:16" s="88" customFormat="1">
      <c r="A65" s="6" t="s">
        <v>74</v>
      </c>
      <c r="B65" s="91"/>
      <c r="C65" s="93"/>
      <c r="D65" s="94"/>
      <c r="E65" s="93"/>
      <c r="F65" s="91">
        <v>4</v>
      </c>
      <c r="G65" s="91">
        <v>4</v>
      </c>
      <c r="H65" s="92">
        <v>4</v>
      </c>
      <c r="I65" s="91">
        <v>4</v>
      </c>
      <c r="J65" s="91">
        <v>4</v>
      </c>
      <c r="K65" s="91">
        <v>4</v>
      </c>
      <c r="L65" s="91">
        <v>4</v>
      </c>
      <c r="M65" s="93">
        <v>4</v>
      </c>
      <c r="N65" s="91">
        <v>5</v>
      </c>
      <c r="O65" s="94">
        <v>5</v>
      </c>
      <c r="P65" s="92">
        <v>5</v>
      </c>
    </row>
    <row r="66" spans="1:16" s="88" customFormat="1">
      <c r="A66" s="6" t="s">
        <v>75</v>
      </c>
      <c r="B66" s="91"/>
      <c r="C66" s="93"/>
      <c r="D66" s="94"/>
      <c r="E66" s="93"/>
      <c r="F66" s="91">
        <v>4</v>
      </c>
      <c r="G66" s="91">
        <v>5</v>
      </c>
      <c r="H66" s="92">
        <v>3</v>
      </c>
      <c r="I66" s="91">
        <v>5</v>
      </c>
      <c r="J66" s="91">
        <v>4</v>
      </c>
      <c r="K66" s="91">
        <v>4</v>
      </c>
      <c r="L66" s="91">
        <v>4</v>
      </c>
      <c r="M66" s="93">
        <v>4</v>
      </c>
      <c r="N66" s="91">
        <v>4</v>
      </c>
      <c r="O66" s="94">
        <v>5</v>
      </c>
      <c r="P66" s="92">
        <v>5</v>
      </c>
    </row>
    <row r="67" spans="1:16" s="88" customFormat="1">
      <c r="A67" s="6" t="s">
        <v>76</v>
      </c>
      <c r="B67" s="91"/>
      <c r="C67" s="93"/>
      <c r="D67" s="94"/>
      <c r="E67" s="93"/>
      <c r="F67" s="91">
        <v>4</v>
      </c>
      <c r="G67" s="91">
        <v>5</v>
      </c>
      <c r="H67" s="92">
        <v>4</v>
      </c>
      <c r="I67" s="91">
        <v>5</v>
      </c>
      <c r="J67" s="91">
        <v>4</v>
      </c>
      <c r="K67" s="91">
        <v>5</v>
      </c>
      <c r="L67" s="91">
        <v>5</v>
      </c>
      <c r="M67" s="93">
        <v>4</v>
      </c>
      <c r="N67" s="91">
        <v>5</v>
      </c>
      <c r="O67" s="94">
        <v>5</v>
      </c>
      <c r="P67" s="92">
        <v>5</v>
      </c>
    </row>
    <row r="68" spans="1:16" s="88" customFormat="1">
      <c r="A68" s="6" t="s">
        <v>77</v>
      </c>
      <c r="B68" s="91"/>
      <c r="C68" s="93"/>
      <c r="D68" s="94"/>
      <c r="E68" s="93"/>
      <c r="F68" s="91">
        <v>5</v>
      </c>
      <c r="G68" s="91">
        <v>5</v>
      </c>
      <c r="H68" s="92">
        <v>4</v>
      </c>
      <c r="I68" s="91">
        <v>5</v>
      </c>
      <c r="J68" s="91">
        <v>5</v>
      </c>
      <c r="K68" s="91">
        <v>5</v>
      </c>
      <c r="L68" s="91">
        <v>4</v>
      </c>
      <c r="M68" s="93">
        <v>4</v>
      </c>
      <c r="N68" s="91">
        <v>4</v>
      </c>
      <c r="O68" s="94">
        <v>5</v>
      </c>
      <c r="P68" s="92">
        <v>5</v>
      </c>
    </row>
    <row r="69" spans="1:16" s="88" customFormat="1">
      <c r="A69" s="6" t="s">
        <v>78</v>
      </c>
      <c r="B69" s="91"/>
      <c r="C69" s="93"/>
      <c r="D69" s="94"/>
      <c r="E69" s="93"/>
      <c r="F69" s="91">
        <v>4</v>
      </c>
      <c r="G69" s="91">
        <v>4</v>
      </c>
      <c r="H69" s="92">
        <v>4</v>
      </c>
      <c r="I69" s="91">
        <v>5</v>
      </c>
      <c r="J69" s="91">
        <v>4</v>
      </c>
      <c r="K69" s="91">
        <v>5</v>
      </c>
      <c r="L69" s="91">
        <v>5</v>
      </c>
      <c r="M69" s="93">
        <v>5</v>
      </c>
      <c r="N69" s="91">
        <v>5</v>
      </c>
      <c r="O69" s="94">
        <v>5</v>
      </c>
      <c r="P69" s="92">
        <v>5</v>
      </c>
    </row>
    <row r="70" spans="1:16" s="88" customFormat="1">
      <c r="A70" s="6" t="s">
        <v>79</v>
      </c>
      <c r="B70" s="91"/>
      <c r="C70" s="93"/>
      <c r="D70" s="94"/>
      <c r="E70" s="93"/>
      <c r="F70" s="91">
        <v>3</v>
      </c>
      <c r="G70" s="91">
        <v>5</v>
      </c>
      <c r="H70" s="92">
        <v>4</v>
      </c>
      <c r="I70" s="91">
        <v>5</v>
      </c>
      <c r="J70" s="91">
        <v>4</v>
      </c>
      <c r="K70" s="91">
        <v>5</v>
      </c>
      <c r="L70" s="91">
        <v>5</v>
      </c>
      <c r="M70" s="93">
        <v>5</v>
      </c>
      <c r="N70" s="91">
        <v>5</v>
      </c>
      <c r="O70" s="94">
        <v>5</v>
      </c>
      <c r="P70" s="92">
        <v>5</v>
      </c>
    </row>
    <row r="71" spans="1:16" s="88" customFormat="1">
      <c r="A71" s="6" t="s">
        <v>80</v>
      </c>
      <c r="B71" s="91"/>
      <c r="C71" s="93"/>
      <c r="D71" s="94"/>
      <c r="E71" s="93"/>
      <c r="F71" s="91">
        <v>4</v>
      </c>
      <c r="G71" s="91">
        <v>4</v>
      </c>
      <c r="H71" s="92">
        <v>4</v>
      </c>
      <c r="I71" s="91">
        <v>4</v>
      </c>
      <c r="J71" s="91">
        <v>4</v>
      </c>
      <c r="K71" s="91">
        <v>4</v>
      </c>
      <c r="L71" s="91">
        <v>4</v>
      </c>
      <c r="M71" s="93">
        <v>4</v>
      </c>
      <c r="N71" s="91">
        <v>4</v>
      </c>
      <c r="O71" s="94">
        <v>5</v>
      </c>
      <c r="P71" s="92">
        <v>5</v>
      </c>
    </row>
    <row r="72" spans="1:16" s="88" customFormat="1">
      <c r="A72" s="6" t="s">
        <v>81</v>
      </c>
      <c r="B72" s="91"/>
      <c r="C72" s="93"/>
      <c r="D72" s="94"/>
      <c r="E72" s="93"/>
      <c r="F72" s="91">
        <v>5</v>
      </c>
      <c r="G72" s="91">
        <v>5</v>
      </c>
      <c r="H72" s="92">
        <v>5</v>
      </c>
      <c r="I72" s="91">
        <v>5</v>
      </c>
      <c r="J72" s="91">
        <v>5</v>
      </c>
      <c r="K72" s="91">
        <v>5</v>
      </c>
      <c r="L72" s="91">
        <v>5</v>
      </c>
      <c r="M72" s="93">
        <v>5</v>
      </c>
      <c r="N72" s="91">
        <v>5</v>
      </c>
      <c r="O72" s="94">
        <v>5</v>
      </c>
      <c r="P72" s="92">
        <v>5</v>
      </c>
    </row>
    <row r="73" spans="1:16" s="88" customFormat="1">
      <c r="A73" s="6" t="s">
        <v>82</v>
      </c>
      <c r="B73" s="91"/>
      <c r="C73" s="93"/>
      <c r="D73" s="94"/>
      <c r="E73" s="93"/>
      <c r="F73" s="91">
        <v>5</v>
      </c>
      <c r="G73" s="91">
        <v>3</v>
      </c>
      <c r="H73" s="92">
        <v>3</v>
      </c>
      <c r="I73" s="91">
        <v>4</v>
      </c>
      <c r="J73" s="91">
        <v>4</v>
      </c>
      <c r="K73" s="91">
        <v>4</v>
      </c>
      <c r="L73" s="91">
        <v>3</v>
      </c>
      <c r="M73" s="93">
        <v>4</v>
      </c>
      <c r="N73" s="91">
        <v>5</v>
      </c>
      <c r="O73" s="94">
        <v>5</v>
      </c>
      <c r="P73" s="92">
        <v>5</v>
      </c>
    </row>
    <row r="74" spans="1:16" s="88" customFormat="1">
      <c r="A74" s="6" t="s">
        <v>83</v>
      </c>
      <c r="B74" s="91"/>
      <c r="C74" s="93"/>
      <c r="D74" s="94"/>
      <c r="E74" s="93"/>
      <c r="F74" s="91">
        <v>4</v>
      </c>
      <c r="G74" s="91">
        <v>5</v>
      </c>
      <c r="H74" s="92">
        <v>4</v>
      </c>
      <c r="I74" s="91">
        <v>5</v>
      </c>
      <c r="J74" s="91">
        <v>4</v>
      </c>
      <c r="K74" s="91">
        <v>5</v>
      </c>
      <c r="L74" s="91">
        <v>5</v>
      </c>
      <c r="M74" s="93">
        <v>5</v>
      </c>
      <c r="N74" s="91">
        <v>5</v>
      </c>
      <c r="O74" s="94">
        <v>5</v>
      </c>
      <c r="P74" s="92">
        <v>5</v>
      </c>
    </row>
    <row r="75" spans="1:16" s="88" customFormat="1">
      <c r="A75" s="6" t="s">
        <v>84</v>
      </c>
      <c r="B75" s="91"/>
      <c r="C75" s="93"/>
      <c r="D75" s="94"/>
      <c r="E75" s="93"/>
      <c r="F75" s="91">
        <v>4</v>
      </c>
      <c r="G75" s="91">
        <v>4</v>
      </c>
      <c r="H75" s="92">
        <v>5</v>
      </c>
      <c r="I75" s="91">
        <v>5</v>
      </c>
      <c r="J75" s="91">
        <v>3</v>
      </c>
      <c r="K75" s="91">
        <v>4</v>
      </c>
      <c r="L75" s="91">
        <v>4</v>
      </c>
      <c r="M75" s="93">
        <v>5</v>
      </c>
      <c r="N75" s="91">
        <v>5</v>
      </c>
      <c r="O75" s="94">
        <v>5</v>
      </c>
      <c r="P75" s="92">
        <v>5</v>
      </c>
    </row>
    <row r="76" spans="1:16" s="88" customFormat="1">
      <c r="A76" s="6" t="s">
        <v>85</v>
      </c>
      <c r="B76" s="91"/>
      <c r="C76" s="93"/>
      <c r="D76" s="94"/>
      <c r="E76" s="93"/>
      <c r="F76" s="91">
        <v>5</v>
      </c>
      <c r="G76" s="91">
        <v>5</v>
      </c>
      <c r="H76" s="92">
        <v>5</v>
      </c>
      <c r="I76" s="91">
        <v>5</v>
      </c>
      <c r="J76" s="91">
        <v>5</v>
      </c>
      <c r="K76" s="91">
        <v>5</v>
      </c>
      <c r="L76" s="91">
        <v>5</v>
      </c>
      <c r="M76" s="93">
        <v>5</v>
      </c>
      <c r="N76" s="91">
        <v>5</v>
      </c>
      <c r="O76" s="94">
        <v>5</v>
      </c>
      <c r="P76" s="92">
        <v>5</v>
      </c>
    </row>
    <row r="77" spans="1:16" s="88" customFormat="1">
      <c r="A77" s="6" t="s">
        <v>86</v>
      </c>
      <c r="B77" s="91"/>
      <c r="C77" s="93"/>
      <c r="D77" s="94"/>
      <c r="E77" s="93"/>
      <c r="F77" s="91">
        <v>5</v>
      </c>
      <c r="G77" s="91">
        <v>5</v>
      </c>
      <c r="H77" s="92">
        <v>4</v>
      </c>
      <c r="I77" s="91">
        <v>5</v>
      </c>
      <c r="J77" s="91">
        <v>5</v>
      </c>
      <c r="K77" s="91">
        <v>5</v>
      </c>
      <c r="L77" s="91">
        <v>3</v>
      </c>
      <c r="M77" s="93">
        <v>5</v>
      </c>
      <c r="N77" s="91">
        <v>5</v>
      </c>
      <c r="O77" s="94">
        <v>5</v>
      </c>
      <c r="P77" s="92">
        <v>5</v>
      </c>
    </row>
    <row r="78" spans="1:16" s="88" customFormat="1">
      <c r="A78" s="6" t="s">
        <v>87</v>
      </c>
      <c r="B78" s="91"/>
      <c r="C78" s="93"/>
      <c r="D78" s="94"/>
      <c r="E78" s="93"/>
      <c r="F78" s="91">
        <v>5</v>
      </c>
      <c r="G78" s="91">
        <v>5</v>
      </c>
      <c r="H78" s="92">
        <v>5</v>
      </c>
      <c r="I78" s="91">
        <v>5</v>
      </c>
      <c r="J78" s="91">
        <v>5</v>
      </c>
      <c r="K78" s="91">
        <v>5</v>
      </c>
      <c r="L78" s="91">
        <v>5</v>
      </c>
      <c r="M78" s="93">
        <v>5</v>
      </c>
      <c r="N78" s="91">
        <v>5</v>
      </c>
      <c r="O78" s="94">
        <v>5</v>
      </c>
      <c r="P78" s="92">
        <v>5</v>
      </c>
    </row>
    <row r="79" spans="1:16" s="88" customFormat="1">
      <c r="A79" s="6" t="s">
        <v>88</v>
      </c>
      <c r="B79" s="91"/>
      <c r="C79" s="93"/>
      <c r="D79" s="94"/>
      <c r="E79" s="93"/>
      <c r="F79" s="91">
        <v>4</v>
      </c>
      <c r="G79" s="91">
        <v>5</v>
      </c>
      <c r="H79" s="92">
        <v>5</v>
      </c>
      <c r="I79" s="91">
        <v>4</v>
      </c>
      <c r="J79" s="91">
        <v>4</v>
      </c>
      <c r="K79" s="91">
        <v>5</v>
      </c>
      <c r="L79" s="91">
        <v>4</v>
      </c>
      <c r="M79" s="93">
        <v>4</v>
      </c>
      <c r="N79" s="91">
        <v>5</v>
      </c>
      <c r="O79" s="94">
        <v>4</v>
      </c>
      <c r="P79" s="92">
        <v>4</v>
      </c>
    </row>
    <row r="80" spans="1:16" s="88" customFormat="1">
      <c r="A80" s="6" t="s">
        <v>89</v>
      </c>
      <c r="B80" s="91"/>
      <c r="C80" s="93"/>
      <c r="D80" s="94"/>
      <c r="E80" s="93"/>
      <c r="F80" s="91">
        <v>4</v>
      </c>
      <c r="G80" s="91">
        <v>5</v>
      </c>
      <c r="H80" s="92">
        <v>3</v>
      </c>
      <c r="I80" s="91">
        <v>4</v>
      </c>
      <c r="J80" s="91">
        <v>4</v>
      </c>
      <c r="K80" s="91">
        <v>4</v>
      </c>
      <c r="L80" s="91">
        <v>3</v>
      </c>
      <c r="M80" s="93">
        <v>4</v>
      </c>
      <c r="N80" s="91">
        <v>4</v>
      </c>
      <c r="O80" s="94">
        <v>4</v>
      </c>
      <c r="P80" s="92">
        <v>4</v>
      </c>
    </row>
    <row r="81" spans="1:16" s="88" customFormat="1">
      <c r="A81" s="6" t="s">
        <v>90</v>
      </c>
      <c r="B81" s="91"/>
      <c r="C81" s="93"/>
      <c r="D81" s="94"/>
      <c r="E81" s="93"/>
      <c r="F81" s="91">
        <v>4</v>
      </c>
      <c r="G81" s="91">
        <v>5</v>
      </c>
      <c r="H81" s="92">
        <v>4</v>
      </c>
      <c r="I81" s="91">
        <v>4</v>
      </c>
      <c r="J81" s="91">
        <v>4</v>
      </c>
      <c r="K81" s="91">
        <v>4</v>
      </c>
      <c r="L81" s="91">
        <v>4</v>
      </c>
      <c r="M81" s="93">
        <v>4</v>
      </c>
      <c r="N81" s="91">
        <v>5</v>
      </c>
      <c r="O81" s="94">
        <v>5</v>
      </c>
      <c r="P81" s="92">
        <v>4</v>
      </c>
    </row>
    <row r="82" spans="1:16" s="88" customFormat="1">
      <c r="A82" s="6" t="s">
        <v>91</v>
      </c>
      <c r="B82" s="91"/>
      <c r="C82" s="93"/>
      <c r="D82" s="94"/>
      <c r="E82" s="93"/>
      <c r="F82" s="91">
        <v>4</v>
      </c>
      <c r="G82" s="91">
        <v>3</v>
      </c>
      <c r="H82" s="92">
        <v>4</v>
      </c>
      <c r="I82" s="91">
        <v>4</v>
      </c>
      <c r="J82" s="91">
        <v>4</v>
      </c>
      <c r="K82" s="91">
        <v>4</v>
      </c>
      <c r="L82" s="91">
        <v>4</v>
      </c>
      <c r="M82" s="93">
        <v>4</v>
      </c>
      <c r="N82" s="91">
        <v>3</v>
      </c>
      <c r="O82" s="94">
        <v>4</v>
      </c>
      <c r="P82" s="92">
        <v>4</v>
      </c>
    </row>
    <row r="83" spans="1:16" s="88" customFormat="1">
      <c r="A83" s="6" t="s">
        <v>92</v>
      </c>
      <c r="B83" s="91"/>
      <c r="C83" s="93"/>
      <c r="D83" s="94"/>
      <c r="E83" s="93"/>
      <c r="F83" s="91">
        <v>4</v>
      </c>
      <c r="G83" s="91">
        <v>5</v>
      </c>
      <c r="H83" s="92">
        <v>5</v>
      </c>
      <c r="I83" s="91">
        <v>5</v>
      </c>
      <c r="J83" s="91">
        <v>4</v>
      </c>
      <c r="K83" s="91">
        <v>5</v>
      </c>
      <c r="L83" s="91">
        <v>5</v>
      </c>
      <c r="M83" s="93">
        <v>5</v>
      </c>
      <c r="N83" s="91">
        <v>5</v>
      </c>
      <c r="O83" s="94">
        <v>5</v>
      </c>
      <c r="P83" s="92">
        <v>5</v>
      </c>
    </row>
    <row r="84" spans="1:16" s="88" customFormat="1">
      <c r="A84" s="6" t="s">
        <v>93</v>
      </c>
      <c r="B84" s="91"/>
      <c r="C84" s="93"/>
      <c r="D84" s="94"/>
      <c r="E84" s="93"/>
      <c r="F84" s="91">
        <v>5</v>
      </c>
      <c r="G84" s="91">
        <v>4</v>
      </c>
      <c r="H84" s="92">
        <v>4</v>
      </c>
      <c r="I84" s="91">
        <v>5</v>
      </c>
      <c r="J84" s="91">
        <v>4</v>
      </c>
      <c r="K84" s="91">
        <v>5</v>
      </c>
      <c r="L84" s="91">
        <v>5</v>
      </c>
      <c r="M84" s="93">
        <v>5</v>
      </c>
      <c r="N84" s="91">
        <v>5</v>
      </c>
      <c r="O84" s="94">
        <v>5</v>
      </c>
      <c r="P84" s="92">
        <v>5</v>
      </c>
    </row>
    <row r="85" spans="1:16" s="88" customFormat="1">
      <c r="A85" s="6" t="s">
        <v>94</v>
      </c>
      <c r="B85" s="91"/>
      <c r="C85" s="93"/>
      <c r="D85" s="94"/>
      <c r="E85" s="93"/>
      <c r="F85" s="91">
        <v>5</v>
      </c>
      <c r="G85" s="91">
        <v>5</v>
      </c>
      <c r="H85" s="92">
        <v>5</v>
      </c>
      <c r="I85" s="91">
        <v>5</v>
      </c>
      <c r="J85" s="91">
        <v>5</v>
      </c>
      <c r="K85" s="91">
        <v>5</v>
      </c>
      <c r="L85" s="91">
        <v>5</v>
      </c>
      <c r="M85" s="93">
        <v>5</v>
      </c>
      <c r="N85" s="91">
        <v>5</v>
      </c>
      <c r="O85" s="94">
        <v>5</v>
      </c>
      <c r="P85" s="92">
        <v>5</v>
      </c>
    </row>
    <row r="86" spans="1:16" s="88" customFormat="1">
      <c r="A86" s="6" t="s">
        <v>95</v>
      </c>
      <c r="B86" s="91"/>
      <c r="C86" s="93"/>
      <c r="D86" s="94"/>
      <c r="E86" s="93"/>
      <c r="F86" s="91">
        <v>5</v>
      </c>
      <c r="G86" s="91">
        <v>5</v>
      </c>
      <c r="H86" s="92">
        <v>4</v>
      </c>
      <c r="I86" s="91">
        <v>5</v>
      </c>
      <c r="J86" s="91">
        <v>4</v>
      </c>
      <c r="K86" s="91">
        <v>4</v>
      </c>
      <c r="L86" s="91">
        <v>4</v>
      </c>
      <c r="M86" s="93">
        <v>5</v>
      </c>
      <c r="N86" s="91">
        <v>4</v>
      </c>
      <c r="O86" s="94">
        <v>5</v>
      </c>
      <c r="P86" s="92">
        <v>5</v>
      </c>
    </row>
    <row r="87" spans="1:16" s="88" customFormat="1">
      <c r="A87" s="6" t="s">
        <v>96</v>
      </c>
      <c r="B87" s="91"/>
      <c r="C87" s="93"/>
      <c r="D87" s="94"/>
      <c r="E87" s="93"/>
      <c r="F87" s="91">
        <v>5</v>
      </c>
      <c r="G87" s="91">
        <v>5</v>
      </c>
      <c r="H87" s="92">
        <v>4</v>
      </c>
      <c r="I87" s="91">
        <v>4</v>
      </c>
      <c r="J87" s="91">
        <v>4</v>
      </c>
      <c r="K87" s="91">
        <v>5</v>
      </c>
      <c r="L87" s="91">
        <v>4</v>
      </c>
      <c r="M87" s="93">
        <v>4</v>
      </c>
      <c r="N87" s="91">
        <v>4</v>
      </c>
      <c r="O87" s="94">
        <v>4</v>
      </c>
      <c r="P87" s="92">
        <v>4</v>
      </c>
    </row>
    <row r="88" spans="1:16" s="88" customFormat="1">
      <c r="A88" s="6" t="s">
        <v>97</v>
      </c>
      <c r="B88" s="91"/>
      <c r="C88" s="93"/>
      <c r="D88" s="94"/>
      <c r="E88" s="93"/>
      <c r="F88" s="91">
        <v>5</v>
      </c>
      <c r="G88" s="91">
        <v>5</v>
      </c>
      <c r="H88" s="92">
        <v>4</v>
      </c>
      <c r="I88" s="91">
        <v>3</v>
      </c>
      <c r="J88" s="91">
        <v>5</v>
      </c>
      <c r="K88" s="91">
        <v>5</v>
      </c>
      <c r="L88" s="91">
        <v>5</v>
      </c>
      <c r="M88" s="93">
        <v>4</v>
      </c>
      <c r="N88" s="91">
        <v>5</v>
      </c>
      <c r="O88" s="94">
        <v>5</v>
      </c>
      <c r="P88" s="92">
        <v>5</v>
      </c>
    </row>
    <row r="89" spans="1:16" s="88" customFormat="1">
      <c r="A89" s="6" t="s">
        <v>98</v>
      </c>
      <c r="B89" s="91"/>
      <c r="C89" s="93"/>
      <c r="D89" s="94"/>
      <c r="E89" s="93"/>
      <c r="F89" s="91">
        <v>3</v>
      </c>
      <c r="G89" s="91">
        <v>3</v>
      </c>
      <c r="H89" s="92">
        <v>4</v>
      </c>
      <c r="I89" s="91">
        <v>3</v>
      </c>
      <c r="J89" s="91">
        <v>3</v>
      </c>
      <c r="K89" s="91">
        <v>3</v>
      </c>
      <c r="L89" s="91">
        <v>4</v>
      </c>
      <c r="M89" s="93">
        <v>4</v>
      </c>
      <c r="N89" s="91">
        <v>4</v>
      </c>
      <c r="O89" s="94">
        <v>5</v>
      </c>
      <c r="P89" s="92">
        <v>4</v>
      </c>
    </row>
    <row r="90" spans="1:16" s="88" customFormat="1">
      <c r="A90" s="6" t="s">
        <v>99</v>
      </c>
      <c r="B90" s="91"/>
      <c r="C90" s="93"/>
      <c r="D90" s="94"/>
      <c r="E90" s="93"/>
      <c r="F90" s="91">
        <v>5</v>
      </c>
      <c r="G90" s="91">
        <v>5</v>
      </c>
      <c r="H90" s="92">
        <v>5</v>
      </c>
      <c r="I90" s="91">
        <v>5</v>
      </c>
      <c r="J90" s="91">
        <v>4</v>
      </c>
      <c r="K90" s="91">
        <v>5</v>
      </c>
      <c r="L90" s="91">
        <v>4</v>
      </c>
      <c r="M90" s="93">
        <v>5</v>
      </c>
      <c r="N90" s="91">
        <v>5</v>
      </c>
      <c r="O90" s="94">
        <v>5</v>
      </c>
      <c r="P90" s="92">
        <v>5</v>
      </c>
    </row>
    <row r="91" spans="1:16" s="88" customFormat="1">
      <c r="A91" s="6" t="s">
        <v>100</v>
      </c>
      <c r="B91" s="91"/>
      <c r="C91" s="93"/>
      <c r="D91" s="94"/>
      <c r="E91" s="93"/>
      <c r="F91" s="91">
        <v>4</v>
      </c>
      <c r="G91" s="91">
        <v>4</v>
      </c>
      <c r="H91" s="92">
        <v>4</v>
      </c>
      <c r="I91" s="91">
        <v>5</v>
      </c>
      <c r="J91" s="91">
        <v>5</v>
      </c>
      <c r="K91" s="91">
        <v>4</v>
      </c>
      <c r="L91" s="91">
        <v>4</v>
      </c>
      <c r="M91" s="93">
        <v>4</v>
      </c>
      <c r="N91" s="91">
        <v>4</v>
      </c>
      <c r="O91" s="94">
        <v>5</v>
      </c>
      <c r="P91" s="92">
        <v>5</v>
      </c>
    </row>
    <row r="92" spans="1:16" s="88" customFormat="1">
      <c r="A92" s="6" t="s">
        <v>101</v>
      </c>
      <c r="B92" s="91"/>
      <c r="C92" s="93"/>
      <c r="D92" s="94"/>
      <c r="E92" s="93"/>
      <c r="F92" s="91">
        <v>5</v>
      </c>
      <c r="G92" s="91">
        <v>5</v>
      </c>
      <c r="H92" s="92">
        <v>5</v>
      </c>
      <c r="I92" s="91">
        <v>5</v>
      </c>
      <c r="J92" s="91">
        <v>5</v>
      </c>
      <c r="K92" s="91">
        <v>5</v>
      </c>
      <c r="L92" s="91">
        <v>5</v>
      </c>
      <c r="M92" s="93">
        <v>5</v>
      </c>
      <c r="N92" s="91">
        <v>5</v>
      </c>
      <c r="O92" s="94">
        <v>5</v>
      </c>
      <c r="P92" s="92">
        <v>5</v>
      </c>
    </row>
    <row r="93" spans="1:16" s="88" customFormat="1">
      <c r="A93" s="6" t="s">
        <v>102</v>
      </c>
      <c r="B93" s="91"/>
      <c r="C93" s="93"/>
      <c r="D93" s="94"/>
      <c r="E93" s="93"/>
      <c r="F93" s="91">
        <v>4</v>
      </c>
      <c r="G93" s="91">
        <v>5</v>
      </c>
      <c r="H93" s="92">
        <v>3</v>
      </c>
      <c r="I93" s="91">
        <v>4</v>
      </c>
      <c r="J93" s="91">
        <v>5</v>
      </c>
      <c r="K93" s="91">
        <v>5</v>
      </c>
      <c r="L93" s="91">
        <v>5</v>
      </c>
      <c r="M93" s="93">
        <v>5</v>
      </c>
      <c r="N93" s="91">
        <v>5</v>
      </c>
      <c r="O93" s="94">
        <v>5</v>
      </c>
      <c r="P93" s="92">
        <v>5</v>
      </c>
    </row>
    <row r="94" spans="1:16" s="88" customFormat="1">
      <c r="A94" s="6" t="s">
        <v>103</v>
      </c>
      <c r="B94" s="91"/>
      <c r="C94" s="93"/>
      <c r="D94" s="94"/>
      <c r="E94" s="93"/>
      <c r="F94" s="91">
        <v>5</v>
      </c>
      <c r="G94" s="91">
        <v>5</v>
      </c>
      <c r="H94" s="92">
        <v>5</v>
      </c>
      <c r="I94" s="91">
        <v>5</v>
      </c>
      <c r="J94" s="91">
        <v>5</v>
      </c>
      <c r="K94" s="91">
        <v>5</v>
      </c>
      <c r="L94" s="91">
        <v>5</v>
      </c>
      <c r="M94" s="93">
        <v>5</v>
      </c>
      <c r="N94" s="91">
        <v>5</v>
      </c>
      <c r="O94" s="94">
        <v>5</v>
      </c>
      <c r="P94" s="92">
        <v>5</v>
      </c>
    </row>
    <row r="95" spans="1:16" s="88" customFormat="1">
      <c r="A95" s="6" t="s">
        <v>104</v>
      </c>
      <c r="B95" s="91"/>
      <c r="C95" s="93"/>
      <c r="D95" s="94"/>
      <c r="E95" s="93"/>
      <c r="F95" s="91">
        <v>5</v>
      </c>
      <c r="G95" s="91">
        <v>4</v>
      </c>
      <c r="H95" s="92">
        <v>3</v>
      </c>
      <c r="I95" s="91">
        <v>5</v>
      </c>
      <c r="J95" s="91">
        <v>5</v>
      </c>
      <c r="K95" s="91">
        <v>5</v>
      </c>
      <c r="L95" s="91">
        <v>3</v>
      </c>
      <c r="M95" s="93">
        <v>5</v>
      </c>
      <c r="N95" s="91">
        <v>4</v>
      </c>
      <c r="O95" s="94">
        <v>4</v>
      </c>
      <c r="P95" s="92">
        <v>4</v>
      </c>
    </row>
    <row r="96" spans="1:16" s="88" customFormat="1">
      <c r="A96" s="6" t="s">
        <v>105</v>
      </c>
      <c r="B96" s="91"/>
      <c r="C96" s="93"/>
      <c r="D96" s="94"/>
      <c r="E96" s="93"/>
      <c r="F96" s="91">
        <v>4</v>
      </c>
      <c r="G96" s="91">
        <v>5</v>
      </c>
      <c r="H96" s="92">
        <v>5</v>
      </c>
      <c r="I96" s="91">
        <v>5</v>
      </c>
      <c r="J96" s="91">
        <v>4</v>
      </c>
      <c r="K96" s="91">
        <v>5</v>
      </c>
      <c r="L96" s="91">
        <v>5</v>
      </c>
      <c r="M96" s="93">
        <v>5</v>
      </c>
      <c r="N96" s="91">
        <v>5</v>
      </c>
      <c r="O96" s="94">
        <v>5</v>
      </c>
      <c r="P96" s="92">
        <v>5</v>
      </c>
    </row>
    <row r="97" spans="1:16" s="88" customFormat="1">
      <c r="A97" s="6" t="s">
        <v>106</v>
      </c>
      <c r="B97" s="91"/>
      <c r="C97" s="93"/>
      <c r="D97" s="94"/>
      <c r="E97" s="93"/>
      <c r="F97" s="91">
        <v>4</v>
      </c>
      <c r="G97" s="91">
        <v>5</v>
      </c>
      <c r="H97" s="92">
        <v>4</v>
      </c>
      <c r="I97" s="91">
        <v>5</v>
      </c>
      <c r="J97" s="91">
        <v>5</v>
      </c>
      <c r="K97" s="91">
        <v>5</v>
      </c>
      <c r="L97" s="91">
        <v>4</v>
      </c>
      <c r="M97" s="93">
        <v>5</v>
      </c>
      <c r="N97" s="91">
        <v>4</v>
      </c>
      <c r="O97" s="94">
        <v>4</v>
      </c>
      <c r="P97" s="92">
        <v>5</v>
      </c>
    </row>
    <row r="98" spans="1:16" s="88" customFormat="1">
      <c r="A98" s="6" t="s">
        <v>107</v>
      </c>
      <c r="B98" s="91"/>
      <c r="C98" s="93"/>
      <c r="D98" s="94"/>
      <c r="E98" s="93"/>
      <c r="F98" s="91">
        <v>4</v>
      </c>
      <c r="G98" s="91">
        <v>5</v>
      </c>
      <c r="H98" s="92">
        <v>4</v>
      </c>
      <c r="I98" s="91">
        <v>4</v>
      </c>
      <c r="J98" s="91">
        <v>4</v>
      </c>
      <c r="K98" s="91">
        <v>4</v>
      </c>
      <c r="L98" s="91">
        <v>3</v>
      </c>
      <c r="M98" s="93">
        <v>5</v>
      </c>
      <c r="N98" s="91">
        <v>4</v>
      </c>
      <c r="O98" s="94">
        <v>5</v>
      </c>
      <c r="P98" s="92">
        <v>5</v>
      </c>
    </row>
    <row r="99" spans="1:16" s="88" customFormat="1">
      <c r="A99" s="6" t="s">
        <v>108</v>
      </c>
      <c r="B99" s="91"/>
      <c r="C99" s="93"/>
      <c r="D99" s="94"/>
      <c r="E99" s="93"/>
      <c r="F99" s="91">
        <v>5</v>
      </c>
      <c r="G99" s="91">
        <v>5</v>
      </c>
      <c r="H99" s="92">
        <v>4</v>
      </c>
      <c r="I99" s="91">
        <v>4</v>
      </c>
      <c r="J99" s="91">
        <v>4</v>
      </c>
      <c r="K99" s="91">
        <v>5</v>
      </c>
      <c r="L99" s="91">
        <v>3</v>
      </c>
      <c r="M99" s="93">
        <v>5</v>
      </c>
      <c r="N99" s="91">
        <v>4</v>
      </c>
      <c r="O99" s="94">
        <v>5</v>
      </c>
      <c r="P99" s="92">
        <v>5</v>
      </c>
    </row>
    <row r="100" spans="1:16" s="88" customFormat="1">
      <c r="A100" s="6" t="s">
        <v>109</v>
      </c>
      <c r="B100" s="91"/>
      <c r="C100" s="93"/>
      <c r="D100" s="94"/>
      <c r="E100" s="93"/>
      <c r="F100" s="91">
        <v>4</v>
      </c>
      <c r="G100" s="91">
        <v>4</v>
      </c>
      <c r="H100" s="92">
        <v>4</v>
      </c>
      <c r="I100" s="91">
        <v>5</v>
      </c>
      <c r="J100" s="91">
        <v>4</v>
      </c>
      <c r="K100" s="91">
        <v>4</v>
      </c>
      <c r="L100" s="91">
        <v>4</v>
      </c>
      <c r="M100" s="93">
        <v>4</v>
      </c>
      <c r="N100" s="91">
        <v>4</v>
      </c>
      <c r="O100" s="94">
        <v>4</v>
      </c>
      <c r="P100" s="92">
        <v>4</v>
      </c>
    </row>
    <row r="101" spans="1:16" s="88" customFormat="1">
      <c r="A101" s="6" t="s">
        <v>110</v>
      </c>
      <c r="B101" s="91"/>
      <c r="C101" s="93"/>
      <c r="D101" s="94"/>
      <c r="E101" s="93"/>
      <c r="F101" s="91">
        <v>4</v>
      </c>
      <c r="G101" s="91">
        <v>4</v>
      </c>
      <c r="H101" s="92">
        <v>4</v>
      </c>
      <c r="I101" s="91">
        <v>5</v>
      </c>
      <c r="J101" s="91">
        <v>4</v>
      </c>
      <c r="K101" s="91">
        <v>5</v>
      </c>
      <c r="L101" s="91">
        <v>4</v>
      </c>
      <c r="M101" s="93">
        <v>4</v>
      </c>
      <c r="N101" s="91">
        <v>4</v>
      </c>
      <c r="O101" s="94">
        <v>4</v>
      </c>
      <c r="P101" s="92">
        <v>4</v>
      </c>
    </row>
    <row r="102" spans="1:16" s="88" customFormat="1">
      <c r="A102" s="6" t="s">
        <v>111</v>
      </c>
      <c r="B102" s="91"/>
      <c r="C102" s="93"/>
      <c r="D102" s="94"/>
      <c r="E102" s="93"/>
      <c r="F102" s="91">
        <v>4</v>
      </c>
      <c r="G102" s="91">
        <v>4</v>
      </c>
      <c r="H102" s="92">
        <v>3</v>
      </c>
      <c r="I102" s="91">
        <v>4</v>
      </c>
      <c r="J102" s="91">
        <v>4</v>
      </c>
      <c r="K102" s="91">
        <v>4</v>
      </c>
      <c r="L102" s="91">
        <v>4</v>
      </c>
      <c r="M102" s="93">
        <v>5</v>
      </c>
      <c r="N102" s="91">
        <v>4</v>
      </c>
      <c r="O102" s="94">
        <v>5</v>
      </c>
      <c r="P102" s="92">
        <v>4</v>
      </c>
    </row>
    <row r="103" spans="1:16" s="88" customFormat="1">
      <c r="A103" s="6" t="s">
        <v>112</v>
      </c>
      <c r="B103" s="91"/>
      <c r="C103" s="93"/>
      <c r="D103" s="94"/>
      <c r="E103" s="93"/>
      <c r="F103" s="91">
        <v>4</v>
      </c>
      <c r="G103" s="91">
        <v>5</v>
      </c>
      <c r="H103" s="92">
        <v>5</v>
      </c>
      <c r="I103" s="91">
        <v>5</v>
      </c>
      <c r="J103" s="91">
        <v>4</v>
      </c>
      <c r="K103" s="91">
        <v>4</v>
      </c>
      <c r="L103" s="91">
        <v>4</v>
      </c>
      <c r="M103" s="93">
        <v>4</v>
      </c>
      <c r="N103" s="91">
        <v>5</v>
      </c>
      <c r="O103" s="94">
        <v>5</v>
      </c>
      <c r="P103" s="92">
        <v>5</v>
      </c>
    </row>
    <row r="104" spans="1:16" s="88" customFormat="1">
      <c r="A104" s="6" t="s">
        <v>113</v>
      </c>
      <c r="B104" s="91"/>
      <c r="C104" s="93"/>
      <c r="D104" s="94"/>
      <c r="E104" s="93"/>
      <c r="F104" s="91">
        <v>4</v>
      </c>
      <c r="G104" s="91">
        <v>5</v>
      </c>
      <c r="H104" s="92">
        <v>5</v>
      </c>
      <c r="I104" s="91">
        <v>5</v>
      </c>
      <c r="J104" s="91">
        <v>5</v>
      </c>
      <c r="K104" s="91">
        <v>5</v>
      </c>
      <c r="L104" s="91">
        <v>5</v>
      </c>
      <c r="M104" s="93">
        <v>5</v>
      </c>
      <c r="N104" s="91">
        <v>5</v>
      </c>
      <c r="O104" s="94">
        <v>5</v>
      </c>
      <c r="P104" s="92">
        <v>5</v>
      </c>
    </row>
    <row r="105" spans="1:16" s="88" customFormat="1">
      <c r="A105" s="6" t="s">
        <v>114</v>
      </c>
      <c r="B105" s="91"/>
      <c r="C105" s="93"/>
      <c r="D105" s="94"/>
      <c r="E105" s="93"/>
      <c r="F105" s="91">
        <v>5</v>
      </c>
      <c r="G105" s="91">
        <v>4</v>
      </c>
      <c r="H105" s="92">
        <v>4</v>
      </c>
      <c r="I105" s="91">
        <v>4</v>
      </c>
      <c r="J105" s="91">
        <v>4</v>
      </c>
      <c r="K105" s="91">
        <v>4</v>
      </c>
      <c r="L105" s="91">
        <v>4</v>
      </c>
      <c r="M105" s="93">
        <v>4</v>
      </c>
      <c r="N105" s="91">
        <v>4</v>
      </c>
      <c r="O105" s="94">
        <v>4</v>
      </c>
      <c r="P105" s="92">
        <v>4</v>
      </c>
    </row>
    <row r="106" spans="1:16" s="88" customFormat="1">
      <c r="A106" s="6" t="s">
        <v>115</v>
      </c>
      <c r="B106" s="91"/>
      <c r="C106" s="93"/>
      <c r="D106" s="94"/>
      <c r="E106" s="93"/>
      <c r="F106" s="91">
        <v>4</v>
      </c>
      <c r="G106" s="91">
        <v>4</v>
      </c>
      <c r="H106" s="92">
        <v>4</v>
      </c>
      <c r="I106" s="91">
        <v>5</v>
      </c>
      <c r="J106" s="91">
        <v>4</v>
      </c>
      <c r="K106" s="91">
        <v>4</v>
      </c>
      <c r="L106" s="91">
        <v>4</v>
      </c>
      <c r="M106" s="93">
        <v>4</v>
      </c>
      <c r="N106" s="91">
        <v>4</v>
      </c>
      <c r="O106" s="94">
        <v>5</v>
      </c>
      <c r="P106" s="92">
        <v>5</v>
      </c>
    </row>
    <row r="107" spans="1:16" s="88" customFormat="1">
      <c r="A107" s="6" t="s">
        <v>116</v>
      </c>
      <c r="B107" s="91"/>
      <c r="C107" s="93"/>
      <c r="D107" s="94"/>
      <c r="E107" s="93"/>
      <c r="F107" s="91">
        <v>4</v>
      </c>
      <c r="G107" s="91">
        <v>5</v>
      </c>
      <c r="H107" s="92">
        <v>5</v>
      </c>
      <c r="I107" s="91">
        <v>5</v>
      </c>
      <c r="J107" s="91">
        <v>4</v>
      </c>
      <c r="K107" s="91">
        <v>4</v>
      </c>
      <c r="L107" s="91">
        <v>5</v>
      </c>
      <c r="M107" s="93">
        <v>0</v>
      </c>
      <c r="N107" s="91">
        <v>5</v>
      </c>
      <c r="O107" s="94">
        <v>5</v>
      </c>
      <c r="P107" s="92">
        <v>5</v>
      </c>
    </row>
    <row r="108" spans="1:16" s="88" customFormat="1">
      <c r="A108" s="6" t="s">
        <v>117</v>
      </c>
      <c r="B108" s="91"/>
      <c r="C108" s="93"/>
      <c r="D108" s="94"/>
      <c r="E108" s="93"/>
      <c r="F108" s="91">
        <v>4</v>
      </c>
      <c r="G108" s="91">
        <v>4</v>
      </c>
      <c r="H108" s="92">
        <v>4</v>
      </c>
      <c r="I108" s="91">
        <v>4</v>
      </c>
      <c r="J108" s="91">
        <v>4</v>
      </c>
      <c r="K108" s="91">
        <v>4</v>
      </c>
      <c r="L108" s="91">
        <v>4</v>
      </c>
      <c r="M108" s="93">
        <v>5</v>
      </c>
      <c r="N108" s="91">
        <v>5</v>
      </c>
      <c r="O108" s="94">
        <v>5</v>
      </c>
      <c r="P108" s="92">
        <v>5</v>
      </c>
    </row>
    <row r="109" spans="1:16" s="88" customFormat="1">
      <c r="A109" s="6" t="s">
        <v>118</v>
      </c>
      <c r="B109" s="91"/>
      <c r="C109" s="93"/>
      <c r="D109" s="94"/>
      <c r="E109" s="93"/>
      <c r="F109" s="91">
        <v>4</v>
      </c>
      <c r="G109" s="91">
        <v>4</v>
      </c>
      <c r="H109" s="92">
        <v>5</v>
      </c>
      <c r="I109" s="91">
        <v>4</v>
      </c>
      <c r="J109" s="91">
        <v>3</v>
      </c>
      <c r="K109" s="91">
        <v>4</v>
      </c>
      <c r="L109" s="91">
        <v>4</v>
      </c>
      <c r="M109" s="93">
        <v>4</v>
      </c>
      <c r="N109" s="91">
        <v>5</v>
      </c>
      <c r="O109" s="94">
        <v>4</v>
      </c>
      <c r="P109" s="92">
        <v>5</v>
      </c>
    </row>
    <row r="110" spans="1:16" s="88" customFormat="1">
      <c r="A110" s="6" t="s">
        <v>119</v>
      </c>
      <c r="B110" s="91"/>
      <c r="C110" s="93"/>
      <c r="D110" s="94"/>
      <c r="E110" s="93"/>
      <c r="F110" s="91">
        <v>5</v>
      </c>
      <c r="G110" s="91">
        <v>5</v>
      </c>
      <c r="H110" s="92">
        <v>5</v>
      </c>
      <c r="I110" s="91">
        <v>5</v>
      </c>
      <c r="J110" s="91">
        <v>5</v>
      </c>
      <c r="K110" s="91">
        <v>5</v>
      </c>
      <c r="L110" s="91">
        <v>5</v>
      </c>
      <c r="M110" s="93">
        <v>5</v>
      </c>
      <c r="N110" s="91">
        <v>5</v>
      </c>
      <c r="O110" s="94">
        <v>5</v>
      </c>
      <c r="P110" s="92">
        <v>5</v>
      </c>
    </row>
    <row r="111" spans="1:16" s="88" customFormat="1">
      <c r="A111" s="6" t="s">
        <v>120</v>
      </c>
      <c r="B111" s="91"/>
      <c r="C111" s="93"/>
      <c r="D111" s="94"/>
      <c r="E111" s="93"/>
      <c r="F111" s="91">
        <v>4</v>
      </c>
      <c r="G111" s="91">
        <v>5</v>
      </c>
      <c r="H111" s="92">
        <v>5</v>
      </c>
      <c r="I111" s="91">
        <v>5</v>
      </c>
      <c r="J111" s="91">
        <v>4</v>
      </c>
      <c r="K111" s="91">
        <v>5</v>
      </c>
      <c r="L111" s="91">
        <v>4</v>
      </c>
      <c r="M111" s="93">
        <v>5</v>
      </c>
      <c r="N111" s="91">
        <v>4</v>
      </c>
      <c r="O111" s="94">
        <v>5</v>
      </c>
      <c r="P111" s="92">
        <v>5</v>
      </c>
    </row>
    <row r="112" spans="1:16" s="88" customFormat="1">
      <c r="A112" s="6" t="s">
        <v>121</v>
      </c>
      <c r="B112" s="91"/>
      <c r="C112" s="93"/>
      <c r="D112" s="94"/>
      <c r="E112" s="93"/>
      <c r="F112" s="91">
        <v>4</v>
      </c>
      <c r="G112" s="91">
        <v>5</v>
      </c>
      <c r="H112" s="92">
        <v>5</v>
      </c>
      <c r="I112" s="91">
        <v>5</v>
      </c>
      <c r="J112" s="91">
        <v>4</v>
      </c>
      <c r="K112" s="91">
        <v>5</v>
      </c>
      <c r="L112" s="91">
        <v>4</v>
      </c>
      <c r="M112" s="93">
        <v>4</v>
      </c>
      <c r="N112" s="91">
        <v>4</v>
      </c>
      <c r="O112" s="94">
        <v>5</v>
      </c>
      <c r="P112" s="92">
        <v>5</v>
      </c>
    </row>
    <row r="113" spans="1:16" s="88" customFormat="1">
      <c r="A113" s="6" t="s">
        <v>122</v>
      </c>
      <c r="B113" s="91"/>
      <c r="C113" s="93"/>
      <c r="D113" s="94"/>
      <c r="E113" s="93"/>
      <c r="F113" s="91">
        <v>5</v>
      </c>
      <c r="G113" s="91">
        <v>5</v>
      </c>
      <c r="H113" s="92">
        <v>5</v>
      </c>
      <c r="I113" s="91">
        <v>5</v>
      </c>
      <c r="J113" s="91">
        <v>4</v>
      </c>
      <c r="K113" s="91">
        <v>5</v>
      </c>
      <c r="L113" s="91">
        <v>5</v>
      </c>
      <c r="M113" s="93">
        <v>4</v>
      </c>
      <c r="N113" s="91">
        <v>4</v>
      </c>
      <c r="O113" s="94">
        <v>4</v>
      </c>
      <c r="P113" s="92">
        <v>4</v>
      </c>
    </row>
    <row r="114" spans="1:16" s="88" customFormat="1">
      <c r="A114" s="6" t="s">
        <v>123</v>
      </c>
      <c r="B114" s="91"/>
      <c r="C114" s="93"/>
      <c r="D114" s="94"/>
      <c r="E114" s="93"/>
      <c r="F114" s="91">
        <v>5</v>
      </c>
      <c r="G114" s="91">
        <v>5</v>
      </c>
      <c r="H114" s="92">
        <v>1</v>
      </c>
      <c r="I114" s="91">
        <v>5</v>
      </c>
      <c r="J114" s="91">
        <v>4</v>
      </c>
      <c r="K114" s="91">
        <v>5</v>
      </c>
      <c r="L114" s="91">
        <v>5</v>
      </c>
      <c r="M114" s="93">
        <v>5</v>
      </c>
      <c r="N114" s="91">
        <v>5</v>
      </c>
      <c r="O114" s="94">
        <v>5</v>
      </c>
      <c r="P114" s="92">
        <v>5</v>
      </c>
    </row>
    <row r="115" spans="1:16" s="88" customFormat="1">
      <c r="A115" s="6" t="s">
        <v>124</v>
      </c>
      <c r="B115" s="91"/>
      <c r="C115" s="93"/>
      <c r="D115" s="94"/>
      <c r="E115" s="93"/>
      <c r="F115" s="91">
        <v>4</v>
      </c>
      <c r="G115" s="91">
        <v>5</v>
      </c>
      <c r="H115" s="92">
        <v>4</v>
      </c>
      <c r="I115" s="91">
        <v>4</v>
      </c>
      <c r="J115" s="91">
        <v>4</v>
      </c>
      <c r="K115" s="91">
        <v>5</v>
      </c>
      <c r="L115" s="91">
        <v>4</v>
      </c>
      <c r="M115" s="93">
        <v>3</v>
      </c>
      <c r="N115" s="91">
        <v>4</v>
      </c>
      <c r="O115" s="94">
        <v>4</v>
      </c>
      <c r="P115" s="92">
        <v>5</v>
      </c>
    </row>
    <row r="116" spans="1:16" s="88" customFormat="1">
      <c r="A116" s="6" t="s">
        <v>125</v>
      </c>
      <c r="B116" s="91"/>
      <c r="C116" s="93"/>
      <c r="D116" s="94"/>
      <c r="E116" s="93"/>
      <c r="F116" s="91">
        <v>4</v>
      </c>
      <c r="G116" s="91">
        <v>5</v>
      </c>
      <c r="H116" s="92">
        <v>5</v>
      </c>
      <c r="I116" s="91">
        <v>5</v>
      </c>
      <c r="J116" s="91">
        <v>5</v>
      </c>
      <c r="K116" s="91">
        <v>5</v>
      </c>
      <c r="L116" s="91">
        <v>5</v>
      </c>
      <c r="M116" s="93">
        <v>5</v>
      </c>
      <c r="N116" s="91">
        <v>5</v>
      </c>
      <c r="O116" s="94">
        <v>5</v>
      </c>
      <c r="P116" s="92">
        <v>5</v>
      </c>
    </row>
    <row r="117" spans="1:16" s="88" customFormat="1">
      <c r="A117" s="6" t="s">
        <v>126</v>
      </c>
      <c r="B117" s="91"/>
      <c r="C117" s="93"/>
      <c r="D117" s="94"/>
      <c r="E117" s="93"/>
      <c r="F117" s="91">
        <v>4</v>
      </c>
      <c r="G117" s="91">
        <v>5</v>
      </c>
      <c r="H117" s="92">
        <v>4</v>
      </c>
      <c r="I117" s="91">
        <v>5</v>
      </c>
      <c r="J117" s="91">
        <v>3</v>
      </c>
      <c r="K117" s="91">
        <v>4</v>
      </c>
      <c r="L117" s="91">
        <v>5</v>
      </c>
      <c r="M117" s="93">
        <v>5</v>
      </c>
      <c r="N117" s="91">
        <v>4</v>
      </c>
      <c r="O117" s="94">
        <v>5</v>
      </c>
      <c r="P117" s="92">
        <v>4</v>
      </c>
    </row>
    <row r="118" spans="1:16" s="88" customFormat="1">
      <c r="A118" s="6" t="s">
        <v>127</v>
      </c>
      <c r="B118" s="91"/>
      <c r="C118" s="93"/>
      <c r="D118" s="94"/>
      <c r="E118" s="93"/>
      <c r="F118" s="91">
        <v>4</v>
      </c>
      <c r="G118" s="91">
        <v>5</v>
      </c>
      <c r="H118" s="92">
        <v>4</v>
      </c>
      <c r="I118" s="91">
        <v>5</v>
      </c>
      <c r="J118" s="91">
        <v>4</v>
      </c>
      <c r="K118" s="91">
        <v>4</v>
      </c>
      <c r="L118" s="91">
        <v>4</v>
      </c>
      <c r="M118" s="93">
        <v>4</v>
      </c>
      <c r="N118" s="91">
        <v>4</v>
      </c>
      <c r="O118" s="94">
        <v>5</v>
      </c>
      <c r="P118" s="92">
        <v>5</v>
      </c>
    </row>
    <row r="119" spans="1:16" s="88" customFormat="1">
      <c r="A119" s="6" t="s">
        <v>128</v>
      </c>
      <c r="B119" s="91"/>
      <c r="C119" s="93"/>
      <c r="D119" s="94"/>
      <c r="E119" s="93"/>
      <c r="F119" s="91">
        <v>4</v>
      </c>
      <c r="G119" s="91">
        <v>4</v>
      </c>
      <c r="H119" s="92">
        <v>4</v>
      </c>
      <c r="I119" s="91">
        <v>4</v>
      </c>
      <c r="J119" s="91">
        <v>4</v>
      </c>
      <c r="K119" s="91">
        <v>4</v>
      </c>
      <c r="L119" s="91">
        <v>3</v>
      </c>
      <c r="M119" s="93">
        <v>4</v>
      </c>
      <c r="N119" s="91">
        <v>4</v>
      </c>
      <c r="O119" s="94">
        <v>5</v>
      </c>
      <c r="P119" s="92">
        <v>5</v>
      </c>
    </row>
    <row r="120" spans="1:16" s="88" customFormat="1">
      <c r="A120" s="6" t="s">
        <v>129</v>
      </c>
      <c r="B120" s="91"/>
      <c r="C120" s="93"/>
      <c r="D120" s="94"/>
      <c r="E120" s="93"/>
      <c r="F120" s="91">
        <v>3</v>
      </c>
      <c r="G120" s="91">
        <v>4</v>
      </c>
      <c r="H120" s="92">
        <v>5</v>
      </c>
      <c r="I120" s="91">
        <v>5</v>
      </c>
      <c r="J120" s="91">
        <v>2</v>
      </c>
      <c r="K120" s="91">
        <v>4</v>
      </c>
      <c r="L120" s="91">
        <v>3</v>
      </c>
      <c r="M120" s="93">
        <v>4</v>
      </c>
      <c r="N120" s="91">
        <v>4</v>
      </c>
      <c r="O120" s="94">
        <v>5</v>
      </c>
      <c r="P120" s="92">
        <v>5</v>
      </c>
    </row>
    <row r="121" spans="1:16" s="88" customFormat="1">
      <c r="A121" s="6" t="s">
        <v>130</v>
      </c>
      <c r="B121" s="91"/>
      <c r="C121" s="93"/>
      <c r="D121" s="94"/>
      <c r="E121" s="93"/>
      <c r="F121" s="91">
        <v>4</v>
      </c>
      <c r="G121" s="91">
        <v>5</v>
      </c>
      <c r="H121" s="92">
        <v>5</v>
      </c>
      <c r="I121" s="91">
        <v>5</v>
      </c>
      <c r="J121" s="91">
        <v>4</v>
      </c>
      <c r="K121" s="91">
        <v>5</v>
      </c>
      <c r="L121" s="91">
        <v>5</v>
      </c>
      <c r="M121" s="93">
        <v>5</v>
      </c>
      <c r="N121" s="91">
        <v>5</v>
      </c>
      <c r="O121" s="94">
        <v>5</v>
      </c>
      <c r="P121" s="92">
        <v>5</v>
      </c>
    </row>
    <row r="122" spans="1:16" s="88" customFormat="1">
      <c r="A122" s="6" t="s">
        <v>131</v>
      </c>
      <c r="B122" s="91"/>
      <c r="C122" s="93"/>
      <c r="D122" s="94"/>
      <c r="E122" s="93"/>
      <c r="F122" s="91">
        <v>4</v>
      </c>
      <c r="G122" s="91">
        <v>4</v>
      </c>
      <c r="H122" s="92">
        <v>5</v>
      </c>
      <c r="I122" s="91">
        <v>5</v>
      </c>
      <c r="J122" s="91">
        <v>5</v>
      </c>
      <c r="K122" s="91">
        <v>5</v>
      </c>
      <c r="L122" s="91">
        <v>5</v>
      </c>
      <c r="M122" s="93">
        <v>5</v>
      </c>
      <c r="N122" s="91">
        <v>5</v>
      </c>
      <c r="O122" s="94">
        <v>5</v>
      </c>
      <c r="P122" s="92">
        <v>5</v>
      </c>
    </row>
    <row r="123" spans="1:16" s="88" customFormat="1">
      <c r="A123" s="6" t="s">
        <v>132</v>
      </c>
      <c r="B123" s="91"/>
      <c r="C123" s="93"/>
      <c r="D123" s="94"/>
      <c r="E123" s="93"/>
      <c r="F123" s="91">
        <v>4</v>
      </c>
      <c r="G123" s="91">
        <v>5</v>
      </c>
      <c r="H123" s="92">
        <v>4</v>
      </c>
      <c r="I123" s="91">
        <v>4</v>
      </c>
      <c r="J123" s="91">
        <v>4</v>
      </c>
      <c r="K123" s="91">
        <v>4</v>
      </c>
      <c r="L123" s="91">
        <v>4</v>
      </c>
      <c r="M123" s="93">
        <v>4</v>
      </c>
      <c r="N123" s="91">
        <v>4</v>
      </c>
      <c r="O123" s="94">
        <v>4</v>
      </c>
      <c r="P123" s="92">
        <v>4</v>
      </c>
    </row>
    <row r="124" spans="1:16" s="88" customFormat="1">
      <c r="A124" s="6" t="s">
        <v>133</v>
      </c>
      <c r="B124" s="91"/>
      <c r="C124" s="93"/>
      <c r="D124" s="94"/>
      <c r="E124" s="93"/>
      <c r="F124" s="91">
        <v>5</v>
      </c>
      <c r="G124" s="91">
        <v>4</v>
      </c>
      <c r="H124" s="92">
        <v>4</v>
      </c>
      <c r="I124" s="91">
        <v>5</v>
      </c>
      <c r="J124" s="91">
        <v>5</v>
      </c>
      <c r="K124" s="91">
        <v>4</v>
      </c>
      <c r="L124" s="91">
        <v>4</v>
      </c>
      <c r="M124" s="93">
        <v>4</v>
      </c>
      <c r="N124" s="91">
        <v>4</v>
      </c>
      <c r="O124" s="94">
        <v>5</v>
      </c>
      <c r="P124" s="92">
        <v>5</v>
      </c>
    </row>
    <row r="125" spans="1:16" s="88" customFormat="1">
      <c r="A125" s="6" t="s">
        <v>134</v>
      </c>
      <c r="B125" s="91"/>
      <c r="C125" s="93"/>
      <c r="D125" s="94"/>
      <c r="E125" s="93"/>
      <c r="F125" s="91">
        <v>5</v>
      </c>
      <c r="G125" s="91">
        <v>5</v>
      </c>
      <c r="H125" s="92">
        <v>4</v>
      </c>
      <c r="I125" s="91">
        <v>5</v>
      </c>
      <c r="J125" s="91">
        <v>5</v>
      </c>
      <c r="K125" s="91">
        <v>5</v>
      </c>
      <c r="L125" s="91">
        <v>5</v>
      </c>
      <c r="M125" s="93">
        <v>5</v>
      </c>
      <c r="N125" s="91">
        <v>5</v>
      </c>
      <c r="O125" s="94">
        <v>5</v>
      </c>
      <c r="P125" s="92">
        <v>5</v>
      </c>
    </row>
    <row r="126" spans="1:16" s="88" customFormat="1">
      <c r="A126" s="6" t="s">
        <v>135</v>
      </c>
      <c r="B126" s="91"/>
      <c r="C126" s="93"/>
      <c r="D126" s="94"/>
      <c r="E126" s="93"/>
      <c r="F126" s="91">
        <v>5</v>
      </c>
      <c r="G126" s="91">
        <v>5</v>
      </c>
      <c r="H126" s="92">
        <v>5</v>
      </c>
      <c r="I126" s="91">
        <v>5</v>
      </c>
      <c r="J126" s="91">
        <v>5</v>
      </c>
      <c r="K126" s="91">
        <v>5</v>
      </c>
      <c r="L126" s="91">
        <v>5</v>
      </c>
      <c r="M126" s="93">
        <v>5</v>
      </c>
      <c r="N126" s="91">
        <v>5</v>
      </c>
      <c r="O126" s="94">
        <v>5</v>
      </c>
      <c r="P126" s="92">
        <v>5</v>
      </c>
    </row>
    <row r="127" spans="1:16" s="88" customFormat="1">
      <c r="A127" s="6" t="s">
        <v>136</v>
      </c>
      <c r="B127" s="91"/>
      <c r="C127" s="93"/>
      <c r="D127" s="94"/>
      <c r="E127" s="93"/>
      <c r="F127" s="91">
        <v>4</v>
      </c>
      <c r="G127" s="91">
        <v>5</v>
      </c>
      <c r="H127" s="92">
        <v>5</v>
      </c>
      <c r="I127" s="91">
        <v>5</v>
      </c>
      <c r="J127" s="91">
        <v>4</v>
      </c>
      <c r="K127" s="91">
        <v>5</v>
      </c>
      <c r="L127" s="91">
        <v>5</v>
      </c>
      <c r="M127" s="93">
        <v>5</v>
      </c>
      <c r="N127" s="91">
        <v>5</v>
      </c>
      <c r="O127" s="94">
        <v>5</v>
      </c>
      <c r="P127" s="92">
        <v>5</v>
      </c>
    </row>
    <row r="128" spans="1:16" s="88" customFormat="1">
      <c r="A128" s="6" t="s">
        <v>137</v>
      </c>
      <c r="B128" s="91"/>
      <c r="C128" s="93"/>
      <c r="D128" s="94"/>
      <c r="E128" s="93"/>
      <c r="F128" s="91">
        <v>4</v>
      </c>
      <c r="G128" s="91">
        <v>5</v>
      </c>
      <c r="H128" s="92">
        <v>5</v>
      </c>
      <c r="I128" s="91">
        <v>4</v>
      </c>
      <c r="J128" s="91">
        <v>4</v>
      </c>
      <c r="K128" s="91">
        <v>4</v>
      </c>
      <c r="L128" s="91">
        <v>3</v>
      </c>
      <c r="M128" s="93">
        <v>5</v>
      </c>
      <c r="N128" s="91">
        <v>4</v>
      </c>
      <c r="O128" s="94">
        <v>5</v>
      </c>
      <c r="P128" s="92">
        <v>5</v>
      </c>
    </row>
    <row r="129" spans="1:16" s="88" customFormat="1">
      <c r="A129" s="6" t="s">
        <v>138</v>
      </c>
      <c r="B129" s="91"/>
      <c r="C129" s="93"/>
      <c r="D129" s="94"/>
      <c r="E129" s="93"/>
      <c r="F129" s="91">
        <v>4</v>
      </c>
      <c r="G129" s="91">
        <v>5</v>
      </c>
      <c r="H129" s="92">
        <v>5</v>
      </c>
      <c r="I129" s="91">
        <v>5</v>
      </c>
      <c r="J129" s="91">
        <v>4</v>
      </c>
      <c r="K129" s="91">
        <v>4</v>
      </c>
      <c r="L129" s="91">
        <v>3</v>
      </c>
      <c r="M129" s="93">
        <v>5</v>
      </c>
      <c r="N129" s="91">
        <v>4</v>
      </c>
      <c r="O129" s="94">
        <v>5</v>
      </c>
      <c r="P129" s="92">
        <v>5</v>
      </c>
    </row>
    <row r="130" spans="1:16" s="88" customFormat="1">
      <c r="A130" s="6" t="s">
        <v>139</v>
      </c>
      <c r="B130" s="91"/>
      <c r="C130" s="93"/>
      <c r="D130" s="94"/>
      <c r="E130" s="93"/>
      <c r="F130" s="91">
        <v>4</v>
      </c>
      <c r="G130" s="91">
        <v>4</v>
      </c>
      <c r="H130" s="92">
        <v>4</v>
      </c>
      <c r="I130" s="91">
        <v>5</v>
      </c>
      <c r="J130" s="91">
        <v>4</v>
      </c>
      <c r="K130" s="91">
        <v>4</v>
      </c>
      <c r="L130" s="91">
        <v>3</v>
      </c>
      <c r="M130" s="93">
        <v>5</v>
      </c>
      <c r="N130" s="91">
        <v>4</v>
      </c>
      <c r="O130" s="94">
        <v>4</v>
      </c>
      <c r="P130" s="92">
        <v>3</v>
      </c>
    </row>
    <row r="131" spans="1:16" s="88" customFormat="1">
      <c r="A131" s="6" t="s">
        <v>140</v>
      </c>
      <c r="B131" s="91"/>
      <c r="C131" s="93"/>
      <c r="D131" s="94"/>
      <c r="E131" s="93"/>
      <c r="F131" s="91">
        <v>4</v>
      </c>
      <c r="G131" s="91">
        <v>4</v>
      </c>
      <c r="H131" s="92">
        <v>5</v>
      </c>
      <c r="I131" s="91">
        <v>4</v>
      </c>
      <c r="J131" s="91">
        <v>5</v>
      </c>
      <c r="K131" s="91">
        <v>4</v>
      </c>
      <c r="L131" s="91">
        <v>4</v>
      </c>
      <c r="M131" s="93">
        <v>5</v>
      </c>
      <c r="N131" s="91">
        <v>5</v>
      </c>
      <c r="O131" s="94">
        <v>4</v>
      </c>
      <c r="P131" s="92">
        <v>4</v>
      </c>
    </row>
    <row r="132" spans="1:16" s="88" customFormat="1">
      <c r="A132" s="6" t="s">
        <v>141</v>
      </c>
      <c r="B132" s="91"/>
      <c r="C132" s="93"/>
      <c r="D132" s="94"/>
      <c r="E132" s="93"/>
      <c r="F132" s="91">
        <v>4</v>
      </c>
      <c r="G132" s="91">
        <v>5</v>
      </c>
      <c r="H132" s="92">
        <v>5</v>
      </c>
      <c r="I132" s="91">
        <v>5</v>
      </c>
      <c r="J132" s="91">
        <v>4</v>
      </c>
      <c r="K132" s="91">
        <v>5</v>
      </c>
      <c r="L132" s="91">
        <v>4</v>
      </c>
      <c r="M132" s="93">
        <v>5</v>
      </c>
      <c r="N132" s="91">
        <v>5</v>
      </c>
      <c r="O132" s="94">
        <v>5</v>
      </c>
      <c r="P132" s="92">
        <v>5</v>
      </c>
    </row>
    <row r="133" spans="1:16" s="88" customFormat="1">
      <c r="A133" s="6" t="s">
        <v>142</v>
      </c>
      <c r="B133" s="91"/>
      <c r="C133" s="93"/>
      <c r="D133" s="94"/>
      <c r="E133" s="93"/>
      <c r="F133" s="91">
        <v>4</v>
      </c>
      <c r="G133" s="91">
        <v>5</v>
      </c>
      <c r="H133" s="92">
        <v>3</v>
      </c>
      <c r="I133" s="91">
        <v>5</v>
      </c>
      <c r="J133" s="91">
        <v>5</v>
      </c>
      <c r="K133" s="91">
        <v>5</v>
      </c>
      <c r="L133" s="91">
        <v>2</v>
      </c>
      <c r="M133" s="93">
        <v>4</v>
      </c>
      <c r="N133" s="91">
        <v>4</v>
      </c>
      <c r="O133" s="94">
        <v>5</v>
      </c>
      <c r="P133" s="92">
        <v>5</v>
      </c>
    </row>
    <row r="134" spans="1:16" s="88" customFormat="1">
      <c r="A134" s="6" t="s">
        <v>143</v>
      </c>
      <c r="B134" s="91"/>
      <c r="C134" s="93"/>
      <c r="D134" s="94"/>
      <c r="E134" s="93"/>
      <c r="F134" s="91">
        <v>4</v>
      </c>
      <c r="G134" s="91">
        <v>5</v>
      </c>
      <c r="H134" s="92">
        <v>5</v>
      </c>
      <c r="I134" s="91">
        <v>4</v>
      </c>
      <c r="J134" s="91">
        <v>5</v>
      </c>
      <c r="K134" s="91">
        <v>5</v>
      </c>
      <c r="L134" s="91">
        <v>4</v>
      </c>
      <c r="M134" s="93">
        <v>4</v>
      </c>
      <c r="N134" s="91">
        <v>5</v>
      </c>
      <c r="O134" s="94">
        <v>5</v>
      </c>
      <c r="P134" s="92">
        <v>5</v>
      </c>
    </row>
    <row r="135" spans="1:16" s="88" customFormat="1">
      <c r="A135" s="6" t="s">
        <v>144</v>
      </c>
      <c r="B135" s="91"/>
      <c r="C135" s="93"/>
      <c r="D135" s="94"/>
      <c r="E135" s="93"/>
      <c r="F135" s="91">
        <v>4</v>
      </c>
      <c r="G135" s="91">
        <v>4</v>
      </c>
      <c r="H135" s="92">
        <v>4</v>
      </c>
      <c r="I135" s="91">
        <v>5</v>
      </c>
      <c r="J135" s="91">
        <v>5</v>
      </c>
      <c r="K135" s="91">
        <v>5</v>
      </c>
      <c r="L135" s="91">
        <v>5</v>
      </c>
      <c r="M135" s="93">
        <v>5</v>
      </c>
      <c r="N135" s="91">
        <v>5</v>
      </c>
      <c r="O135" s="94">
        <v>5</v>
      </c>
      <c r="P135" s="92">
        <v>5</v>
      </c>
    </row>
    <row r="136" spans="1:16" s="88" customFormat="1">
      <c r="A136" s="6" t="s">
        <v>145</v>
      </c>
      <c r="B136" s="91"/>
      <c r="C136" s="93"/>
      <c r="D136" s="94"/>
      <c r="E136" s="93"/>
      <c r="F136" s="91">
        <v>5</v>
      </c>
      <c r="G136" s="91">
        <v>4</v>
      </c>
      <c r="H136" s="92">
        <v>4</v>
      </c>
      <c r="I136" s="91">
        <v>5</v>
      </c>
      <c r="J136" s="91">
        <v>5</v>
      </c>
      <c r="K136" s="91">
        <v>4</v>
      </c>
      <c r="L136" s="91">
        <v>4</v>
      </c>
      <c r="M136" s="93">
        <v>4</v>
      </c>
      <c r="N136" s="91">
        <v>5</v>
      </c>
      <c r="O136" s="94">
        <v>5</v>
      </c>
      <c r="P136" s="92">
        <v>5</v>
      </c>
    </row>
    <row r="137" spans="1:16" s="88" customFormat="1">
      <c r="A137" s="6" t="s">
        <v>146</v>
      </c>
      <c r="B137" s="91"/>
      <c r="C137" s="93"/>
      <c r="D137" s="94"/>
      <c r="E137" s="93"/>
      <c r="F137" s="91">
        <v>4</v>
      </c>
      <c r="G137" s="91">
        <v>4</v>
      </c>
      <c r="H137" s="92">
        <v>4</v>
      </c>
      <c r="I137" s="91">
        <v>4</v>
      </c>
      <c r="J137" s="91">
        <v>4</v>
      </c>
      <c r="K137" s="91">
        <v>5</v>
      </c>
      <c r="L137" s="91">
        <v>4</v>
      </c>
      <c r="M137" s="93">
        <v>5</v>
      </c>
      <c r="N137" s="91">
        <v>5</v>
      </c>
      <c r="O137" s="94">
        <v>5</v>
      </c>
      <c r="P137" s="92">
        <v>5</v>
      </c>
    </row>
    <row r="138" spans="1:16" s="88" customFormat="1">
      <c r="A138" s="6" t="s">
        <v>147</v>
      </c>
      <c r="B138" s="91"/>
      <c r="C138" s="93"/>
      <c r="D138" s="94"/>
      <c r="E138" s="93"/>
      <c r="F138" s="91">
        <v>5</v>
      </c>
      <c r="G138" s="91">
        <v>5</v>
      </c>
      <c r="H138" s="92">
        <v>4</v>
      </c>
      <c r="I138" s="91">
        <v>5</v>
      </c>
      <c r="J138" s="91">
        <v>3</v>
      </c>
      <c r="K138" s="91">
        <v>5</v>
      </c>
      <c r="L138" s="91">
        <v>5</v>
      </c>
      <c r="M138" s="93">
        <v>5</v>
      </c>
      <c r="N138" s="91">
        <v>5</v>
      </c>
      <c r="O138" s="94">
        <v>5</v>
      </c>
      <c r="P138" s="92">
        <v>5</v>
      </c>
    </row>
    <row r="139" spans="1:16" s="88" customFormat="1">
      <c r="A139" s="6" t="s">
        <v>148</v>
      </c>
      <c r="B139" s="91"/>
      <c r="C139" s="93"/>
      <c r="D139" s="94"/>
      <c r="E139" s="93"/>
      <c r="F139" s="91">
        <v>5</v>
      </c>
      <c r="G139" s="91">
        <v>5</v>
      </c>
      <c r="H139" s="92">
        <v>5</v>
      </c>
      <c r="I139" s="91">
        <v>5</v>
      </c>
      <c r="J139" s="91">
        <v>5</v>
      </c>
      <c r="K139" s="91">
        <v>5</v>
      </c>
      <c r="L139" s="91">
        <v>5</v>
      </c>
      <c r="M139" s="93">
        <v>5</v>
      </c>
      <c r="N139" s="91">
        <v>5</v>
      </c>
      <c r="O139" s="94">
        <v>5</v>
      </c>
      <c r="P139" s="92">
        <v>5</v>
      </c>
    </row>
    <row r="140" spans="1:16" s="88" customFormat="1">
      <c r="A140" s="6" t="s">
        <v>149</v>
      </c>
      <c r="B140" s="91"/>
      <c r="C140" s="93"/>
      <c r="D140" s="94"/>
      <c r="E140" s="93"/>
      <c r="F140" s="91">
        <v>5</v>
      </c>
      <c r="G140" s="91">
        <v>4</v>
      </c>
      <c r="H140" s="92">
        <v>5</v>
      </c>
      <c r="I140" s="91">
        <v>4</v>
      </c>
      <c r="J140" s="91">
        <v>4</v>
      </c>
      <c r="K140" s="91">
        <v>3</v>
      </c>
      <c r="L140" s="91">
        <v>4</v>
      </c>
      <c r="M140" s="93">
        <v>5</v>
      </c>
      <c r="N140" s="91">
        <v>4</v>
      </c>
      <c r="O140" s="94">
        <v>5</v>
      </c>
      <c r="P140" s="92">
        <v>5</v>
      </c>
    </row>
    <row r="141" spans="1:16" s="88" customFormat="1">
      <c r="A141" s="6" t="s">
        <v>150</v>
      </c>
      <c r="B141" s="91"/>
      <c r="C141" s="93"/>
      <c r="D141" s="94"/>
      <c r="E141" s="93"/>
      <c r="F141" s="91">
        <v>4</v>
      </c>
      <c r="G141" s="91">
        <v>4</v>
      </c>
      <c r="H141" s="92">
        <v>4</v>
      </c>
      <c r="I141" s="91">
        <v>4</v>
      </c>
      <c r="J141" s="91">
        <v>4</v>
      </c>
      <c r="K141" s="91">
        <v>4</v>
      </c>
      <c r="L141" s="91">
        <v>4</v>
      </c>
      <c r="M141" s="93">
        <v>5</v>
      </c>
      <c r="N141" s="91">
        <v>5</v>
      </c>
      <c r="O141" s="94">
        <v>5</v>
      </c>
      <c r="P141" s="92">
        <v>5</v>
      </c>
    </row>
    <row r="142" spans="1:16" s="88" customFormat="1">
      <c r="A142" s="6" t="s">
        <v>151</v>
      </c>
      <c r="B142" s="91"/>
      <c r="C142" s="93"/>
      <c r="D142" s="94"/>
      <c r="E142" s="93"/>
      <c r="F142" s="91">
        <v>4</v>
      </c>
      <c r="G142" s="91">
        <v>4</v>
      </c>
      <c r="H142" s="92">
        <v>5</v>
      </c>
      <c r="I142" s="91">
        <v>5</v>
      </c>
      <c r="J142" s="91">
        <v>5</v>
      </c>
      <c r="K142" s="91">
        <v>4</v>
      </c>
      <c r="L142" s="91">
        <v>5</v>
      </c>
      <c r="M142" s="93">
        <v>5</v>
      </c>
      <c r="N142" s="91">
        <v>5</v>
      </c>
      <c r="O142" s="94">
        <v>5</v>
      </c>
      <c r="P142" s="92">
        <v>5</v>
      </c>
    </row>
    <row r="143" spans="1:16" s="88" customFormat="1">
      <c r="A143" s="6" t="s">
        <v>152</v>
      </c>
      <c r="B143" s="91"/>
      <c r="C143" s="93"/>
      <c r="D143" s="94"/>
      <c r="E143" s="93"/>
      <c r="F143" s="91">
        <v>4</v>
      </c>
      <c r="G143" s="91">
        <v>5</v>
      </c>
      <c r="H143" s="92">
        <v>4</v>
      </c>
      <c r="I143" s="91">
        <v>5</v>
      </c>
      <c r="J143" s="91">
        <v>5</v>
      </c>
      <c r="K143" s="91">
        <v>4</v>
      </c>
      <c r="L143" s="91">
        <v>3</v>
      </c>
      <c r="M143" s="93">
        <v>4</v>
      </c>
      <c r="N143" s="91">
        <v>4</v>
      </c>
      <c r="O143" s="94">
        <v>5</v>
      </c>
      <c r="P143" s="92">
        <v>5</v>
      </c>
    </row>
    <row r="144" spans="1:16" s="88" customFormat="1">
      <c r="A144" s="6" t="s">
        <v>153</v>
      </c>
      <c r="B144" s="91"/>
      <c r="C144" s="93"/>
      <c r="D144" s="94"/>
      <c r="E144" s="93"/>
      <c r="F144" s="91">
        <v>4</v>
      </c>
      <c r="G144" s="91">
        <v>4</v>
      </c>
      <c r="H144" s="92">
        <v>4</v>
      </c>
      <c r="I144" s="91">
        <v>4</v>
      </c>
      <c r="J144" s="91">
        <v>4</v>
      </c>
      <c r="K144" s="91">
        <v>4</v>
      </c>
      <c r="L144" s="91">
        <v>3</v>
      </c>
      <c r="M144" s="93">
        <v>4</v>
      </c>
      <c r="N144" s="91">
        <v>4</v>
      </c>
      <c r="O144" s="94">
        <v>4</v>
      </c>
      <c r="P144" s="92">
        <v>4</v>
      </c>
    </row>
    <row r="145" spans="1:16" s="88" customFormat="1">
      <c r="A145" s="6" t="s">
        <v>154</v>
      </c>
      <c r="B145" s="91"/>
      <c r="C145" s="93"/>
      <c r="D145" s="94"/>
      <c r="E145" s="93"/>
      <c r="F145" s="91">
        <v>4</v>
      </c>
      <c r="G145" s="91">
        <v>5</v>
      </c>
      <c r="H145" s="92">
        <v>5</v>
      </c>
      <c r="I145" s="91">
        <v>5</v>
      </c>
      <c r="J145" s="91">
        <v>5</v>
      </c>
      <c r="K145" s="91">
        <v>5</v>
      </c>
      <c r="L145" s="91">
        <v>5</v>
      </c>
      <c r="M145" s="93">
        <v>5</v>
      </c>
      <c r="N145" s="91">
        <v>5</v>
      </c>
      <c r="O145" s="94">
        <v>5</v>
      </c>
      <c r="P145" s="92">
        <v>5</v>
      </c>
    </row>
    <row r="146" spans="1:16" s="88" customFormat="1">
      <c r="A146" s="6" t="s">
        <v>155</v>
      </c>
      <c r="B146" s="91"/>
      <c r="C146" s="93"/>
      <c r="D146" s="94"/>
      <c r="E146" s="93"/>
      <c r="F146" s="91">
        <v>5</v>
      </c>
      <c r="G146" s="91">
        <v>5</v>
      </c>
      <c r="H146" s="92">
        <v>5</v>
      </c>
      <c r="I146" s="91">
        <v>5</v>
      </c>
      <c r="J146" s="91">
        <v>5</v>
      </c>
      <c r="K146" s="91">
        <v>5</v>
      </c>
      <c r="L146" s="91">
        <v>5</v>
      </c>
      <c r="M146" s="93">
        <v>5</v>
      </c>
      <c r="N146" s="91">
        <v>5</v>
      </c>
      <c r="O146" s="94">
        <v>5</v>
      </c>
      <c r="P146" s="92">
        <v>5</v>
      </c>
    </row>
    <row r="147" spans="1:16" s="88" customFormat="1">
      <c r="A147" s="6" t="s">
        <v>156</v>
      </c>
      <c r="B147" s="91"/>
      <c r="C147" s="93"/>
      <c r="D147" s="94"/>
      <c r="E147" s="93"/>
      <c r="F147" s="91">
        <v>5</v>
      </c>
      <c r="G147" s="91">
        <v>4</v>
      </c>
      <c r="H147" s="92">
        <v>4</v>
      </c>
      <c r="I147" s="91">
        <v>5</v>
      </c>
      <c r="J147" s="91">
        <v>4</v>
      </c>
      <c r="K147" s="91">
        <v>4</v>
      </c>
      <c r="L147" s="91">
        <v>4</v>
      </c>
      <c r="M147" s="93">
        <v>4</v>
      </c>
      <c r="N147" s="91">
        <v>4</v>
      </c>
      <c r="O147" s="94">
        <v>5</v>
      </c>
      <c r="P147" s="92">
        <v>4</v>
      </c>
    </row>
    <row r="148" spans="1:16" s="88" customFormat="1">
      <c r="A148" s="6" t="s">
        <v>157</v>
      </c>
      <c r="B148" s="91"/>
      <c r="C148" s="93"/>
      <c r="D148" s="94"/>
      <c r="E148" s="93"/>
      <c r="F148" s="91">
        <v>4</v>
      </c>
      <c r="G148" s="91">
        <v>5</v>
      </c>
      <c r="H148" s="92">
        <v>5</v>
      </c>
      <c r="I148" s="91">
        <v>5</v>
      </c>
      <c r="J148" s="91">
        <v>4</v>
      </c>
      <c r="K148" s="91">
        <v>5</v>
      </c>
      <c r="L148" s="91">
        <v>5</v>
      </c>
      <c r="M148" s="93">
        <v>5</v>
      </c>
      <c r="N148" s="91">
        <v>5</v>
      </c>
      <c r="O148" s="94">
        <v>5</v>
      </c>
      <c r="P148" s="92">
        <v>5</v>
      </c>
    </row>
    <row r="149" spans="1:16" s="88" customFormat="1">
      <c r="A149" s="6" t="s">
        <v>158</v>
      </c>
      <c r="B149" s="91"/>
      <c r="C149" s="93"/>
      <c r="D149" s="94"/>
      <c r="E149" s="93"/>
      <c r="F149" s="91">
        <v>5</v>
      </c>
      <c r="G149" s="91">
        <v>5</v>
      </c>
      <c r="H149" s="92">
        <v>5</v>
      </c>
      <c r="I149" s="91">
        <v>5</v>
      </c>
      <c r="J149" s="91">
        <v>5</v>
      </c>
      <c r="K149" s="91">
        <v>5</v>
      </c>
      <c r="L149" s="91">
        <v>5</v>
      </c>
      <c r="M149" s="93">
        <v>5</v>
      </c>
      <c r="N149" s="91">
        <v>5</v>
      </c>
      <c r="O149" s="94">
        <v>5</v>
      </c>
      <c r="P149" s="92">
        <v>5</v>
      </c>
    </row>
    <row r="150" spans="1:16" s="88" customFormat="1">
      <c r="A150" s="6" t="s">
        <v>159</v>
      </c>
      <c r="B150" s="91"/>
      <c r="C150" s="93"/>
      <c r="D150" s="94"/>
      <c r="E150" s="93"/>
      <c r="F150" s="91">
        <v>5</v>
      </c>
      <c r="G150" s="91">
        <v>5</v>
      </c>
      <c r="H150" s="92">
        <v>5</v>
      </c>
      <c r="I150" s="91">
        <v>5</v>
      </c>
      <c r="J150" s="91">
        <v>5</v>
      </c>
      <c r="K150" s="91">
        <v>5</v>
      </c>
      <c r="L150" s="91">
        <v>4</v>
      </c>
      <c r="M150" s="93">
        <v>5</v>
      </c>
      <c r="N150" s="91">
        <v>4</v>
      </c>
      <c r="O150" s="94">
        <v>5</v>
      </c>
      <c r="P150" s="92">
        <v>5</v>
      </c>
    </row>
    <row r="151" spans="1:16" s="88" customFormat="1">
      <c r="A151" s="6" t="s">
        <v>160</v>
      </c>
      <c r="B151" s="91"/>
      <c r="C151" s="93"/>
      <c r="D151" s="94"/>
      <c r="E151" s="93"/>
      <c r="F151" s="91">
        <v>4</v>
      </c>
      <c r="G151" s="91">
        <v>4</v>
      </c>
      <c r="H151" s="92">
        <v>5</v>
      </c>
      <c r="I151" s="91">
        <v>3</v>
      </c>
      <c r="J151" s="91">
        <v>4</v>
      </c>
      <c r="K151" s="91">
        <v>3</v>
      </c>
      <c r="L151" s="91">
        <v>2</v>
      </c>
      <c r="M151" s="93">
        <v>4</v>
      </c>
      <c r="N151" s="91">
        <v>4</v>
      </c>
      <c r="O151" s="94">
        <v>4</v>
      </c>
      <c r="P151" s="92">
        <v>4</v>
      </c>
    </row>
    <row r="152" spans="1:16" s="88" customFormat="1">
      <c r="A152" s="6" t="s">
        <v>161</v>
      </c>
      <c r="B152" s="91"/>
      <c r="C152" s="93"/>
      <c r="D152" s="94"/>
      <c r="E152" s="93"/>
      <c r="F152" s="91">
        <v>4</v>
      </c>
      <c r="G152" s="91">
        <v>5</v>
      </c>
      <c r="H152" s="92">
        <v>4</v>
      </c>
      <c r="I152" s="91">
        <v>4</v>
      </c>
      <c r="J152" s="91">
        <v>4</v>
      </c>
      <c r="K152" s="91">
        <v>5</v>
      </c>
      <c r="L152" s="91">
        <v>4</v>
      </c>
      <c r="M152" s="93">
        <v>5</v>
      </c>
      <c r="N152" s="91">
        <v>4</v>
      </c>
      <c r="O152" s="94">
        <v>4</v>
      </c>
      <c r="P152" s="92">
        <v>4</v>
      </c>
    </row>
    <row r="153" spans="1:16" s="88" customFormat="1">
      <c r="A153" s="6" t="s">
        <v>162</v>
      </c>
      <c r="B153" s="91"/>
      <c r="C153" s="93"/>
      <c r="D153" s="94"/>
      <c r="E153" s="93"/>
      <c r="F153" s="91">
        <v>4</v>
      </c>
      <c r="G153" s="91">
        <v>5</v>
      </c>
      <c r="H153" s="92">
        <v>4</v>
      </c>
      <c r="I153" s="91">
        <v>5</v>
      </c>
      <c r="J153" s="91">
        <v>4</v>
      </c>
      <c r="K153" s="91">
        <v>3</v>
      </c>
      <c r="L153" s="91">
        <v>0</v>
      </c>
      <c r="M153" s="93">
        <v>5</v>
      </c>
      <c r="N153" s="91">
        <v>5</v>
      </c>
      <c r="O153" s="94">
        <v>5</v>
      </c>
      <c r="P153" s="92">
        <v>5</v>
      </c>
    </row>
    <row r="154" spans="1:16" s="88" customFormat="1">
      <c r="A154" s="6" t="s">
        <v>163</v>
      </c>
      <c r="B154" s="91"/>
      <c r="C154" s="93"/>
      <c r="D154" s="94"/>
      <c r="E154" s="93"/>
      <c r="F154" s="91">
        <v>5</v>
      </c>
      <c r="G154" s="91">
        <v>4</v>
      </c>
      <c r="H154" s="92">
        <v>3</v>
      </c>
      <c r="I154" s="91">
        <v>4</v>
      </c>
      <c r="J154" s="91">
        <v>3</v>
      </c>
      <c r="K154" s="91">
        <v>5</v>
      </c>
      <c r="L154" s="91">
        <v>4</v>
      </c>
      <c r="M154" s="93">
        <v>4</v>
      </c>
      <c r="N154" s="91">
        <v>5</v>
      </c>
      <c r="O154" s="94">
        <v>5</v>
      </c>
      <c r="P154" s="92">
        <v>4</v>
      </c>
    </row>
    <row r="155" spans="1:16" s="88" customFormat="1">
      <c r="A155" s="6" t="s">
        <v>164</v>
      </c>
      <c r="B155" s="91"/>
      <c r="C155" s="93"/>
      <c r="D155" s="94"/>
      <c r="E155" s="93"/>
      <c r="F155" s="91">
        <v>5</v>
      </c>
      <c r="G155" s="91">
        <v>5</v>
      </c>
      <c r="H155" s="92">
        <v>5</v>
      </c>
      <c r="I155" s="91">
        <v>5</v>
      </c>
      <c r="J155" s="91">
        <v>5</v>
      </c>
      <c r="K155" s="91">
        <v>5</v>
      </c>
      <c r="L155" s="91">
        <v>5</v>
      </c>
      <c r="M155" s="93">
        <v>5</v>
      </c>
      <c r="N155" s="91">
        <v>5</v>
      </c>
      <c r="O155" s="94">
        <v>5</v>
      </c>
      <c r="P155" s="92">
        <v>5</v>
      </c>
    </row>
    <row r="156" spans="1:16" s="88" customFormat="1">
      <c r="A156" s="6" t="s">
        <v>165</v>
      </c>
      <c r="B156" s="91"/>
      <c r="C156" s="93"/>
      <c r="D156" s="94"/>
      <c r="E156" s="93"/>
      <c r="F156" s="91">
        <v>4</v>
      </c>
      <c r="G156" s="91">
        <v>4</v>
      </c>
      <c r="H156" s="92">
        <v>4</v>
      </c>
      <c r="I156" s="91">
        <v>5</v>
      </c>
      <c r="J156" s="91">
        <v>3</v>
      </c>
      <c r="K156" s="91">
        <v>4</v>
      </c>
      <c r="L156" s="91">
        <v>4</v>
      </c>
      <c r="M156" s="93">
        <v>5</v>
      </c>
      <c r="N156" s="91">
        <v>4</v>
      </c>
      <c r="O156" s="94">
        <v>5</v>
      </c>
      <c r="P156" s="92">
        <v>4</v>
      </c>
    </row>
    <row r="157" spans="1:16" s="88" customFormat="1">
      <c r="A157" s="6" t="s">
        <v>166</v>
      </c>
      <c r="B157" s="91"/>
      <c r="C157" s="93"/>
      <c r="D157" s="94"/>
      <c r="E157" s="93"/>
      <c r="F157" s="91">
        <v>5</v>
      </c>
      <c r="G157" s="91">
        <v>5</v>
      </c>
      <c r="H157" s="92">
        <v>4</v>
      </c>
      <c r="I157" s="91">
        <v>4</v>
      </c>
      <c r="J157" s="91">
        <v>5</v>
      </c>
      <c r="K157" s="91">
        <v>5</v>
      </c>
      <c r="L157" s="91">
        <v>5</v>
      </c>
      <c r="M157" s="93">
        <v>5</v>
      </c>
      <c r="N157" s="91">
        <v>5</v>
      </c>
      <c r="O157" s="94">
        <v>5</v>
      </c>
      <c r="P157" s="92">
        <v>5</v>
      </c>
    </row>
    <row r="158" spans="1:16" s="88" customFormat="1">
      <c r="A158" s="6" t="s">
        <v>167</v>
      </c>
      <c r="B158" s="91"/>
      <c r="C158" s="93"/>
      <c r="D158" s="94"/>
      <c r="E158" s="93"/>
      <c r="F158" s="91">
        <v>4</v>
      </c>
      <c r="G158" s="91">
        <v>5</v>
      </c>
      <c r="H158" s="92">
        <v>5</v>
      </c>
      <c r="I158" s="91">
        <v>5</v>
      </c>
      <c r="J158" s="91">
        <v>4</v>
      </c>
      <c r="K158" s="91">
        <v>4</v>
      </c>
      <c r="L158" s="91">
        <v>4</v>
      </c>
      <c r="M158" s="93">
        <v>4</v>
      </c>
      <c r="N158" s="91">
        <v>4</v>
      </c>
      <c r="O158" s="94">
        <v>5</v>
      </c>
      <c r="P158" s="92">
        <v>5</v>
      </c>
    </row>
    <row r="159" spans="1:16" s="88" customFormat="1">
      <c r="A159" s="6" t="s">
        <v>168</v>
      </c>
      <c r="B159" s="91"/>
      <c r="C159" s="93"/>
      <c r="D159" s="94"/>
      <c r="E159" s="93"/>
      <c r="F159" s="91">
        <v>5</v>
      </c>
      <c r="G159" s="91">
        <v>5</v>
      </c>
      <c r="H159" s="92">
        <v>5</v>
      </c>
      <c r="I159" s="91">
        <v>5</v>
      </c>
      <c r="J159" s="91">
        <v>5</v>
      </c>
      <c r="K159" s="91">
        <v>5</v>
      </c>
      <c r="L159" s="91">
        <v>0</v>
      </c>
      <c r="M159" s="93">
        <v>4</v>
      </c>
      <c r="N159" s="91">
        <v>4</v>
      </c>
      <c r="O159" s="94">
        <v>5</v>
      </c>
      <c r="P159" s="92">
        <v>5</v>
      </c>
    </row>
    <row r="160" spans="1:16" s="88" customFormat="1">
      <c r="A160" s="6" t="s">
        <v>169</v>
      </c>
      <c r="B160" s="91"/>
      <c r="C160" s="93"/>
      <c r="D160" s="94"/>
      <c r="E160" s="93"/>
      <c r="F160" s="91">
        <v>4</v>
      </c>
      <c r="G160" s="91">
        <v>5</v>
      </c>
      <c r="H160" s="92">
        <v>5</v>
      </c>
      <c r="I160" s="91">
        <v>5</v>
      </c>
      <c r="J160" s="91">
        <v>4</v>
      </c>
      <c r="K160" s="91">
        <v>5</v>
      </c>
      <c r="L160" s="91">
        <v>4</v>
      </c>
      <c r="M160" s="93">
        <v>5</v>
      </c>
      <c r="N160" s="91">
        <v>4</v>
      </c>
      <c r="O160" s="94">
        <v>5</v>
      </c>
      <c r="P160" s="92">
        <v>5</v>
      </c>
    </row>
    <row r="161" spans="1:16" s="88" customFormat="1">
      <c r="A161" s="6" t="s">
        <v>170</v>
      </c>
      <c r="B161" s="91"/>
      <c r="C161" s="93"/>
      <c r="D161" s="94"/>
      <c r="E161" s="93"/>
      <c r="F161" s="91">
        <v>4</v>
      </c>
      <c r="G161" s="91">
        <v>5</v>
      </c>
      <c r="H161" s="92">
        <v>5</v>
      </c>
      <c r="I161" s="91">
        <v>4</v>
      </c>
      <c r="J161" s="91">
        <v>5</v>
      </c>
      <c r="K161" s="91">
        <v>5</v>
      </c>
      <c r="L161" s="91">
        <v>5</v>
      </c>
      <c r="M161" s="93">
        <v>5</v>
      </c>
      <c r="N161" s="91">
        <v>5</v>
      </c>
      <c r="O161" s="94">
        <v>5</v>
      </c>
      <c r="P161" s="92">
        <v>5</v>
      </c>
    </row>
    <row r="162" spans="1:16" s="88" customFormat="1">
      <c r="A162" s="6" t="s">
        <v>171</v>
      </c>
      <c r="B162" s="91"/>
      <c r="C162" s="93"/>
      <c r="D162" s="94"/>
      <c r="E162" s="93"/>
      <c r="F162" s="91">
        <v>0</v>
      </c>
      <c r="G162" s="91">
        <v>5</v>
      </c>
      <c r="H162" s="92">
        <v>5</v>
      </c>
      <c r="I162" s="91">
        <v>5</v>
      </c>
      <c r="J162" s="91">
        <v>3</v>
      </c>
      <c r="K162" s="91">
        <v>5</v>
      </c>
      <c r="L162" s="91">
        <v>4</v>
      </c>
      <c r="M162" s="93">
        <v>5</v>
      </c>
      <c r="N162" s="91">
        <v>5</v>
      </c>
      <c r="O162" s="94">
        <v>5</v>
      </c>
      <c r="P162" s="92">
        <v>5</v>
      </c>
    </row>
    <row r="163" spans="1:16" s="88" customFormat="1">
      <c r="A163" s="6" t="s">
        <v>172</v>
      </c>
      <c r="B163" s="91"/>
      <c r="C163" s="93"/>
      <c r="D163" s="94"/>
      <c r="E163" s="93"/>
      <c r="F163" s="91">
        <v>5</v>
      </c>
      <c r="G163" s="91">
        <v>4</v>
      </c>
      <c r="H163" s="92">
        <v>4</v>
      </c>
      <c r="I163" s="91">
        <v>5</v>
      </c>
      <c r="J163" s="91">
        <v>5</v>
      </c>
      <c r="K163" s="91">
        <v>3</v>
      </c>
      <c r="L163" s="91">
        <v>4</v>
      </c>
      <c r="M163" s="93">
        <v>5</v>
      </c>
      <c r="N163" s="91">
        <v>4</v>
      </c>
      <c r="O163" s="94">
        <v>5</v>
      </c>
      <c r="P163" s="92">
        <v>4</v>
      </c>
    </row>
    <row r="164" spans="1:16" s="88" customFormat="1">
      <c r="A164" s="6" t="s">
        <v>173</v>
      </c>
      <c r="B164" s="91"/>
      <c r="C164" s="93"/>
      <c r="D164" s="94"/>
      <c r="E164" s="93"/>
      <c r="F164" s="91">
        <v>5</v>
      </c>
      <c r="G164" s="91">
        <v>5</v>
      </c>
      <c r="H164" s="92">
        <v>5</v>
      </c>
      <c r="I164" s="91">
        <v>5</v>
      </c>
      <c r="J164" s="91">
        <v>5</v>
      </c>
      <c r="K164" s="91">
        <v>5</v>
      </c>
      <c r="L164" s="91">
        <v>4</v>
      </c>
      <c r="M164" s="93">
        <v>5</v>
      </c>
      <c r="N164" s="91">
        <v>5</v>
      </c>
      <c r="O164" s="94">
        <v>5</v>
      </c>
      <c r="P164" s="92">
        <v>5</v>
      </c>
    </row>
    <row r="165" spans="1:16" s="88" customFormat="1">
      <c r="A165" s="6" t="s">
        <v>174</v>
      </c>
      <c r="B165" s="91"/>
      <c r="C165" s="93"/>
      <c r="D165" s="94"/>
      <c r="E165" s="93"/>
      <c r="F165" s="91">
        <v>4</v>
      </c>
      <c r="G165" s="91">
        <v>3</v>
      </c>
      <c r="H165" s="92">
        <v>4</v>
      </c>
      <c r="I165" s="91">
        <v>5</v>
      </c>
      <c r="J165" s="91">
        <v>4</v>
      </c>
      <c r="K165" s="91">
        <v>4</v>
      </c>
      <c r="L165" s="91">
        <v>4</v>
      </c>
      <c r="M165" s="93">
        <v>5</v>
      </c>
      <c r="N165" s="91">
        <v>5</v>
      </c>
      <c r="O165" s="94">
        <v>5</v>
      </c>
      <c r="P165" s="92">
        <v>5</v>
      </c>
    </row>
    <row r="166" spans="1:16" s="88" customFormat="1">
      <c r="A166" s="6" t="s">
        <v>175</v>
      </c>
      <c r="B166" s="91"/>
      <c r="C166" s="93"/>
      <c r="D166" s="94"/>
      <c r="E166" s="93"/>
      <c r="F166" s="91">
        <v>5</v>
      </c>
      <c r="G166" s="91">
        <v>5</v>
      </c>
      <c r="H166" s="92">
        <v>4</v>
      </c>
      <c r="I166" s="91">
        <v>5</v>
      </c>
      <c r="J166" s="91">
        <v>5</v>
      </c>
      <c r="K166" s="91">
        <v>5</v>
      </c>
      <c r="L166" s="91">
        <v>3</v>
      </c>
      <c r="M166" s="93">
        <v>5</v>
      </c>
      <c r="N166" s="91">
        <v>4</v>
      </c>
      <c r="O166" s="94">
        <v>5</v>
      </c>
      <c r="P166" s="92">
        <v>5</v>
      </c>
    </row>
    <row r="167" spans="1:16" s="88" customFormat="1">
      <c r="A167" s="6" t="s">
        <v>176</v>
      </c>
      <c r="B167" s="91"/>
      <c r="C167" s="93"/>
      <c r="D167" s="94"/>
      <c r="E167" s="93"/>
      <c r="F167" s="91">
        <v>4</v>
      </c>
      <c r="G167" s="91">
        <v>4</v>
      </c>
      <c r="H167" s="92">
        <v>5</v>
      </c>
      <c r="I167" s="91">
        <v>5</v>
      </c>
      <c r="J167" s="91">
        <v>4</v>
      </c>
      <c r="K167" s="91">
        <v>4</v>
      </c>
      <c r="L167" s="91">
        <v>4</v>
      </c>
      <c r="M167" s="93">
        <v>4</v>
      </c>
      <c r="N167" s="91">
        <v>4</v>
      </c>
      <c r="O167" s="94">
        <v>5</v>
      </c>
      <c r="P167" s="92">
        <v>5</v>
      </c>
    </row>
    <row r="168" spans="1:16" s="88" customFormat="1">
      <c r="A168" s="6" t="s">
        <v>177</v>
      </c>
      <c r="B168" s="91"/>
      <c r="C168" s="93"/>
      <c r="D168" s="94"/>
      <c r="E168" s="93"/>
      <c r="F168" s="91">
        <v>5</v>
      </c>
      <c r="G168" s="91">
        <v>5</v>
      </c>
      <c r="H168" s="92">
        <v>5</v>
      </c>
      <c r="I168" s="91">
        <v>5</v>
      </c>
      <c r="J168" s="91">
        <v>5</v>
      </c>
      <c r="K168" s="91">
        <v>5</v>
      </c>
      <c r="L168" s="91">
        <v>5</v>
      </c>
      <c r="M168" s="93">
        <v>5</v>
      </c>
      <c r="N168" s="91">
        <v>5</v>
      </c>
      <c r="O168" s="94">
        <v>5</v>
      </c>
      <c r="P168" s="92">
        <v>5</v>
      </c>
    </row>
    <row r="169" spans="1:16" s="88" customFormat="1">
      <c r="A169" s="6" t="s">
        <v>178</v>
      </c>
      <c r="B169" s="91"/>
      <c r="C169" s="93"/>
      <c r="D169" s="94"/>
      <c r="E169" s="93"/>
      <c r="F169" s="91">
        <v>5</v>
      </c>
      <c r="G169" s="91">
        <v>5</v>
      </c>
      <c r="H169" s="92">
        <v>5</v>
      </c>
      <c r="I169" s="91">
        <v>4</v>
      </c>
      <c r="J169" s="91">
        <v>4</v>
      </c>
      <c r="K169" s="91">
        <v>4</v>
      </c>
      <c r="L169" s="91">
        <v>4</v>
      </c>
      <c r="M169" s="93">
        <v>4</v>
      </c>
      <c r="N169" s="91">
        <v>4</v>
      </c>
      <c r="O169" s="94">
        <v>5</v>
      </c>
      <c r="P169" s="92">
        <v>4</v>
      </c>
    </row>
    <row r="170" spans="1:16" s="88" customFormat="1">
      <c r="A170" s="6" t="s">
        <v>179</v>
      </c>
      <c r="B170" s="91"/>
      <c r="C170" s="93"/>
      <c r="D170" s="94"/>
      <c r="E170" s="93"/>
      <c r="F170" s="91">
        <v>4</v>
      </c>
      <c r="G170" s="91">
        <v>5</v>
      </c>
      <c r="H170" s="92">
        <v>5</v>
      </c>
      <c r="I170" s="91">
        <v>5</v>
      </c>
      <c r="J170" s="91">
        <v>4</v>
      </c>
      <c r="K170" s="91">
        <v>5</v>
      </c>
      <c r="L170" s="91">
        <v>5</v>
      </c>
      <c r="M170" s="93">
        <v>5</v>
      </c>
      <c r="N170" s="91">
        <v>5</v>
      </c>
      <c r="O170" s="94">
        <v>5</v>
      </c>
      <c r="P170" s="92">
        <v>5</v>
      </c>
    </row>
    <row r="171" spans="1:16" s="88" customFormat="1">
      <c r="A171" s="6" t="s">
        <v>180</v>
      </c>
      <c r="B171" s="91"/>
      <c r="C171" s="93"/>
      <c r="D171" s="94"/>
      <c r="E171" s="93"/>
      <c r="F171" s="91">
        <v>5</v>
      </c>
      <c r="G171" s="91">
        <v>4</v>
      </c>
      <c r="H171" s="92">
        <v>4</v>
      </c>
      <c r="I171" s="91">
        <v>5</v>
      </c>
      <c r="J171" s="91">
        <v>5</v>
      </c>
      <c r="K171" s="91">
        <v>5</v>
      </c>
      <c r="L171" s="91">
        <v>3</v>
      </c>
      <c r="M171" s="93">
        <v>5</v>
      </c>
      <c r="N171" s="91">
        <v>5</v>
      </c>
      <c r="O171" s="94">
        <v>5</v>
      </c>
      <c r="P171" s="92">
        <v>5</v>
      </c>
    </row>
    <row r="172" spans="1:16" s="88" customFormat="1">
      <c r="A172" s="6" t="s">
        <v>181</v>
      </c>
      <c r="B172" s="91"/>
      <c r="C172" s="93"/>
      <c r="D172" s="94"/>
      <c r="E172" s="93"/>
      <c r="F172" s="91">
        <v>4</v>
      </c>
      <c r="G172" s="91">
        <v>5</v>
      </c>
      <c r="H172" s="92">
        <v>3</v>
      </c>
      <c r="I172" s="91">
        <v>3</v>
      </c>
      <c r="J172" s="91">
        <v>4</v>
      </c>
      <c r="K172" s="91">
        <v>4</v>
      </c>
      <c r="L172" s="91">
        <v>5</v>
      </c>
      <c r="M172" s="93">
        <v>4</v>
      </c>
      <c r="N172" s="91">
        <v>5</v>
      </c>
      <c r="O172" s="94">
        <v>3</v>
      </c>
      <c r="P172" s="92">
        <v>3</v>
      </c>
    </row>
    <row r="173" spans="1:16" s="88" customFormat="1">
      <c r="A173" s="6" t="s">
        <v>182</v>
      </c>
      <c r="B173" s="91"/>
      <c r="C173" s="93"/>
      <c r="D173" s="94"/>
      <c r="E173" s="93"/>
      <c r="F173" s="91">
        <v>5</v>
      </c>
      <c r="G173" s="91">
        <v>5</v>
      </c>
      <c r="H173" s="92">
        <v>4</v>
      </c>
      <c r="I173" s="91">
        <v>5</v>
      </c>
      <c r="J173" s="91">
        <v>5</v>
      </c>
      <c r="K173" s="91">
        <v>5</v>
      </c>
      <c r="L173" s="91">
        <v>5</v>
      </c>
      <c r="M173" s="93">
        <v>4</v>
      </c>
      <c r="N173" s="91">
        <v>5</v>
      </c>
      <c r="O173" s="94">
        <v>5</v>
      </c>
      <c r="P173" s="92">
        <v>5</v>
      </c>
    </row>
    <row r="174" spans="1:16" s="88" customFormat="1">
      <c r="A174" s="6" t="s">
        <v>183</v>
      </c>
      <c r="B174" s="91"/>
      <c r="C174" s="93"/>
      <c r="D174" s="94"/>
      <c r="E174" s="93"/>
      <c r="F174" s="91">
        <v>5</v>
      </c>
      <c r="G174" s="91">
        <v>5</v>
      </c>
      <c r="H174" s="92">
        <v>5</v>
      </c>
      <c r="I174" s="91">
        <v>5</v>
      </c>
      <c r="J174" s="91">
        <v>5</v>
      </c>
      <c r="K174" s="91">
        <v>5</v>
      </c>
      <c r="L174" s="91">
        <v>4</v>
      </c>
      <c r="M174" s="93">
        <v>4</v>
      </c>
      <c r="N174" s="91">
        <v>5</v>
      </c>
      <c r="O174" s="94">
        <v>5</v>
      </c>
      <c r="P174" s="92">
        <v>5</v>
      </c>
    </row>
    <row r="175" spans="1:16" s="88" customFormat="1">
      <c r="A175" s="6" t="s">
        <v>184</v>
      </c>
      <c r="B175" s="91"/>
      <c r="C175" s="93"/>
      <c r="D175" s="94"/>
      <c r="E175" s="93"/>
      <c r="F175" s="91">
        <v>5</v>
      </c>
      <c r="G175" s="91">
        <v>5</v>
      </c>
      <c r="H175" s="92">
        <v>5</v>
      </c>
      <c r="I175" s="91">
        <v>5</v>
      </c>
      <c r="J175" s="91">
        <v>5</v>
      </c>
      <c r="K175" s="91">
        <v>5</v>
      </c>
      <c r="L175" s="91">
        <v>5</v>
      </c>
      <c r="M175" s="93">
        <v>5</v>
      </c>
      <c r="N175" s="91">
        <v>5</v>
      </c>
      <c r="O175" s="94">
        <v>5</v>
      </c>
      <c r="P175" s="92">
        <v>5</v>
      </c>
    </row>
    <row r="176" spans="1:16" s="88" customFormat="1">
      <c r="A176" s="6" t="s">
        <v>185</v>
      </c>
      <c r="B176" s="91"/>
      <c r="C176" s="93"/>
      <c r="D176" s="94"/>
      <c r="E176" s="93"/>
      <c r="F176" s="91">
        <v>5</v>
      </c>
      <c r="G176" s="91">
        <v>5</v>
      </c>
      <c r="H176" s="92">
        <v>5</v>
      </c>
      <c r="I176" s="91">
        <v>5</v>
      </c>
      <c r="J176" s="91">
        <v>5</v>
      </c>
      <c r="K176" s="91">
        <v>5</v>
      </c>
      <c r="L176" s="91">
        <v>5</v>
      </c>
      <c r="M176" s="93">
        <v>5</v>
      </c>
      <c r="N176" s="91">
        <v>5</v>
      </c>
      <c r="O176" s="94">
        <v>5</v>
      </c>
      <c r="P176" s="92">
        <v>5</v>
      </c>
    </row>
    <row r="177" spans="1:16" s="88" customFormat="1">
      <c r="A177" s="6" t="s">
        <v>186</v>
      </c>
      <c r="B177" s="91"/>
      <c r="C177" s="93"/>
      <c r="D177" s="94"/>
      <c r="E177" s="93"/>
      <c r="F177" s="91">
        <v>5</v>
      </c>
      <c r="G177" s="91">
        <v>5</v>
      </c>
      <c r="H177" s="92">
        <v>5</v>
      </c>
      <c r="I177" s="91">
        <v>5</v>
      </c>
      <c r="J177" s="91">
        <v>5</v>
      </c>
      <c r="K177" s="91">
        <v>4</v>
      </c>
      <c r="L177" s="91">
        <v>5</v>
      </c>
      <c r="M177" s="93">
        <v>5</v>
      </c>
      <c r="N177" s="91">
        <v>5</v>
      </c>
      <c r="O177" s="94">
        <v>5</v>
      </c>
      <c r="P177" s="92">
        <v>5</v>
      </c>
    </row>
    <row r="178" spans="1:16" s="88" customFormat="1">
      <c r="A178" s="6" t="s">
        <v>187</v>
      </c>
      <c r="B178" s="91"/>
      <c r="C178" s="93"/>
      <c r="D178" s="94"/>
      <c r="E178" s="93"/>
      <c r="F178" s="91">
        <v>4</v>
      </c>
      <c r="G178" s="91">
        <v>4</v>
      </c>
      <c r="H178" s="92">
        <v>5</v>
      </c>
      <c r="I178" s="91">
        <v>5</v>
      </c>
      <c r="J178" s="91">
        <v>3</v>
      </c>
      <c r="K178" s="91">
        <v>4</v>
      </c>
      <c r="L178" s="91">
        <v>4</v>
      </c>
      <c r="M178" s="93">
        <v>5</v>
      </c>
      <c r="N178" s="91">
        <v>4</v>
      </c>
      <c r="O178" s="94">
        <v>5</v>
      </c>
      <c r="P178" s="92">
        <v>4</v>
      </c>
    </row>
    <row r="179" spans="1:16" s="88" customFormat="1">
      <c r="A179" s="6" t="s">
        <v>188</v>
      </c>
      <c r="B179" s="91"/>
      <c r="C179" s="93"/>
      <c r="D179" s="94"/>
      <c r="E179" s="93"/>
      <c r="F179" s="91">
        <v>5</v>
      </c>
      <c r="G179" s="91">
        <v>5</v>
      </c>
      <c r="H179" s="92">
        <v>5</v>
      </c>
      <c r="I179" s="91">
        <v>5</v>
      </c>
      <c r="J179" s="91">
        <v>5</v>
      </c>
      <c r="K179" s="91">
        <v>5</v>
      </c>
      <c r="L179" s="91">
        <v>5</v>
      </c>
      <c r="M179" s="93">
        <v>5</v>
      </c>
      <c r="N179" s="91">
        <v>5</v>
      </c>
      <c r="O179" s="94">
        <v>5</v>
      </c>
      <c r="P179" s="92">
        <v>5</v>
      </c>
    </row>
    <row r="180" spans="1:16" s="88" customFormat="1">
      <c r="A180" s="6" t="s">
        <v>189</v>
      </c>
      <c r="B180" s="91"/>
      <c r="C180" s="93"/>
      <c r="D180" s="94"/>
      <c r="E180" s="93"/>
      <c r="F180" s="91">
        <v>5</v>
      </c>
      <c r="G180" s="91">
        <v>5</v>
      </c>
      <c r="H180" s="92">
        <v>5</v>
      </c>
      <c r="I180" s="91">
        <v>5</v>
      </c>
      <c r="J180" s="91">
        <v>5</v>
      </c>
      <c r="K180" s="91">
        <v>5</v>
      </c>
      <c r="L180" s="91">
        <v>4</v>
      </c>
      <c r="M180" s="93">
        <v>5</v>
      </c>
      <c r="N180" s="91">
        <v>5</v>
      </c>
      <c r="O180" s="94">
        <v>5</v>
      </c>
      <c r="P180" s="92">
        <v>4</v>
      </c>
    </row>
    <row r="181" spans="1:16" s="88" customFormat="1">
      <c r="A181" s="6" t="s">
        <v>190</v>
      </c>
      <c r="B181" s="91"/>
      <c r="C181" s="93"/>
      <c r="D181" s="94"/>
      <c r="E181" s="93"/>
      <c r="F181" s="91">
        <v>5</v>
      </c>
      <c r="G181" s="91">
        <v>5</v>
      </c>
      <c r="H181" s="92">
        <v>4</v>
      </c>
      <c r="I181" s="91">
        <v>5</v>
      </c>
      <c r="J181" s="91">
        <v>5</v>
      </c>
      <c r="K181" s="91">
        <v>4</v>
      </c>
      <c r="L181" s="91">
        <v>5</v>
      </c>
      <c r="M181" s="93">
        <v>5</v>
      </c>
      <c r="N181" s="91">
        <v>5</v>
      </c>
      <c r="O181" s="94">
        <v>5</v>
      </c>
      <c r="P181" s="92">
        <v>4</v>
      </c>
    </row>
    <row r="182" spans="1:16" s="88" customFormat="1">
      <c r="A182" s="6" t="s">
        <v>191</v>
      </c>
      <c r="B182" s="91"/>
      <c r="C182" s="93"/>
      <c r="D182" s="94"/>
      <c r="E182" s="93"/>
      <c r="F182" s="91">
        <v>5</v>
      </c>
      <c r="G182" s="91">
        <v>4</v>
      </c>
      <c r="H182" s="92">
        <v>5</v>
      </c>
      <c r="I182" s="91">
        <v>4</v>
      </c>
      <c r="J182" s="91">
        <v>4</v>
      </c>
      <c r="K182" s="91">
        <v>4</v>
      </c>
      <c r="L182" s="91">
        <v>4</v>
      </c>
      <c r="M182" s="93">
        <v>5</v>
      </c>
      <c r="N182" s="91">
        <v>4</v>
      </c>
      <c r="O182" s="94">
        <v>5</v>
      </c>
      <c r="P182" s="92">
        <v>4</v>
      </c>
    </row>
    <row r="183" spans="1:16" s="88" customFormat="1">
      <c r="A183" s="6" t="s">
        <v>192</v>
      </c>
      <c r="B183" s="91"/>
      <c r="C183" s="93"/>
      <c r="D183" s="94"/>
      <c r="E183" s="93"/>
      <c r="F183" s="91">
        <v>4</v>
      </c>
      <c r="G183" s="91">
        <v>5</v>
      </c>
      <c r="H183" s="92">
        <v>5</v>
      </c>
      <c r="I183" s="91">
        <v>5</v>
      </c>
      <c r="J183" s="91">
        <v>5</v>
      </c>
      <c r="K183" s="91">
        <v>5</v>
      </c>
      <c r="L183" s="91">
        <v>5</v>
      </c>
      <c r="M183" s="93">
        <v>4</v>
      </c>
      <c r="N183" s="91">
        <v>5</v>
      </c>
      <c r="O183" s="94">
        <v>5</v>
      </c>
      <c r="P183" s="92">
        <v>5</v>
      </c>
    </row>
    <row r="184" spans="1:16" s="88" customFormat="1">
      <c r="A184" s="6" t="s">
        <v>193</v>
      </c>
      <c r="B184" s="91"/>
      <c r="C184" s="93"/>
      <c r="D184" s="94"/>
      <c r="E184" s="93"/>
      <c r="F184" s="91">
        <v>4</v>
      </c>
      <c r="G184" s="91">
        <v>5</v>
      </c>
      <c r="H184" s="92">
        <v>4</v>
      </c>
      <c r="I184" s="91">
        <v>4</v>
      </c>
      <c r="J184" s="91">
        <v>3</v>
      </c>
      <c r="K184" s="91">
        <v>5</v>
      </c>
      <c r="L184" s="91">
        <v>5</v>
      </c>
      <c r="M184" s="93">
        <v>4</v>
      </c>
      <c r="N184" s="91">
        <v>4</v>
      </c>
      <c r="O184" s="94">
        <v>4</v>
      </c>
      <c r="P184" s="92">
        <v>5</v>
      </c>
    </row>
    <row r="185" spans="1:16" s="88" customFormat="1">
      <c r="A185" s="6" t="s">
        <v>194</v>
      </c>
      <c r="B185" s="91"/>
      <c r="C185" s="93"/>
      <c r="D185" s="94"/>
      <c r="E185" s="93"/>
      <c r="F185" s="91">
        <v>4</v>
      </c>
      <c r="G185" s="91">
        <v>4</v>
      </c>
      <c r="H185" s="92">
        <v>4</v>
      </c>
      <c r="I185" s="91">
        <v>3</v>
      </c>
      <c r="J185" s="91">
        <v>4</v>
      </c>
      <c r="K185" s="91">
        <v>4</v>
      </c>
      <c r="L185" s="91">
        <v>3</v>
      </c>
      <c r="M185" s="93">
        <v>4</v>
      </c>
      <c r="N185" s="91">
        <v>4</v>
      </c>
      <c r="O185" s="94">
        <v>4</v>
      </c>
      <c r="P185" s="92">
        <v>4</v>
      </c>
    </row>
    <row r="186" spans="1:16" s="88" customFormat="1">
      <c r="A186" s="6" t="s">
        <v>195</v>
      </c>
      <c r="B186" s="91"/>
      <c r="C186" s="93"/>
      <c r="D186" s="94"/>
      <c r="E186" s="93"/>
      <c r="F186" s="91">
        <v>4</v>
      </c>
      <c r="G186" s="91">
        <v>5</v>
      </c>
      <c r="H186" s="92">
        <v>4</v>
      </c>
      <c r="I186" s="91">
        <v>4</v>
      </c>
      <c r="J186" s="91">
        <v>4</v>
      </c>
      <c r="K186" s="91">
        <v>5</v>
      </c>
      <c r="L186" s="91">
        <v>5</v>
      </c>
      <c r="M186" s="93">
        <v>4</v>
      </c>
      <c r="N186" s="91">
        <v>5</v>
      </c>
      <c r="O186" s="94">
        <v>4</v>
      </c>
      <c r="P186" s="92">
        <v>4</v>
      </c>
    </row>
    <row r="187" spans="1:16" s="88" customFormat="1">
      <c r="A187" s="6" t="s">
        <v>196</v>
      </c>
      <c r="B187" s="91"/>
      <c r="C187" s="93"/>
      <c r="D187" s="94"/>
      <c r="E187" s="93"/>
      <c r="F187" s="91">
        <v>5</v>
      </c>
      <c r="G187" s="91">
        <v>5</v>
      </c>
      <c r="H187" s="92">
        <v>5</v>
      </c>
      <c r="I187" s="91">
        <v>5</v>
      </c>
      <c r="J187" s="91">
        <v>4</v>
      </c>
      <c r="K187" s="91">
        <v>5</v>
      </c>
      <c r="L187" s="91">
        <v>4</v>
      </c>
      <c r="M187" s="93">
        <v>4</v>
      </c>
      <c r="N187" s="91">
        <v>4</v>
      </c>
      <c r="O187" s="94">
        <v>5</v>
      </c>
      <c r="P187" s="92">
        <v>5</v>
      </c>
    </row>
    <row r="188" spans="1:16" s="88" customFormat="1">
      <c r="A188" s="6" t="s">
        <v>197</v>
      </c>
      <c r="B188" s="91"/>
      <c r="C188" s="93"/>
      <c r="D188" s="94"/>
      <c r="E188" s="93"/>
      <c r="F188" s="91">
        <v>5</v>
      </c>
      <c r="G188" s="91">
        <v>5</v>
      </c>
      <c r="H188" s="92">
        <v>4</v>
      </c>
      <c r="I188" s="91">
        <v>4</v>
      </c>
      <c r="J188" s="91">
        <v>3</v>
      </c>
      <c r="K188" s="91">
        <v>5</v>
      </c>
      <c r="L188" s="91">
        <v>5</v>
      </c>
      <c r="M188" s="93">
        <v>5</v>
      </c>
      <c r="N188" s="91">
        <v>5</v>
      </c>
      <c r="O188" s="94">
        <v>4</v>
      </c>
      <c r="P188" s="92">
        <v>4</v>
      </c>
    </row>
    <row r="189" spans="1:16" s="88" customFormat="1">
      <c r="A189" s="6" t="s">
        <v>198</v>
      </c>
      <c r="B189" s="91"/>
      <c r="C189" s="93"/>
      <c r="D189" s="94"/>
      <c r="E189" s="93"/>
      <c r="F189" s="91">
        <v>5</v>
      </c>
      <c r="G189" s="91">
        <v>5</v>
      </c>
      <c r="H189" s="92">
        <v>4</v>
      </c>
      <c r="I189" s="91">
        <v>5</v>
      </c>
      <c r="J189" s="91">
        <v>4</v>
      </c>
      <c r="K189" s="91">
        <v>4</v>
      </c>
      <c r="L189" s="91">
        <v>5</v>
      </c>
      <c r="M189" s="93">
        <v>5</v>
      </c>
      <c r="N189" s="91">
        <v>4</v>
      </c>
      <c r="O189" s="94">
        <v>5</v>
      </c>
      <c r="P189" s="92">
        <v>4</v>
      </c>
    </row>
    <row r="190" spans="1:16" s="88" customFormat="1">
      <c r="A190" s="6" t="s">
        <v>199</v>
      </c>
      <c r="B190" s="91"/>
      <c r="C190" s="93"/>
      <c r="D190" s="94"/>
      <c r="E190" s="93"/>
      <c r="F190" s="91">
        <v>4</v>
      </c>
      <c r="G190" s="91">
        <v>5</v>
      </c>
      <c r="H190" s="92">
        <v>4</v>
      </c>
      <c r="I190" s="91">
        <v>4</v>
      </c>
      <c r="J190" s="91">
        <v>3</v>
      </c>
      <c r="K190" s="91">
        <v>5</v>
      </c>
      <c r="L190" s="91">
        <v>4</v>
      </c>
      <c r="M190" s="93">
        <v>5</v>
      </c>
      <c r="N190" s="91">
        <v>5</v>
      </c>
      <c r="O190" s="94">
        <v>5</v>
      </c>
      <c r="P190" s="92">
        <v>5</v>
      </c>
    </row>
    <row r="191" spans="1:16" s="88" customFormat="1">
      <c r="A191" s="6" t="s">
        <v>200</v>
      </c>
      <c r="B191" s="91"/>
      <c r="C191" s="93"/>
      <c r="D191" s="94"/>
      <c r="E191" s="93"/>
      <c r="F191" s="91">
        <v>3</v>
      </c>
      <c r="G191" s="91">
        <v>5</v>
      </c>
      <c r="H191" s="92">
        <v>5</v>
      </c>
      <c r="I191" s="91">
        <v>5</v>
      </c>
      <c r="J191" s="91">
        <v>5</v>
      </c>
      <c r="K191" s="91">
        <v>5</v>
      </c>
      <c r="L191" s="91">
        <v>5</v>
      </c>
      <c r="M191" s="93">
        <v>5</v>
      </c>
      <c r="N191" s="91">
        <v>5</v>
      </c>
      <c r="O191" s="94">
        <v>5</v>
      </c>
      <c r="P191" s="92">
        <v>5</v>
      </c>
    </row>
    <row r="192" spans="1:16" s="88" customFormat="1">
      <c r="A192" s="6" t="s">
        <v>201</v>
      </c>
      <c r="B192" s="91"/>
      <c r="C192" s="93"/>
      <c r="D192" s="94"/>
      <c r="E192" s="93"/>
      <c r="F192" s="91">
        <v>4</v>
      </c>
      <c r="G192" s="91">
        <v>5</v>
      </c>
      <c r="H192" s="92">
        <v>4</v>
      </c>
      <c r="I192" s="91">
        <v>5</v>
      </c>
      <c r="J192" s="91">
        <v>5</v>
      </c>
      <c r="K192" s="91">
        <v>5</v>
      </c>
      <c r="L192" s="91">
        <v>1</v>
      </c>
      <c r="M192" s="93">
        <v>5</v>
      </c>
      <c r="N192" s="91">
        <v>5</v>
      </c>
      <c r="O192" s="94">
        <v>5</v>
      </c>
      <c r="P192" s="92">
        <v>5</v>
      </c>
    </row>
    <row r="193" spans="1:16" s="88" customFormat="1">
      <c r="A193" s="6" t="s">
        <v>202</v>
      </c>
      <c r="B193" s="91"/>
      <c r="C193" s="93"/>
      <c r="D193" s="94"/>
      <c r="E193" s="93"/>
      <c r="F193" s="91">
        <v>5</v>
      </c>
      <c r="G193" s="91">
        <v>5</v>
      </c>
      <c r="H193" s="92">
        <v>5</v>
      </c>
      <c r="I193" s="91">
        <v>5</v>
      </c>
      <c r="J193" s="91">
        <v>5</v>
      </c>
      <c r="K193" s="91">
        <v>5</v>
      </c>
      <c r="L193" s="91">
        <v>5</v>
      </c>
      <c r="M193" s="93">
        <v>5</v>
      </c>
      <c r="N193" s="91">
        <v>5</v>
      </c>
      <c r="O193" s="94">
        <v>5</v>
      </c>
      <c r="P193" s="92">
        <v>5</v>
      </c>
    </row>
    <row r="194" spans="1:16" s="88" customFormat="1">
      <c r="A194" s="6" t="s">
        <v>203</v>
      </c>
      <c r="B194" s="91"/>
      <c r="C194" s="93"/>
      <c r="D194" s="94"/>
      <c r="E194" s="93"/>
      <c r="F194" s="91">
        <v>4</v>
      </c>
      <c r="G194" s="91">
        <v>5</v>
      </c>
      <c r="H194" s="92">
        <v>5</v>
      </c>
      <c r="I194" s="91">
        <v>5</v>
      </c>
      <c r="J194" s="91">
        <v>4</v>
      </c>
      <c r="K194" s="91">
        <v>5</v>
      </c>
      <c r="L194" s="91">
        <v>5</v>
      </c>
      <c r="M194" s="93">
        <v>5</v>
      </c>
      <c r="N194" s="91">
        <v>5</v>
      </c>
      <c r="O194" s="94">
        <v>5</v>
      </c>
      <c r="P194" s="92">
        <v>5</v>
      </c>
    </row>
    <row r="195" spans="1:16" s="88" customFormat="1">
      <c r="A195" s="6" t="s">
        <v>204</v>
      </c>
      <c r="B195" s="91"/>
      <c r="C195" s="93"/>
      <c r="D195" s="94"/>
      <c r="E195" s="93"/>
      <c r="F195" s="91">
        <v>5</v>
      </c>
      <c r="G195" s="91">
        <v>5</v>
      </c>
      <c r="H195" s="92">
        <v>4</v>
      </c>
      <c r="I195" s="91">
        <v>4</v>
      </c>
      <c r="J195" s="91">
        <v>4</v>
      </c>
      <c r="K195" s="91">
        <v>4</v>
      </c>
      <c r="L195" s="91">
        <v>4</v>
      </c>
      <c r="M195" s="93">
        <v>4</v>
      </c>
      <c r="N195" s="91">
        <v>4</v>
      </c>
      <c r="O195" s="94">
        <v>5</v>
      </c>
      <c r="P195" s="92">
        <v>4</v>
      </c>
    </row>
    <row r="196" spans="1:16" s="88" customFormat="1">
      <c r="A196" s="6" t="s">
        <v>205</v>
      </c>
      <c r="B196" s="91"/>
      <c r="C196" s="93"/>
      <c r="D196" s="94"/>
      <c r="E196" s="93"/>
      <c r="F196" s="91">
        <v>4</v>
      </c>
      <c r="G196" s="91">
        <v>5</v>
      </c>
      <c r="H196" s="92">
        <v>4</v>
      </c>
      <c r="I196" s="91">
        <v>5</v>
      </c>
      <c r="J196" s="91">
        <v>5</v>
      </c>
      <c r="K196" s="91">
        <v>4</v>
      </c>
      <c r="L196" s="91">
        <v>5</v>
      </c>
      <c r="M196" s="93">
        <v>4</v>
      </c>
      <c r="N196" s="91">
        <v>5</v>
      </c>
      <c r="O196" s="94">
        <v>5</v>
      </c>
      <c r="P196" s="92">
        <v>5</v>
      </c>
    </row>
    <row r="197" spans="1:16" s="88" customFormat="1">
      <c r="A197" s="6" t="s">
        <v>206</v>
      </c>
      <c r="B197" s="91"/>
      <c r="C197" s="93"/>
      <c r="D197" s="94"/>
      <c r="E197" s="93"/>
      <c r="F197" s="91">
        <v>5</v>
      </c>
      <c r="G197" s="91">
        <v>5</v>
      </c>
      <c r="H197" s="92">
        <v>4</v>
      </c>
      <c r="I197" s="91">
        <v>5</v>
      </c>
      <c r="J197" s="91">
        <v>5</v>
      </c>
      <c r="K197" s="91">
        <v>5</v>
      </c>
      <c r="L197" s="91">
        <v>4</v>
      </c>
      <c r="M197" s="93">
        <v>5</v>
      </c>
      <c r="N197" s="91">
        <v>5</v>
      </c>
      <c r="O197" s="94">
        <v>5</v>
      </c>
      <c r="P197" s="92">
        <v>5</v>
      </c>
    </row>
    <row r="198" spans="1:16" s="88" customFormat="1">
      <c r="A198" s="6" t="s">
        <v>207</v>
      </c>
      <c r="B198" s="91"/>
      <c r="C198" s="93"/>
      <c r="D198" s="94"/>
      <c r="E198" s="93"/>
      <c r="F198" s="91">
        <v>5</v>
      </c>
      <c r="G198" s="91">
        <v>5</v>
      </c>
      <c r="H198" s="92">
        <v>5</v>
      </c>
      <c r="I198" s="91">
        <v>5</v>
      </c>
      <c r="J198" s="91">
        <v>5</v>
      </c>
      <c r="K198" s="91">
        <v>5</v>
      </c>
      <c r="L198" s="91">
        <v>5</v>
      </c>
      <c r="M198" s="93">
        <v>5</v>
      </c>
      <c r="N198" s="91">
        <v>5</v>
      </c>
      <c r="O198" s="94">
        <v>5</v>
      </c>
      <c r="P198" s="92">
        <v>5</v>
      </c>
    </row>
    <row r="199" spans="1:16" s="88" customFormat="1">
      <c r="A199" s="6" t="s">
        <v>208</v>
      </c>
      <c r="B199" s="91"/>
      <c r="C199" s="93"/>
      <c r="D199" s="94"/>
      <c r="E199" s="93"/>
      <c r="F199" s="91">
        <v>5</v>
      </c>
      <c r="G199" s="91">
        <v>4</v>
      </c>
      <c r="H199" s="92">
        <v>4</v>
      </c>
      <c r="I199" s="91">
        <v>3</v>
      </c>
      <c r="J199" s="91">
        <v>4</v>
      </c>
      <c r="K199" s="91">
        <v>4</v>
      </c>
      <c r="L199" s="91">
        <v>3</v>
      </c>
      <c r="M199" s="93">
        <v>4</v>
      </c>
      <c r="N199" s="91">
        <v>4</v>
      </c>
      <c r="O199" s="94">
        <v>5</v>
      </c>
      <c r="P199" s="92">
        <v>4</v>
      </c>
    </row>
    <row r="200" spans="1:16" s="88" customFormat="1">
      <c r="A200" s="6" t="s">
        <v>209</v>
      </c>
      <c r="B200" s="91"/>
      <c r="C200" s="93"/>
      <c r="D200" s="94"/>
      <c r="E200" s="93"/>
      <c r="F200" s="91">
        <v>4</v>
      </c>
      <c r="G200" s="91">
        <v>4</v>
      </c>
      <c r="H200" s="92">
        <v>4</v>
      </c>
      <c r="I200" s="91">
        <v>3</v>
      </c>
      <c r="J200" s="91">
        <v>4</v>
      </c>
      <c r="K200" s="91">
        <v>2</v>
      </c>
      <c r="L200" s="91">
        <v>3</v>
      </c>
      <c r="M200" s="93">
        <v>4</v>
      </c>
      <c r="N200" s="91">
        <v>4</v>
      </c>
      <c r="O200" s="94">
        <v>5</v>
      </c>
      <c r="P200" s="92">
        <v>4</v>
      </c>
    </row>
    <row r="201" spans="1:16" s="88" customFormat="1">
      <c r="A201" s="6" t="s">
        <v>210</v>
      </c>
      <c r="B201" s="91"/>
      <c r="C201" s="93"/>
      <c r="D201" s="94"/>
      <c r="E201" s="93"/>
      <c r="F201" s="91">
        <v>5</v>
      </c>
      <c r="G201" s="91">
        <v>5</v>
      </c>
      <c r="H201" s="92">
        <v>5</v>
      </c>
      <c r="I201" s="91">
        <v>5</v>
      </c>
      <c r="J201" s="91">
        <v>4</v>
      </c>
      <c r="K201" s="91">
        <v>4</v>
      </c>
      <c r="L201" s="91">
        <v>4</v>
      </c>
      <c r="M201" s="93">
        <v>4</v>
      </c>
      <c r="N201" s="91">
        <v>5</v>
      </c>
      <c r="O201" s="94">
        <v>5</v>
      </c>
      <c r="P201" s="92">
        <v>5</v>
      </c>
    </row>
    <row r="202" spans="1:16" s="88" customFormat="1">
      <c r="A202" s="6" t="s">
        <v>211</v>
      </c>
      <c r="B202" s="91"/>
      <c r="C202" s="93"/>
      <c r="D202" s="94"/>
      <c r="E202" s="93"/>
      <c r="F202" s="91">
        <v>4</v>
      </c>
      <c r="G202" s="91">
        <v>5</v>
      </c>
      <c r="H202" s="92">
        <v>5</v>
      </c>
      <c r="I202" s="91">
        <v>5</v>
      </c>
      <c r="J202" s="91">
        <v>4</v>
      </c>
      <c r="K202" s="91">
        <v>4</v>
      </c>
      <c r="L202" s="91">
        <v>4</v>
      </c>
      <c r="M202" s="93">
        <v>5</v>
      </c>
      <c r="N202" s="91">
        <v>4</v>
      </c>
      <c r="O202" s="94">
        <v>5</v>
      </c>
      <c r="P202" s="92">
        <v>5</v>
      </c>
    </row>
    <row r="203" spans="1:16" s="88" customFormat="1">
      <c r="A203" s="6" t="s">
        <v>212</v>
      </c>
      <c r="B203" s="91"/>
      <c r="C203" s="93"/>
      <c r="D203" s="94"/>
      <c r="E203" s="93"/>
      <c r="F203" s="91">
        <v>3</v>
      </c>
      <c r="G203" s="91">
        <v>5</v>
      </c>
      <c r="H203" s="92">
        <v>4</v>
      </c>
      <c r="I203" s="91">
        <v>4</v>
      </c>
      <c r="J203" s="91">
        <v>4</v>
      </c>
      <c r="K203" s="91">
        <v>5</v>
      </c>
      <c r="L203" s="91">
        <v>5</v>
      </c>
      <c r="M203" s="93">
        <v>4</v>
      </c>
      <c r="N203" s="91">
        <v>5</v>
      </c>
      <c r="O203" s="94">
        <v>5</v>
      </c>
      <c r="P203" s="92">
        <v>4</v>
      </c>
    </row>
    <row r="204" spans="1:16" s="88" customFormat="1">
      <c r="A204" s="6" t="s">
        <v>213</v>
      </c>
      <c r="B204" s="91"/>
      <c r="C204" s="93"/>
      <c r="D204" s="94"/>
      <c r="E204" s="93"/>
      <c r="F204" s="91">
        <v>4</v>
      </c>
      <c r="G204" s="91">
        <v>5</v>
      </c>
      <c r="H204" s="92">
        <v>4</v>
      </c>
      <c r="I204" s="91">
        <v>4</v>
      </c>
      <c r="J204" s="91">
        <v>3</v>
      </c>
      <c r="K204" s="91">
        <v>4</v>
      </c>
      <c r="L204" s="91">
        <v>4</v>
      </c>
      <c r="M204" s="93">
        <v>4</v>
      </c>
      <c r="N204" s="91">
        <v>5</v>
      </c>
      <c r="O204" s="94">
        <v>5</v>
      </c>
      <c r="P204" s="92">
        <v>5</v>
      </c>
    </row>
    <row r="205" spans="1:16" s="88" customFormat="1">
      <c r="A205" s="6" t="s">
        <v>214</v>
      </c>
      <c r="B205" s="91"/>
      <c r="C205" s="93"/>
      <c r="D205" s="94"/>
      <c r="E205" s="93"/>
      <c r="F205" s="91">
        <v>5</v>
      </c>
      <c r="G205" s="91">
        <v>5</v>
      </c>
      <c r="H205" s="92">
        <v>3</v>
      </c>
      <c r="I205" s="91">
        <v>3</v>
      </c>
      <c r="J205" s="91">
        <v>5</v>
      </c>
      <c r="K205" s="91">
        <v>4</v>
      </c>
      <c r="L205" s="91">
        <v>5</v>
      </c>
      <c r="M205" s="93">
        <v>5</v>
      </c>
      <c r="N205" s="91">
        <v>5</v>
      </c>
      <c r="O205" s="94">
        <v>5</v>
      </c>
      <c r="P205" s="92">
        <v>5</v>
      </c>
    </row>
    <row r="206" spans="1:16" s="88" customFormat="1">
      <c r="A206" s="6" t="s">
        <v>215</v>
      </c>
      <c r="B206" s="91"/>
      <c r="C206" s="93"/>
      <c r="D206" s="94"/>
      <c r="E206" s="93"/>
      <c r="F206" s="91">
        <v>4</v>
      </c>
      <c r="G206" s="91">
        <v>5</v>
      </c>
      <c r="H206" s="92">
        <v>5</v>
      </c>
      <c r="I206" s="91">
        <v>5</v>
      </c>
      <c r="J206" s="91">
        <v>5</v>
      </c>
      <c r="K206" s="91">
        <v>5</v>
      </c>
      <c r="L206" s="91">
        <v>5</v>
      </c>
      <c r="M206" s="93">
        <v>5</v>
      </c>
      <c r="N206" s="91">
        <v>5</v>
      </c>
      <c r="O206" s="94">
        <v>5</v>
      </c>
      <c r="P206" s="92">
        <v>5</v>
      </c>
    </row>
    <row r="207" spans="1:16" s="88" customFormat="1">
      <c r="A207" s="6" t="s">
        <v>216</v>
      </c>
      <c r="B207" s="91"/>
      <c r="C207" s="93"/>
      <c r="D207" s="94"/>
      <c r="E207" s="93"/>
      <c r="F207" s="91">
        <v>4</v>
      </c>
      <c r="G207" s="91">
        <v>4</v>
      </c>
      <c r="H207" s="92">
        <v>4</v>
      </c>
      <c r="I207" s="91">
        <v>4</v>
      </c>
      <c r="J207" s="91">
        <v>4</v>
      </c>
      <c r="K207" s="91">
        <v>4</v>
      </c>
      <c r="L207" s="91">
        <v>4</v>
      </c>
      <c r="M207" s="93">
        <v>4</v>
      </c>
      <c r="N207" s="91">
        <v>5</v>
      </c>
      <c r="O207" s="94">
        <v>5</v>
      </c>
      <c r="P207" s="92">
        <v>5</v>
      </c>
    </row>
    <row r="208" spans="1:16" s="88" customFormat="1">
      <c r="A208" s="6" t="s">
        <v>217</v>
      </c>
      <c r="B208" s="91"/>
      <c r="C208" s="93"/>
      <c r="D208" s="94"/>
      <c r="E208" s="93"/>
      <c r="F208" s="91">
        <v>4</v>
      </c>
      <c r="G208" s="91">
        <v>5</v>
      </c>
      <c r="H208" s="92">
        <v>4</v>
      </c>
      <c r="I208" s="91">
        <v>5</v>
      </c>
      <c r="J208" s="91">
        <v>5</v>
      </c>
      <c r="K208" s="91">
        <v>5</v>
      </c>
      <c r="L208" s="91">
        <v>5</v>
      </c>
      <c r="M208" s="93">
        <v>4</v>
      </c>
      <c r="N208" s="91">
        <v>5</v>
      </c>
      <c r="O208" s="94">
        <v>5</v>
      </c>
      <c r="P208" s="92">
        <v>5</v>
      </c>
    </row>
    <row r="209" spans="1:16" s="88" customFormat="1">
      <c r="A209" s="6" t="s">
        <v>218</v>
      </c>
      <c r="B209" s="91"/>
      <c r="C209" s="93"/>
      <c r="D209" s="94"/>
      <c r="E209" s="93"/>
      <c r="F209" s="91">
        <v>3</v>
      </c>
      <c r="G209" s="91">
        <v>5</v>
      </c>
      <c r="H209" s="92">
        <v>5</v>
      </c>
      <c r="I209" s="91">
        <v>5</v>
      </c>
      <c r="J209" s="91">
        <v>4</v>
      </c>
      <c r="K209" s="91">
        <v>5</v>
      </c>
      <c r="L209" s="91">
        <v>5</v>
      </c>
      <c r="M209" s="93">
        <v>4</v>
      </c>
      <c r="N209" s="91">
        <v>4</v>
      </c>
      <c r="O209" s="94">
        <v>5</v>
      </c>
      <c r="P209" s="92">
        <v>5</v>
      </c>
    </row>
    <row r="210" spans="1:16" s="88" customFormat="1">
      <c r="A210" s="6" t="s">
        <v>219</v>
      </c>
      <c r="B210" s="91"/>
      <c r="C210" s="93"/>
      <c r="D210" s="94"/>
      <c r="E210" s="93"/>
      <c r="F210" s="91">
        <v>4</v>
      </c>
      <c r="G210" s="91">
        <v>4</v>
      </c>
      <c r="H210" s="92">
        <v>3</v>
      </c>
      <c r="I210" s="91">
        <v>5</v>
      </c>
      <c r="J210" s="91">
        <v>4</v>
      </c>
      <c r="K210" s="91">
        <v>4</v>
      </c>
      <c r="L210" s="91">
        <v>4</v>
      </c>
      <c r="M210" s="93">
        <v>5</v>
      </c>
      <c r="N210" s="91">
        <v>4</v>
      </c>
      <c r="O210" s="94">
        <v>5</v>
      </c>
      <c r="P210" s="92">
        <v>5</v>
      </c>
    </row>
    <row r="211" spans="1:16" s="88" customFormat="1">
      <c r="A211" s="6" t="s">
        <v>220</v>
      </c>
      <c r="B211" s="91"/>
      <c r="C211" s="93"/>
      <c r="D211" s="94"/>
      <c r="E211" s="93"/>
      <c r="F211" s="91">
        <v>5</v>
      </c>
      <c r="G211" s="91">
        <v>5</v>
      </c>
      <c r="H211" s="92">
        <v>5</v>
      </c>
      <c r="I211" s="91">
        <v>5</v>
      </c>
      <c r="J211" s="91">
        <v>5</v>
      </c>
      <c r="K211" s="91">
        <v>5</v>
      </c>
      <c r="L211" s="91">
        <v>5</v>
      </c>
      <c r="M211" s="93">
        <v>5</v>
      </c>
      <c r="N211" s="91">
        <v>5</v>
      </c>
      <c r="O211" s="94">
        <v>5</v>
      </c>
      <c r="P211" s="92">
        <v>5</v>
      </c>
    </row>
    <row r="212" spans="1:16" s="88" customFormat="1">
      <c r="A212" s="6" t="s">
        <v>221</v>
      </c>
      <c r="B212" s="91"/>
      <c r="C212" s="93"/>
      <c r="D212" s="94"/>
      <c r="E212" s="93"/>
      <c r="F212" s="91">
        <v>3</v>
      </c>
      <c r="G212" s="91">
        <v>4</v>
      </c>
      <c r="H212" s="92">
        <v>3</v>
      </c>
      <c r="I212" s="91">
        <v>3</v>
      </c>
      <c r="J212" s="91">
        <v>3</v>
      </c>
      <c r="K212" s="91">
        <v>1</v>
      </c>
      <c r="L212" s="91">
        <v>3</v>
      </c>
      <c r="M212" s="93">
        <v>4</v>
      </c>
      <c r="N212" s="91">
        <v>3</v>
      </c>
      <c r="O212" s="94">
        <v>3</v>
      </c>
      <c r="P212" s="92">
        <v>4</v>
      </c>
    </row>
    <row r="213" spans="1:16" s="88" customFormat="1">
      <c r="A213" s="6" t="s">
        <v>222</v>
      </c>
      <c r="B213" s="91"/>
      <c r="C213" s="93"/>
      <c r="D213" s="94"/>
      <c r="E213" s="93"/>
      <c r="F213" s="91">
        <v>5</v>
      </c>
      <c r="G213" s="91">
        <v>5</v>
      </c>
      <c r="H213" s="92">
        <v>4</v>
      </c>
      <c r="I213" s="91">
        <v>5</v>
      </c>
      <c r="J213" s="91">
        <v>5</v>
      </c>
      <c r="K213" s="91">
        <v>5</v>
      </c>
      <c r="L213" s="91">
        <v>5</v>
      </c>
      <c r="M213" s="93">
        <v>5</v>
      </c>
      <c r="N213" s="91">
        <v>5</v>
      </c>
      <c r="O213" s="94">
        <v>5</v>
      </c>
      <c r="P213" s="92">
        <v>5</v>
      </c>
    </row>
    <row r="214" spans="1:16" s="88" customFormat="1">
      <c r="A214" s="6" t="s">
        <v>223</v>
      </c>
      <c r="B214" s="91"/>
      <c r="C214" s="93"/>
      <c r="D214" s="94"/>
      <c r="E214" s="93"/>
      <c r="F214" s="91">
        <v>1</v>
      </c>
      <c r="G214" s="91">
        <v>1</v>
      </c>
      <c r="H214" s="92">
        <v>1</v>
      </c>
      <c r="I214" s="91">
        <v>1</v>
      </c>
      <c r="J214" s="91">
        <v>0</v>
      </c>
      <c r="K214" s="91">
        <v>1</v>
      </c>
      <c r="L214" s="91">
        <v>1</v>
      </c>
      <c r="M214" s="93">
        <v>1</v>
      </c>
      <c r="N214" s="91">
        <v>1</v>
      </c>
      <c r="O214" s="94">
        <v>1</v>
      </c>
      <c r="P214" s="92">
        <v>1</v>
      </c>
    </row>
    <row r="215" spans="1:16" s="88" customFormat="1">
      <c r="A215" s="6" t="s">
        <v>224</v>
      </c>
      <c r="B215" s="91"/>
      <c r="C215" s="93"/>
      <c r="D215" s="94"/>
      <c r="E215" s="93"/>
      <c r="F215" s="91">
        <v>4</v>
      </c>
      <c r="G215" s="91">
        <v>4</v>
      </c>
      <c r="H215" s="92">
        <v>5</v>
      </c>
      <c r="I215" s="91">
        <v>5</v>
      </c>
      <c r="J215" s="91">
        <v>5</v>
      </c>
      <c r="K215" s="91">
        <v>4</v>
      </c>
      <c r="L215" s="91">
        <v>4</v>
      </c>
      <c r="M215" s="93">
        <v>4</v>
      </c>
      <c r="N215" s="91">
        <v>5</v>
      </c>
      <c r="O215" s="94">
        <v>5</v>
      </c>
      <c r="P215" s="92">
        <v>5</v>
      </c>
    </row>
    <row r="216" spans="1:16" s="88" customFormat="1">
      <c r="A216" s="6" t="s">
        <v>225</v>
      </c>
      <c r="B216" s="91"/>
      <c r="C216" s="93"/>
      <c r="D216" s="94"/>
      <c r="E216" s="93"/>
      <c r="F216" s="91">
        <v>5</v>
      </c>
      <c r="G216" s="91">
        <v>5</v>
      </c>
      <c r="H216" s="92">
        <v>5</v>
      </c>
      <c r="I216" s="91">
        <v>5</v>
      </c>
      <c r="J216" s="91">
        <v>5</v>
      </c>
      <c r="K216" s="91">
        <v>5</v>
      </c>
      <c r="L216" s="91">
        <v>4</v>
      </c>
      <c r="M216" s="93">
        <v>5</v>
      </c>
      <c r="N216" s="91">
        <v>5</v>
      </c>
      <c r="O216" s="94">
        <v>5</v>
      </c>
      <c r="P216" s="92">
        <v>4</v>
      </c>
    </row>
    <row r="217" spans="1:16" s="88" customFormat="1">
      <c r="A217" s="6" t="s">
        <v>226</v>
      </c>
      <c r="B217" s="91"/>
      <c r="C217" s="93"/>
      <c r="D217" s="94"/>
      <c r="E217" s="93"/>
      <c r="F217" s="91">
        <v>4</v>
      </c>
      <c r="G217" s="91">
        <v>5</v>
      </c>
      <c r="H217" s="92">
        <v>5</v>
      </c>
      <c r="I217" s="91">
        <v>5</v>
      </c>
      <c r="J217" s="91">
        <v>4</v>
      </c>
      <c r="K217" s="91">
        <v>5</v>
      </c>
      <c r="L217" s="91">
        <v>4</v>
      </c>
      <c r="M217" s="93">
        <v>5</v>
      </c>
      <c r="N217" s="91">
        <v>5</v>
      </c>
      <c r="O217" s="94">
        <v>5</v>
      </c>
      <c r="P217" s="92">
        <v>5</v>
      </c>
    </row>
    <row r="218" spans="1:16" s="88" customFormat="1">
      <c r="A218" s="6" t="s">
        <v>227</v>
      </c>
      <c r="B218" s="91"/>
      <c r="C218" s="93"/>
      <c r="D218" s="94"/>
      <c r="E218" s="93"/>
      <c r="F218" s="91">
        <v>5</v>
      </c>
      <c r="G218" s="91">
        <v>5</v>
      </c>
      <c r="H218" s="92">
        <v>4</v>
      </c>
      <c r="I218" s="91">
        <v>5</v>
      </c>
      <c r="J218" s="91">
        <v>5</v>
      </c>
      <c r="K218" s="91">
        <v>5</v>
      </c>
      <c r="L218" s="91">
        <v>5</v>
      </c>
      <c r="M218" s="93">
        <v>5</v>
      </c>
      <c r="N218" s="91">
        <v>5</v>
      </c>
      <c r="O218" s="94">
        <v>5</v>
      </c>
      <c r="P218" s="92">
        <v>5</v>
      </c>
    </row>
    <row r="219" spans="1:16" s="88" customFormat="1">
      <c r="A219" s="6" t="s">
        <v>228</v>
      </c>
      <c r="B219" s="91"/>
      <c r="C219" s="93"/>
      <c r="D219" s="94"/>
      <c r="E219" s="93"/>
      <c r="F219" s="91">
        <v>4</v>
      </c>
      <c r="G219" s="91">
        <v>4</v>
      </c>
      <c r="H219" s="92">
        <v>4</v>
      </c>
      <c r="I219" s="91">
        <v>4</v>
      </c>
      <c r="J219" s="91">
        <v>4</v>
      </c>
      <c r="K219" s="91">
        <v>5</v>
      </c>
      <c r="L219" s="91">
        <v>4</v>
      </c>
      <c r="M219" s="93">
        <v>4</v>
      </c>
      <c r="N219" s="91">
        <v>5</v>
      </c>
      <c r="O219" s="94">
        <v>4</v>
      </c>
      <c r="P219" s="92">
        <v>4</v>
      </c>
    </row>
    <row r="220" spans="1:16" s="88" customFormat="1">
      <c r="A220" s="6" t="s">
        <v>229</v>
      </c>
      <c r="B220" s="91"/>
      <c r="C220" s="93"/>
      <c r="D220" s="94"/>
      <c r="E220" s="93"/>
      <c r="F220" s="91">
        <v>5</v>
      </c>
      <c r="G220" s="91">
        <v>5</v>
      </c>
      <c r="H220" s="92">
        <v>5</v>
      </c>
      <c r="I220" s="91">
        <v>5</v>
      </c>
      <c r="J220" s="91">
        <v>3</v>
      </c>
      <c r="K220" s="91">
        <v>4</v>
      </c>
      <c r="L220" s="91">
        <v>3</v>
      </c>
      <c r="M220" s="93">
        <v>5</v>
      </c>
      <c r="N220" s="91">
        <v>4</v>
      </c>
      <c r="O220" s="94">
        <v>5</v>
      </c>
      <c r="P220" s="92">
        <v>5</v>
      </c>
    </row>
    <row r="221" spans="1:16" s="88" customFormat="1">
      <c r="A221" s="6" t="s">
        <v>230</v>
      </c>
      <c r="B221" s="91"/>
      <c r="C221" s="93"/>
      <c r="D221" s="94"/>
      <c r="E221" s="93"/>
      <c r="F221" s="91">
        <v>4</v>
      </c>
      <c r="G221" s="91">
        <v>5</v>
      </c>
      <c r="H221" s="92">
        <v>5</v>
      </c>
      <c r="I221" s="91">
        <v>5</v>
      </c>
      <c r="J221" s="91">
        <v>4</v>
      </c>
      <c r="K221" s="91">
        <v>5</v>
      </c>
      <c r="L221" s="91">
        <v>4</v>
      </c>
      <c r="M221" s="93">
        <v>5</v>
      </c>
      <c r="N221" s="91">
        <v>4</v>
      </c>
      <c r="O221" s="94">
        <v>5</v>
      </c>
      <c r="P221" s="92">
        <v>5</v>
      </c>
    </row>
    <row r="222" spans="1:16" s="88" customFormat="1">
      <c r="A222" s="6" t="s">
        <v>231</v>
      </c>
      <c r="B222" s="91"/>
      <c r="C222" s="93"/>
      <c r="D222" s="94"/>
      <c r="E222" s="93"/>
      <c r="F222" s="91">
        <v>5</v>
      </c>
      <c r="G222" s="91">
        <v>5</v>
      </c>
      <c r="H222" s="92">
        <v>5</v>
      </c>
      <c r="I222" s="91">
        <v>5</v>
      </c>
      <c r="J222" s="91">
        <v>5</v>
      </c>
      <c r="K222" s="91">
        <v>4</v>
      </c>
      <c r="L222" s="91">
        <v>4</v>
      </c>
      <c r="M222" s="93">
        <v>4</v>
      </c>
      <c r="N222" s="91">
        <v>4</v>
      </c>
      <c r="O222" s="94">
        <v>5</v>
      </c>
      <c r="P222" s="92">
        <v>4</v>
      </c>
    </row>
    <row r="223" spans="1:16" s="88" customFormat="1">
      <c r="A223" s="6" t="s">
        <v>232</v>
      </c>
      <c r="B223" s="91"/>
      <c r="C223" s="93"/>
      <c r="D223" s="94"/>
      <c r="E223" s="93"/>
      <c r="F223" s="91">
        <v>5</v>
      </c>
      <c r="G223" s="91">
        <v>5</v>
      </c>
      <c r="H223" s="92">
        <v>5</v>
      </c>
      <c r="I223" s="91">
        <v>5</v>
      </c>
      <c r="J223" s="91">
        <v>4</v>
      </c>
      <c r="K223" s="91">
        <v>5</v>
      </c>
      <c r="L223" s="91">
        <v>5</v>
      </c>
      <c r="M223" s="93">
        <v>5</v>
      </c>
      <c r="N223" s="91">
        <v>5</v>
      </c>
      <c r="O223" s="94">
        <v>5</v>
      </c>
      <c r="P223" s="92">
        <v>5</v>
      </c>
    </row>
    <row r="224" spans="1:16" s="88" customFormat="1">
      <c r="A224" s="6" t="s">
        <v>233</v>
      </c>
      <c r="B224" s="91"/>
      <c r="C224" s="93"/>
      <c r="D224" s="94"/>
      <c r="E224" s="93"/>
      <c r="F224" s="91">
        <v>2</v>
      </c>
      <c r="G224" s="91">
        <v>4</v>
      </c>
      <c r="H224" s="92">
        <v>3</v>
      </c>
      <c r="I224" s="91">
        <v>4</v>
      </c>
      <c r="J224" s="91">
        <v>4</v>
      </c>
      <c r="K224" s="91">
        <v>4</v>
      </c>
      <c r="L224" s="91">
        <v>5</v>
      </c>
      <c r="M224" s="93">
        <v>5</v>
      </c>
      <c r="N224" s="91">
        <v>4</v>
      </c>
      <c r="O224" s="94">
        <v>4</v>
      </c>
      <c r="P224" s="92">
        <v>4</v>
      </c>
    </row>
    <row r="225" spans="1:16" s="88" customFormat="1">
      <c r="A225" s="6" t="s">
        <v>234</v>
      </c>
      <c r="B225" s="91"/>
      <c r="C225" s="93"/>
      <c r="D225" s="94"/>
      <c r="E225" s="93"/>
      <c r="F225" s="91">
        <v>5</v>
      </c>
      <c r="G225" s="91">
        <v>5</v>
      </c>
      <c r="H225" s="92">
        <v>5</v>
      </c>
      <c r="I225" s="91">
        <v>5</v>
      </c>
      <c r="J225" s="91">
        <v>5</v>
      </c>
      <c r="K225" s="91">
        <v>4</v>
      </c>
      <c r="L225" s="91">
        <v>4</v>
      </c>
      <c r="M225" s="93">
        <v>5</v>
      </c>
      <c r="N225" s="91">
        <v>5</v>
      </c>
      <c r="O225" s="94">
        <v>5</v>
      </c>
      <c r="P225" s="92">
        <v>5</v>
      </c>
    </row>
    <row r="226" spans="1:16" s="88" customFormat="1">
      <c r="A226" s="6" t="s">
        <v>235</v>
      </c>
      <c r="B226" s="91"/>
      <c r="C226" s="93"/>
      <c r="D226" s="94"/>
      <c r="E226" s="93"/>
      <c r="F226" s="91">
        <v>4</v>
      </c>
      <c r="G226" s="91">
        <v>4</v>
      </c>
      <c r="H226" s="92">
        <v>3</v>
      </c>
      <c r="I226" s="91">
        <v>3</v>
      </c>
      <c r="J226" s="91">
        <v>2</v>
      </c>
      <c r="K226" s="91">
        <v>5</v>
      </c>
      <c r="L226" s="91">
        <v>4</v>
      </c>
      <c r="M226" s="93">
        <v>4</v>
      </c>
      <c r="N226" s="91">
        <v>5</v>
      </c>
      <c r="O226" s="94">
        <v>3</v>
      </c>
      <c r="P226" s="92">
        <v>3</v>
      </c>
    </row>
    <row r="227" spans="1:16" s="88" customFormat="1">
      <c r="A227" s="6" t="s">
        <v>236</v>
      </c>
      <c r="B227" s="91"/>
      <c r="C227" s="93"/>
      <c r="D227" s="94"/>
      <c r="E227" s="93"/>
      <c r="F227" s="91">
        <v>4</v>
      </c>
      <c r="G227" s="91">
        <v>5</v>
      </c>
      <c r="H227" s="92">
        <v>4</v>
      </c>
      <c r="I227" s="91">
        <v>3</v>
      </c>
      <c r="J227" s="91">
        <v>5</v>
      </c>
      <c r="K227" s="91">
        <v>5</v>
      </c>
      <c r="L227" s="91">
        <v>5</v>
      </c>
      <c r="M227" s="93">
        <v>5</v>
      </c>
      <c r="N227" s="91">
        <v>5</v>
      </c>
      <c r="O227" s="94">
        <v>5</v>
      </c>
      <c r="P227" s="92">
        <v>5</v>
      </c>
    </row>
    <row r="228" spans="1:16" s="88" customFormat="1">
      <c r="A228" s="6" t="s">
        <v>237</v>
      </c>
      <c r="B228" s="91"/>
      <c r="C228" s="93"/>
      <c r="D228" s="94"/>
      <c r="E228" s="93"/>
      <c r="F228" s="91">
        <v>4</v>
      </c>
      <c r="G228" s="91">
        <v>5</v>
      </c>
      <c r="H228" s="92">
        <v>4</v>
      </c>
      <c r="I228" s="91">
        <v>5</v>
      </c>
      <c r="J228" s="91">
        <v>4</v>
      </c>
      <c r="K228" s="91">
        <v>4</v>
      </c>
      <c r="L228" s="91">
        <v>5</v>
      </c>
      <c r="M228" s="93">
        <v>5</v>
      </c>
      <c r="N228" s="91">
        <v>5</v>
      </c>
      <c r="O228" s="94">
        <v>5</v>
      </c>
      <c r="P228" s="92">
        <v>5</v>
      </c>
    </row>
    <row r="229" spans="1:16" s="88" customFormat="1">
      <c r="A229" s="6" t="s">
        <v>238</v>
      </c>
      <c r="B229" s="91"/>
      <c r="C229" s="93"/>
      <c r="D229" s="94"/>
      <c r="E229" s="93"/>
      <c r="F229" s="91">
        <v>4</v>
      </c>
      <c r="G229" s="91">
        <v>4</v>
      </c>
      <c r="H229" s="92">
        <v>4</v>
      </c>
      <c r="I229" s="91">
        <v>5</v>
      </c>
      <c r="J229" s="91">
        <v>4</v>
      </c>
      <c r="K229" s="91">
        <v>3</v>
      </c>
      <c r="L229" s="91">
        <v>3</v>
      </c>
      <c r="M229" s="93">
        <v>3</v>
      </c>
      <c r="N229" s="91">
        <v>5</v>
      </c>
      <c r="O229" s="94">
        <v>4</v>
      </c>
      <c r="P229" s="92">
        <v>4</v>
      </c>
    </row>
    <row r="230" spans="1:16" s="88" customFormat="1">
      <c r="A230" s="6" t="s">
        <v>239</v>
      </c>
      <c r="B230" s="91"/>
      <c r="C230" s="93"/>
      <c r="D230" s="94"/>
      <c r="E230" s="93"/>
      <c r="F230" s="91">
        <v>5</v>
      </c>
      <c r="G230" s="91">
        <v>4</v>
      </c>
      <c r="H230" s="92">
        <v>3</v>
      </c>
      <c r="I230" s="91">
        <v>3</v>
      </c>
      <c r="J230" s="91">
        <v>5</v>
      </c>
      <c r="K230" s="91">
        <v>4</v>
      </c>
      <c r="L230" s="91">
        <v>0</v>
      </c>
      <c r="M230" s="93">
        <v>4</v>
      </c>
      <c r="N230" s="91">
        <v>4</v>
      </c>
      <c r="O230" s="94">
        <v>4</v>
      </c>
      <c r="P230" s="92">
        <v>5</v>
      </c>
    </row>
    <row r="231" spans="1:16" s="88" customFormat="1">
      <c r="A231" s="6" t="s">
        <v>240</v>
      </c>
      <c r="B231" s="91"/>
      <c r="C231" s="93"/>
      <c r="D231" s="94"/>
      <c r="E231" s="93"/>
      <c r="F231" s="91">
        <v>5</v>
      </c>
      <c r="G231" s="91">
        <v>5</v>
      </c>
      <c r="H231" s="92">
        <v>5</v>
      </c>
      <c r="I231" s="91">
        <v>5</v>
      </c>
      <c r="J231" s="91">
        <v>4</v>
      </c>
      <c r="K231" s="91">
        <v>5</v>
      </c>
      <c r="L231" s="91">
        <v>5</v>
      </c>
      <c r="M231" s="93">
        <v>5</v>
      </c>
      <c r="N231" s="91">
        <v>5</v>
      </c>
      <c r="O231" s="94">
        <v>5</v>
      </c>
      <c r="P231" s="92">
        <v>5</v>
      </c>
    </row>
    <row r="232" spans="1:16" s="88" customFormat="1">
      <c r="A232" s="6" t="s">
        <v>241</v>
      </c>
      <c r="B232" s="91"/>
      <c r="C232" s="93"/>
      <c r="D232" s="94"/>
      <c r="E232" s="93"/>
      <c r="F232" s="91">
        <v>5</v>
      </c>
      <c r="G232" s="91">
        <v>5</v>
      </c>
      <c r="H232" s="92">
        <v>4</v>
      </c>
      <c r="I232" s="91">
        <v>4</v>
      </c>
      <c r="J232" s="91">
        <v>3</v>
      </c>
      <c r="K232" s="91">
        <v>5</v>
      </c>
      <c r="L232" s="91">
        <v>3</v>
      </c>
      <c r="M232" s="93">
        <v>5</v>
      </c>
      <c r="N232" s="91">
        <v>5</v>
      </c>
      <c r="O232" s="94">
        <v>5</v>
      </c>
      <c r="P232" s="92">
        <v>5</v>
      </c>
    </row>
    <row r="233" spans="1:16" s="88" customFormat="1">
      <c r="A233" s="6" t="s">
        <v>242</v>
      </c>
      <c r="B233" s="91"/>
      <c r="C233" s="93"/>
      <c r="D233" s="94"/>
      <c r="E233" s="93"/>
      <c r="F233" s="91">
        <v>4</v>
      </c>
      <c r="G233" s="91">
        <v>5</v>
      </c>
      <c r="H233" s="92">
        <v>3</v>
      </c>
      <c r="I233" s="91">
        <v>3</v>
      </c>
      <c r="J233" s="91">
        <v>4</v>
      </c>
      <c r="K233" s="91">
        <v>4</v>
      </c>
      <c r="L233" s="91">
        <v>3</v>
      </c>
      <c r="M233" s="93">
        <v>5</v>
      </c>
      <c r="N233" s="91">
        <v>5</v>
      </c>
      <c r="O233" s="94">
        <v>5</v>
      </c>
      <c r="P233" s="92">
        <v>4</v>
      </c>
    </row>
    <row r="234" spans="1:16" s="88" customFormat="1">
      <c r="A234" s="6" t="s">
        <v>243</v>
      </c>
      <c r="B234" s="91"/>
      <c r="C234" s="93"/>
      <c r="D234" s="94"/>
      <c r="E234" s="93"/>
      <c r="F234" s="91">
        <v>4</v>
      </c>
      <c r="G234" s="91">
        <v>4</v>
      </c>
      <c r="H234" s="92">
        <v>4</v>
      </c>
      <c r="I234" s="91">
        <v>4</v>
      </c>
      <c r="J234" s="91">
        <v>4</v>
      </c>
      <c r="K234" s="91">
        <v>4</v>
      </c>
      <c r="L234" s="91">
        <v>4</v>
      </c>
      <c r="M234" s="93">
        <v>4</v>
      </c>
      <c r="N234" s="91">
        <v>4</v>
      </c>
      <c r="O234" s="94">
        <v>4</v>
      </c>
      <c r="P234" s="92">
        <v>4</v>
      </c>
    </row>
    <row r="235" spans="1:16" s="88" customFormat="1">
      <c r="A235" s="6" t="s">
        <v>244</v>
      </c>
      <c r="B235" s="91"/>
      <c r="C235" s="93"/>
      <c r="D235" s="94"/>
      <c r="E235" s="93"/>
      <c r="F235" s="91">
        <v>4</v>
      </c>
      <c r="G235" s="91">
        <v>5</v>
      </c>
      <c r="H235" s="92">
        <v>4</v>
      </c>
      <c r="I235" s="91">
        <v>4</v>
      </c>
      <c r="J235" s="91">
        <v>3</v>
      </c>
      <c r="K235" s="91">
        <v>4</v>
      </c>
      <c r="L235" s="91">
        <v>2</v>
      </c>
      <c r="M235" s="93">
        <v>3</v>
      </c>
      <c r="N235" s="91">
        <v>4</v>
      </c>
      <c r="O235" s="94">
        <v>5</v>
      </c>
      <c r="P235" s="92">
        <v>5</v>
      </c>
    </row>
    <row r="236" spans="1:16" s="88" customFormat="1">
      <c r="A236" s="6" t="s">
        <v>245</v>
      </c>
      <c r="B236" s="91"/>
      <c r="C236" s="93"/>
      <c r="D236" s="94"/>
      <c r="E236" s="93"/>
      <c r="F236" s="91">
        <v>5</v>
      </c>
      <c r="G236" s="91">
        <v>5</v>
      </c>
      <c r="H236" s="92">
        <v>5</v>
      </c>
      <c r="I236" s="91">
        <v>5</v>
      </c>
      <c r="J236" s="91">
        <v>5</v>
      </c>
      <c r="K236" s="91">
        <v>5</v>
      </c>
      <c r="L236" s="91">
        <v>5</v>
      </c>
      <c r="M236" s="93">
        <v>5</v>
      </c>
      <c r="N236" s="91">
        <v>5</v>
      </c>
      <c r="O236" s="94">
        <v>5</v>
      </c>
      <c r="P236" s="92">
        <v>5</v>
      </c>
    </row>
    <row r="237" spans="1:16" s="88" customFormat="1">
      <c r="A237" s="6" t="s">
        <v>246</v>
      </c>
      <c r="B237" s="91"/>
      <c r="C237" s="93"/>
      <c r="D237" s="94"/>
      <c r="E237" s="93"/>
      <c r="F237" s="91">
        <v>5</v>
      </c>
      <c r="G237" s="91">
        <v>5</v>
      </c>
      <c r="H237" s="92">
        <v>5</v>
      </c>
      <c r="I237" s="91">
        <v>5</v>
      </c>
      <c r="J237" s="91">
        <v>5</v>
      </c>
      <c r="K237" s="91">
        <v>5</v>
      </c>
      <c r="L237" s="91">
        <v>4</v>
      </c>
      <c r="M237" s="93">
        <v>5</v>
      </c>
      <c r="N237" s="91">
        <v>5</v>
      </c>
      <c r="O237" s="94">
        <v>5</v>
      </c>
      <c r="P237" s="92">
        <v>5</v>
      </c>
    </row>
    <row r="238" spans="1:16" s="88" customFormat="1">
      <c r="A238" s="6" t="s">
        <v>247</v>
      </c>
      <c r="B238" s="91"/>
      <c r="C238" s="93"/>
      <c r="D238" s="94"/>
      <c r="E238" s="93"/>
      <c r="F238" s="91">
        <v>4</v>
      </c>
      <c r="G238" s="91">
        <v>4</v>
      </c>
      <c r="H238" s="92">
        <v>5</v>
      </c>
      <c r="I238" s="91">
        <v>5</v>
      </c>
      <c r="J238" s="91">
        <v>4</v>
      </c>
      <c r="K238" s="91">
        <v>4</v>
      </c>
      <c r="L238" s="91">
        <v>4</v>
      </c>
      <c r="M238" s="93">
        <v>4</v>
      </c>
      <c r="N238" s="91">
        <v>5</v>
      </c>
      <c r="O238" s="94">
        <v>5</v>
      </c>
      <c r="P238" s="92">
        <v>4</v>
      </c>
    </row>
    <row r="239" spans="1:16" s="88" customFormat="1">
      <c r="A239" s="6" t="s">
        <v>248</v>
      </c>
      <c r="B239" s="91"/>
      <c r="C239" s="93"/>
      <c r="D239" s="94"/>
      <c r="E239" s="93"/>
      <c r="F239" s="91">
        <v>3</v>
      </c>
      <c r="G239" s="91">
        <v>4</v>
      </c>
      <c r="H239" s="92">
        <v>4</v>
      </c>
      <c r="I239" s="91">
        <v>4</v>
      </c>
      <c r="J239" s="91">
        <v>4</v>
      </c>
      <c r="K239" s="91">
        <v>4</v>
      </c>
      <c r="L239" s="91">
        <v>3</v>
      </c>
      <c r="M239" s="93">
        <v>5</v>
      </c>
      <c r="N239" s="91">
        <v>2</v>
      </c>
      <c r="O239" s="94">
        <v>4</v>
      </c>
      <c r="P239" s="92">
        <v>4</v>
      </c>
    </row>
    <row r="240" spans="1:16" s="88" customFormat="1">
      <c r="A240" s="6" t="s">
        <v>249</v>
      </c>
      <c r="B240" s="91"/>
      <c r="C240" s="93"/>
      <c r="D240" s="94"/>
      <c r="E240" s="93"/>
      <c r="F240" s="91">
        <v>4</v>
      </c>
      <c r="G240" s="91">
        <v>5</v>
      </c>
      <c r="H240" s="92">
        <v>3</v>
      </c>
      <c r="I240" s="91">
        <v>5</v>
      </c>
      <c r="J240" s="91">
        <v>3</v>
      </c>
      <c r="K240" s="91">
        <v>3</v>
      </c>
      <c r="L240" s="91">
        <v>4</v>
      </c>
      <c r="M240" s="93">
        <v>4</v>
      </c>
      <c r="N240" s="91">
        <v>3</v>
      </c>
      <c r="O240" s="94">
        <v>4</v>
      </c>
      <c r="P240" s="92">
        <v>4</v>
      </c>
    </row>
    <row r="241" spans="1:16" s="88" customFormat="1">
      <c r="A241" s="6" t="s">
        <v>250</v>
      </c>
      <c r="B241" s="91"/>
      <c r="C241" s="93"/>
      <c r="D241" s="94"/>
      <c r="E241" s="93"/>
      <c r="F241" s="91">
        <v>4</v>
      </c>
      <c r="G241" s="91">
        <v>5</v>
      </c>
      <c r="H241" s="92">
        <v>5</v>
      </c>
      <c r="I241" s="91">
        <v>4</v>
      </c>
      <c r="J241" s="91">
        <v>3</v>
      </c>
      <c r="K241" s="91">
        <v>4</v>
      </c>
      <c r="L241" s="91">
        <v>4</v>
      </c>
      <c r="M241" s="93">
        <v>5</v>
      </c>
      <c r="N241" s="91">
        <v>5</v>
      </c>
      <c r="O241" s="94">
        <v>5</v>
      </c>
      <c r="P241" s="92">
        <v>5</v>
      </c>
    </row>
    <row r="242" spans="1:16" s="88" customFormat="1">
      <c r="A242" s="6" t="s">
        <v>251</v>
      </c>
      <c r="B242" s="91"/>
      <c r="C242" s="93"/>
      <c r="D242" s="94"/>
      <c r="E242" s="93"/>
      <c r="F242" s="91">
        <v>3</v>
      </c>
      <c r="G242" s="91">
        <v>5</v>
      </c>
      <c r="H242" s="92">
        <v>4</v>
      </c>
      <c r="I242" s="91">
        <v>5</v>
      </c>
      <c r="J242" s="91">
        <v>0</v>
      </c>
      <c r="K242" s="91">
        <v>4</v>
      </c>
      <c r="L242" s="91">
        <v>0</v>
      </c>
      <c r="M242" s="93">
        <v>0</v>
      </c>
      <c r="N242" s="91">
        <v>0</v>
      </c>
      <c r="O242" s="94">
        <v>5</v>
      </c>
      <c r="P242" s="92">
        <v>5</v>
      </c>
    </row>
    <row r="243" spans="1:16" s="88" customFormat="1">
      <c r="A243" s="6" t="s">
        <v>252</v>
      </c>
      <c r="B243" s="91"/>
      <c r="C243" s="93"/>
      <c r="D243" s="94"/>
      <c r="E243" s="93"/>
      <c r="F243" s="91">
        <v>4</v>
      </c>
      <c r="G243" s="91">
        <v>5</v>
      </c>
      <c r="H243" s="92">
        <v>4</v>
      </c>
      <c r="I243" s="91">
        <v>4</v>
      </c>
      <c r="J243" s="91">
        <v>4</v>
      </c>
      <c r="K243" s="91">
        <v>4</v>
      </c>
      <c r="L243" s="91">
        <v>3</v>
      </c>
      <c r="M243" s="93">
        <v>4</v>
      </c>
      <c r="N243" s="91">
        <v>5</v>
      </c>
      <c r="O243" s="94">
        <v>5</v>
      </c>
      <c r="P243" s="92">
        <v>5</v>
      </c>
    </row>
    <row r="244" spans="1:16" s="88" customFormat="1">
      <c r="A244" s="6" t="s">
        <v>253</v>
      </c>
      <c r="B244" s="91"/>
      <c r="C244" s="93"/>
      <c r="D244" s="94"/>
      <c r="E244" s="93"/>
      <c r="F244" s="91">
        <v>4</v>
      </c>
      <c r="G244" s="91">
        <v>4</v>
      </c>
      <c r="H244" s="92">
        <v>5</v>
      </c>
      <c r="I244" s="91">
        <v>5</v>
      </c>
      <c r="J244" s="91">
        <v>4</v>
      </c>
      <c r="K244" s="91">
        <v>5</v>
      </c>
      <c r="L244" s="91">
        <v>4</v>
      </c>
      <c r="M244" s="93">
        <v>4</v>
      </c>
      <c r="N244" s="91">
        <v>4</v>
      </c>
      <c r="O244" s="94">
        <v>5</v>
      </c>
      <c r="P244" s="92">
        <v>5</v>
      </c>
    </row>
    <row r="245" spans="1:16" s="88" customFormat="1">
      <c r="A245" s="6" t="s">
        <v>254</v>
      </c>
      <c r="B245" s="91"/>
      <c r="C245" s="93"/>
      <c r="D245" s="94"/>
      <c r="E245" s="93"/>
      <c r="F245" s="91">
        <v>5</v>
      </c>
      <c r="G245" s="91">
        <v>3</v>
      </c>
      <c r="H245" s="92">
        <v>4</v>
      </c>
      <c r="I245" s="91">
        <v>5</v>
      </c>
      <c r="J245" s="91">
        <v>4</v>
      </c>
      <c r="K245" s="91">
        <v>5</v>
      </c>
      <c r="L245" s="91">
        <v>4</v>
      </c>
      <c r="M245" s="93">
        <v>5</v>
      </c>
      <c r="N245" s="91">
        <v>5</v>
      </c>
      <c r="O245" s="94">
        <v>5</v>
      </c>
      <c r="P245" s="92">
        <v>4</v>
      </c>
    </row>
    <row r="246" spans="1:16" s="88" customFormat="1">
      <c r="A246" s="6" t="s">
        <v>255</v>
      </c>
      <c r="B246" s="91"/>
      <c r="C246" s="93"/>
      <c r="D246" s="94"/>
      <c r="E246" s="93"/>
      <c r="F246" s="91">
        <v>4</v>
      </c>
      <c r="G246" s="91">
        <v>4</v>
      </c>
      <c r="H246" s="92">
        <v>4</v>
      </c>
      <c r="I246" s="91">
        <v>4</v>
      </c>
      <c r="J246" s="91">
        <v>3</v>
      </c>
      <c r="K246" s="91">
        <v>5</v>
      </c>
      <c r="L246" s="91">
        <v>5</v>
      </c>
      <c r="M246" s="93">
        <v>5</v>
      </c>
      <c r="N246" s="91">
        <v>4</v>
      </c>
      <c r="O246" s="94">
        <v>4</v>
      </c>
      <c r="P246" s="92">
        <v>4</v>
      </c>
    </row>
    <row r="247" spans="1:16" s="88" customFormat="1">
      <c r="A247" s="6" t="s">
        <v>256</v>
      </c>
      <c r="B247" s="91"/>
      <c r="C247" s="93"/>
      <c r="D247" s="94"/>
      <c r="E247" s="93"/>
      <c r="F247" s="91">
        <v>4</v>
      </c>
      <c r="G247" s="91">
        <v>4</v>
      </c>
      <c r="H247" s="92">
        <v>5</v>
      </c>
      <c r="I247" s="91">
        <v>5</v>
      </c>
      <c r="J247" s="91">
        <v>3</v>
      </c>
      <c r="K247" s="91">
        <v>4</v>
      </c>
      <c r="L247" s="91">
        <v>3</v>
      </c>
      <c r="M247" s="93">
        <v>3</v>
      </c>
      <c r="N247" s="91">
        <v>4</v>
      </c>
      <c r="O247" s="94">
        <v>4</v>
      </c>
      <c r="P247" s="92">
        <v>4</v>
      </c>
    </row>
    <row r="248" spans="1:16" s="88" customFormat="1">
      <c r="A248" s="6" t="s">
        <v>257</v>
      </c>
      <c r="B248" s="91"/>
      <c r="C248" s="93"/>
      <c r="D248" s="94"/>
      <c r="E248" s="93"/>
      <c r="F248" s="91">
        <v>3</v>
      </c>
      <c r="G248" s="91">
        <v>3</v>
      </c>
      <c r="H248" s="92">
        <v>4</v>
      </c>
      <c r="I248" s="91">
        <v>0</v>
      </c>
      <c r="J248" s="91">
        <v>4</v>
      </c>
      <c r="K248" s="91">
        <v>4</v>
      </c>
      <c r="L248" s="91">
        <v>1</v>
      </c>
      <c r="M248" s="93">
        <v>3</v>
      </c>
      <c r="N248" s="91">
        <v>5</v>
      </c>
      <c r="O248" s="94">
        <v>4</v>
      </c>
      <c r="P248" s="92">
        <v>4</v>
      </c>
    </row>
    <row r="249" spans="1:16" s="88" customFormat="1">
      <c r="A249" s="6" t="s">
        <v>258</v>
      </c>
      <c r="B249" s="91"/>
      <c r="C249" s="93"/>
      <c r="D249" s="94"/>
      <c r="E249" s="93"/>
      <c r="F249" s="91">
        <v>3</v>
      </c>
      <c r="G249" s="91">
        <v>2</v>
      </c>
      <c r="H249" s="92">
        <v>2</v>
      </c>
      <c r="I249" s="91">
        <v>4</v>
      </c>
      <c r="J249" s="91">
        <v>5</v>
      </c>
      <c r="K249" s="91">
        <v>4</v>
      </c>
      <c r="L249" s="91">
        <v>3</v>
      </c>
      <c r="M249" s="93">
        <v>4</v>
      </c>
      <c r="N249" s="91">
        <v>5</v>
      </c>
      <c r="O249" s="94">
        <v>4</v>
      </c>
      <c r="P249" s="92">
        <v>3</v>
      </c>
    </row>
    <row r="250" spans="1:16" s="88" customFormat="1">
      <c r="A250" s="6" t="s">
        <v>259</v>
      </c>
      <c r="B250" s="91"/>
      <c r="C250" s="93"/>
      <c r="D250" s="94"/>
      <c r="E250" s="93"/>
      <c r="F250" s="91">
        <v>4</v>
      </c>
      <c r="G250" s="91">
        <v>4</v>
      </c>
      <c r="H250" s="92">
        <v>4</v>
      </c>
      <c r="I250" s="91">
        <v>5</v>
      </c>
      <c r="J250" s="91">
        <v>5</v>
      </c>
      <c r="K250" s="91">
        <v>4</v>
      </c>
      <c r="L250" s="91">
        <v>3</v>
      </c>
      <c r="M250" s="93">
        <v>4</v>
      </c>
      <c r="N250" s="91">
        <v>4</v>
      </c>
      <c r="O250" s="94">
        <v>4</v>
      </c>
      <c r="P250" s="92">
        <v>4</v>
      </c>
    </row>
    <row r="251" spans="1:16" s="88" customFormat="1">
      <c r="A251" s="6" t="s">
        <v>260</v>
      </c>
      <c r="B251" s="91"/>
      <c r="C251" s="93"/>
      <c r="D251" s="94"/>
      <c r="E251" s="93"/>
      <c r="F251" s="91">
        <v>5</v>
      </c>
      <c r="G251" s="91">
        <v>4</v>
      </c>
      <c r="H251" s="92">
        <v>4</v>
      </c>
      <c r="I251" s="91">
        <v>4</v>
      </c>
      <c r="J251" s="91">
        <v>4</v>
      </c>
      <c r="K251" s="91">
        <v>4</v>
      </c>
      <c r="L251" s="91">
        <v>4</v>
      </c>
      <c r="M251" s="93">
        <v>4</v>
      </c>
      <c r="N251" s="91">
        <v>4</v>
      </c>
      <c r="O251" s="94">
        <v>5</v>
      </c>
      <c r="P251" s="92">
        <v>5</v>
      </c>
    </row>
    <row r="252" spans="1:16" s="88" customFormat="1">
      <c r="A252" s="6" t="s">
        <v>261</v>
      </c>
      <c r="B252" s="91"/>
      <c r="C252" s="93"/>
      <c r="D252" s="94"/>
      <c r="E252" s="93"/>
      <c r="F252" s="91">
        <v>5</v>
      </c>
      <c r="G252" s="91">
        <v>5</v>
      </c>
      <c r="H252" s="92">
        <v>4</v>
      </c>
      <c r="I252" s="91">
        <v>5</v>
      </c>
      <c r="J252" s="91">
        <v>5</v>
      </c>
      <c r="K252" s="91">
        <v>5</v>
      </c>
      <c r="L252" s="91">
        <v>5</v>
      </c>
      <c r="M252" s="93">
        <v>5</v>
      </c>
      <c r="N252" s="91">
        <v>4</v>
      </c>
      <c r="O252" s="94">
        <v>5</v>
      </c>
      <c r="P252" s="92">
        <v>5</v>
      </c>
    </row>
    <row r="253" spans="1:16" s="88" customFormat="1">
      <c r="A253" s="6" t="s">
        <v>262</v>
      </c>
      <c r="B253" s="91"/>
      <c r="C253" s="93"/>
      <c r="D253" s="94"/>
      <c r="E253" s="93"/>
      <c r="F253" s="91">
        <v>5</v>
      </c>
      <c r="G253" s="91">
        <v>5</v>
      </c>
      <c r="H253" s="92">
        <v>5</v>
      </c>
      <c r="I253" s="91">
        <v>5</v>
      </c>
      <c r="J253" s="91">
        <v>5</v>
      </c>
      <c r="K253" s="91">
        <v>5</v>
      </c>
      <c r="L253" s="91">
        <v>3</v>
      </c>
      <c r="M253" s="93">
        <v>4</v>
      </c>
      <c r="N253" s="91">
        <v>2</v>
      </c>
      <c r="O253" s="94">
        <v>4</v>
      </c>
      <c r="P253" s="92">
        <v>4</v>
      </c>
    </row>
    <row r="254" spans="1:16" s="88" customFormat="1">
      <c r="A254" s="6" t="s">
        <v>263</v>
      </c>
      <c r="B254" s="91"/>
      <c r="C254" s="93"/>
      <c r="D254" s="94"/>
      <c r="E254" s="93"/>
      <c r="F254" s="91">
        <v>4</v>
      </c>
      <c r="G254" s="91">
        <v>4</v>
      </c>
      <c r="H254" s="92">
        <v>4</v>
      </c>
      <c r="I254" s="91">
        <v>4</v>
      </c>
      <c r="J254" s="91">
        <v>4</v>
      </c>
      <c r="K254" s="91">
        <v>4</v>
      </c>
      <c r="L254" s="91">
        <v>4</v>
      </c>
      <c r="M254" s="93">
        <v>4</v>
      </c>
      <c r="N254" s="91">
        <v>4</v>
      </c>
      <c r="O254" s="94">
        <v>4</v>
      </c>
      <c r="P254" s="92">
        <v>4</v>
      </c>
    </row>
    <row r="255" spans="1:16" s="88" customFormat="1">
      <c r="A255" s="6" t="s">
        <v>264</v>
      </c>
      <c r="B255" s="91"/>
      <c r="C255" s="93"/>
      <c r="D255" s="94"/>
      <c r="E255" s="93"/>
      <c r="F255" s="91">
        <v>4</v>
      </c>
      <c r="G255" s="91">
        <v>4</v>
      </c>
      <c r="H255" s="92">
        <v>4</v>
      </c>
      <c r="I255" s="91">
        <v>5</v>
      </c>
      <c r="J255" s="91">
        <v>3</v>
      </c>
      <c r="K255" s="91">
        <v>5</v>
      </c>
      <c r="L255" s="91">
        <v>4</v>
      </c>
      <c r="M255" s="93">
        <v>4</v>
      </c>
      <c r="N255" s="91">
        <v>4</v>
      </c>
      <c r="O255" s="94">
        <v>4</v>
      </c>
      <c r="P255" s="92">
        <v>4</v>
      </c>
    </row>
    <row r="256" spans="1:16" s="88" customFormat="1">
      <c r="A256" s="6" t="s">
        <v>265</v>
      </c>
      <c r="B256" s="91"/>
      <c r="C256" s="93"/>
      <c r="D256" s="94"/>
      <c r="E256" s="93"/>
      <c r="F256" s="91">
        <v>5</v>
      </c>
      <c r="G256" s="91">
        <v>5</v>
      </c>
      <c r="H256" s="92">
        <v>5</v>
      </c>
      <c r="I256" s="91">
        <v>5</v>
      </c>
      <c r="J256" s="91">
        <v>4</v>
      </c>
      <c r="K256" s="91">
        <v>4</v>
      </c>
      <c r="L256" s="91">
        <v>4</v>
      </c>
      <c r="M256" s="93">
        <v>5</v>
      </c>
      <c r="N256" s="91">
        <v>4</v>
      </c>
      <c r="O256" s="94">
        <v>5</v>
      </c>
      <c r="P256" s="92">
        <v>5</v>
      </c>
    </row>
    <row r="257" spans="1:16" s="88" customFormat="1">
      <c r="A257" s="6" t="s">
        <v>266</v>
      </c>
      <c r="B257" s="91"/>
      <c r="C257" s="93"/>
      <c r="D257" s="94"/>
      <c r="E257" s="93"/>
      <c r="F257" s="91">
        <v>5</v>
      </c>
      <c r="G257" s="91">
        <v>5</v>
      </c>
      <c r="H257" s="92">
        <v>5</v>
      </c>
      <c r="I257" s="91">
        <v>5</v>
      </c>
      <c r="J257" s="91">
        <v>5</v>
      </c>
      <c r="K257" s="91">
        <v>5</v>
      </c>
      <c r="L257" s="91">
        <v>4</v>
      </c>
      <c r="M257" s="93">
        <v>5</v>
      </c>
      <c r="N257" s="91">
        <v>5</v>
      </c>
      <c r="O257" s="94">
        <v>5</v>
      </c>
      <c r="P257" s="92">
        <v>5</v>
      </c>
    </row>
    <row r="258" spans="1:16" s="88" customFormat="1">
      <c r="A258" s="6" t="s">
        <v>267</v>
      </c>
      <c r="B258" s="91"/>
      <c r="C258" s="93"/>
      <c r="D258" s="94"/>
      <c r="E258" s="93"/>
      <c r="F258" s="91">
        <v>4</v>
      </c>
      <c r="G258" s="91">
        <v>4</v>
      </c>
      <c r="H258" s="92">
        <v>5</v>
      </c>
      <c r="I258" s="91">
        <v>5</v>
      </c>
      <c r="J258" s="91">
        <v>5</v>
      </c>
      <c r="K258" s="91">
        <v>5</v>
      </c>
      <c r="L258" s="91">
        <v>4</v>
      </c>
      <c r="M258" s="93">
        <v>4</v>
      </c>
      <c r="N258" s="91">
        <v>5</v>
      </c>
      <c r="O258" s="94">
        <v>5</v>
      </c>
      <c r="P258" s="92">
        <v>5</v>
      </c>
    </row>
    <row r="259" spans="1:16" s="88" customFormat="1">
      <c r="A259" s="6" t="s">
        <v>268</v>
      </c>
      <c r="B259" s="91"/>
      <c r="C259" s="93"/>
      <c r="D259" s="94"/>
      <c r="E259" s="93"/>
      <c r="F259" s="91">
        <v>4</v>
      </c>
      <c r="G259" s="91">
        <v>4</v>
      </c>
      <c r="H259" s="92">
        <v>4</v>
      </c>
      <c r="I259" s="91">
        <v>4</v>
      </c>
      <c r="J259" s="91">
        <v>3</v>
      </c>
      <c r="K259" s="91">
        <v>3</v>
      </c>
      <c r="L259" s="91">
        <v>4</v>
      </c>
      <c r="M259" s="93">
        <v>5</v>
      </c>
      <c r="N259" s="91">
        <v>4</v>
      </c>
      <c r="O259" s="94">
        <v>5</v>
      </c>
      <c r="P259" s="92">
        <v>5</v>
      </c>
    </row>
    <row r="260" spans="1:16" s="88" customFormat="1">
      <c r="A260" s="6" t="s">
        <v>269</v>
      </c>
      <c r="B260" s="91"/>
      <c r="C260" s="93"/>
      <c r="D260" s="94"/>
      <c r="E260" s="93"/>
      <c r="F260" s="91">
        <v>5</v>
      </c>
      <c r="G260" s="91">
        <v>5</v>
      </c>
      <c r="H260" s="92">
        <v>4</v>
      </c>
      <c r="I260" s="91">
        <v>5</v>
      </c>
      <c r="J260" s="91">
        <v>4</v>
      </c>
      <c r="K260" s="91">
        <v>4</v>
      </c>
      <c r="L260" s="91">
        <v>5</v>
      </c>
      <c r="M260" s="93">
        <v>5</v>
      </c>
      <c r="N260" s="91">
        <v>5</v>
      </c>
      <c r="O260" s="94">
        <v>5</v>
      </c>
      <c r="P260" s="92">
        <v>5</v>
      </c>
    </row>
    <row r="261" spans="1:16" s="88" customFormat="1">
      <c r="A261" s="6" t="s">
        <v>270</v>
      </c>
      <c r="B261" s="91"/>
      <c r="C261" s="93"/>
      <c r="D261" s="94"/>
      <c r="E261" s="93"/>
      <c r="F261" s="91">
        <v>5</v>
      </c>
      <c r="G261" s="91">
        <v>5</v>
      </c>
      <c r="H261" s="92">
        <v>5</v>
      </c>
      <c r="I261" s="91">
        <v>5</v>
      </c>
      <c r="J261" s="91">
        <v>5</v>
      </c>
      <c r="K261" s="91">
        <v>5</v>
      </c>
      <c r="L261" s="91">
        <v>5</v>
      </c>
      <c r="M261" s="93">
        <v>5</v>
      </c>
      <c r="N261" s="91">
        <v>4</v>
      </c>
      <c r="O261" s="94">
        <v>5</v>
      </c>
      <c r="P261" s="92">
        <v>5</v>
      </c>
    </row>
    <row r="262" spans="1:16" s="88" customFormat="1">
      <c r="A262" s="6" t="s">
        <v>271</v>
      </c>
      <c r="B262" s="91"/>
      <c r="C262" s="93"/>
      <c r="D262" s="94"/>
      <c r="E262" s="93"/>
      <c r="F262" s="91">
        <v>5</v>
      </c>
      <c r="G262" s="91">
        <v>5</v>
      </c>
      <c r="H262" s="92">
        <v>5</v>
      </c>
      <c r="I262" s="91">
        <v>5</v>
      </c>
      <c r="J262" s="91">
        <v>5</v>
      </c>
      <c r="K262" s="91">
        <v>5</v>
      </c>
      <c r="L262" s="91">
        <v>5</v>
      </c>
      <c r="M262" s="93">
        <v>5</v>
      </c>
      <c r="N262" s="91">
        <v>5</v>
      </c>
      <c r="O262" s="94">
        <v>5</v>
      </c>
      <c r="P262" s="92">
        <v>5</v>
      </c>
    </row>
    <row r="263" spans="1:16" s="88" customFormat="1">
      <c r="A263" s="6" t="s">
        <v>272</v>
      </c>
      <c r="B263" s="91"/>
      <c r="C263" s="93"/>
      <c r="D263" s="94"/>
      <c r="E263" s="93"/>
      <c r="F263" s="91">
        <v>5</v>
      </c>
      <c r="G263" s="91">
        <v>4</v>
      </c>
      <c r="H263" s="92">
        <v>4</v>
      </c>
      <c r="I263" s="91">
        <v>5</v>
      </c>
      <c r="J263" s="91">
        <v>4</v>
      </c>
      <c r="K263" s="91">
        <v>4</v>
      </c>
      <c r="L263" s="91">
        <v>4</v>
      </c>
      <c r="M263" s="93">
        <v>4</v>
      </c>
      <c r="N263" s="91">
        <v>4</v>
      </c>
      <c r="O263" s="94">
        <v>5</v>
      </c>
      <c r="P263" s="92">
        <v>5</v>
      </c>
    </row>
    <row r="264" spans="1:16" s="88" customFormat="1">
      <c r="A264" s="6" t="s">
        <v>273</v>
      </c>
      <c r="B264" s="91"/>
      <c r="C264" s="93"/>
      <c r="D264" s="94"/>
      <c r="E264" s="93"/>
      <c r="F264" s="91">
        <v>5</v>
      </c>
      <c r="G264" s="91">
        <v>5</v>
      </c>
      <c r="H264" s="92">
        <v>5</v>
      </c>
      <c r="I264" s="91">
        <v>5</v>
      </c>
      <c r="J264" s="91">
        <v>5</v>
      </c>
      <c r="K264" s="91">
        <v>5</v>
      </c>
      <c r="L264" s="91">
        <v>4</v>
      </c>
      <c r="M264" s="93">
        <v>4</v>
      </c>
      <c r="N264" s="91">
        <v>5</v>
      </c>
      <c r="O264" s="94">
        <v>5</v>
      </c>
      <c r="P264" s="92">
        <v>5</v>
      </c>
    </row>
    <row r="265" spans="1:16" s="88" customFormat="1">
      <c r="A265" s="6" t="s">
        <v>274</v>
      </c>
      <c r="B265" s="91"/>
      <c r="C265" s="93"/>
      <c r="D265" s="94"/>
      <c r="E265" s="93"/>
      <c r="F265" s="91">
        <v>5</v>
      </c>
      <c r="G265" s="91">
        <v>5</v>
      </c>
      <c r="H265" s="92">
        <v>4</v>
      </c>
      <c r="I265" s="91">
        <v>5</v>
      </c>
      <c r="J265" s="91">
        <v>5</v>
      </c>
      <c r="K265" s="91">
        <v>5</v>
      </c>
      <c r="L265" s="91">
        <v>4</v>
      </c>
      <c r="M265" s="93">
        <v>4</v>
      </c>
      <c r="N265" s="91">
        <v>5</v>
      </c>
      <c r="O265" s="94">
        <v>5</v>
      </c>
      <c r="P265" s="92">
        <v>0</v>
      </c>
    </row>
    <row r="266" spans="1:16" s="88" customFormat="1">
      <c r="A266" s="6" t="s">
        <v>275</v>
      </c>
      <c r="B266" s="91"/>
      <c r="C266" s="93"/>
      <c r="D266" s="94"/>
      <c r="E266" s="93"/>
      <c r="F266" s="91">
        <v>5</v>
      </c>
      <c r="G266" s="91">
        <v>5</v>
      </c>
      <c r="H266" s="92">
        <v>5</v>
      </c>
      <c r="I266" s="91">
        <v>5</v>
      </c>
      <c r="J266" s="91">
        <v>5</v>
      </c>
      <c r="K266" s="91">
        <v>5</v>
      </c>
      <c r="L266" s="91">
        <v>5</v>
      </c>
      <c r="M266" s="93">
        <v>5</v>
      </c>
      <c r="N266" s="91">
        <v>5</v>
      </c>
      <c r="O266" s="94">
        <v>5</v>
      </c>
      <c r="P266" s="92">
        <v>5</v>
      </c>
    </row>
    <row r="267" spans="1:16" s="88" customFormat="1">
      <c r="A267" s="6" t="s">
        <v>276</v>
      </c>
      <c r="B267" s="91"/>
      <c r="C267" s="93"/>
      <c r="D267" s="94"/>
      <c r="E267" s="93"/>
      <c r="F267" s="91">
        <v>4</v>
      </c>
      <c r="G267" s="91">
        <v>5</v>
      </c>
      <c r="H267" s="92">
        <v>4</v>
      </c>
      <c r="I267" s="91">
        <v>5</v>
      </c>
      <c r="J267" s="91">
        <v>5</v>
      </c>
      <c r="K267" s="91">
        <v>4</v>
      </c>
      <c r="L267" s="91">
        <v>4</v>
      </c>
      <c r="M267" s="93">
        <v>4</v>
      </c>
      <c r="N267" s="91">
        <v>5</v>
      </c>
      <c r="O267" s="94">
        <v>5</v>
      </c>
      <c r="P267" s="92">
        <v>5</v>
      </c>
    </row>
    <row r="268" spans="1:16" s="88" customFormat="1">
      <c r="A268" s="6" t="s">
        <v>277</v>
      </c>
      <c r="B268" s="91"/>
      <c r="C268" s="93"/>
      <c r="D268" s="94"/>
      <c r="E268" s="93"/>
      <c r="F268" s="91">
        <v>5</v>
      </c>
      <c r="G268" s="91">
        <v>5</v>
      </c>
      <c r="H268" s="92">
        <v>4</v>
      </c>
      <c r="I268" s="91">
        <v>5</v>
      </c>
      <c r="J268" s="91">
        <v>4</v>
      </c>
      <c r="K268" s="91">
        <v>4</v>
      </c>
      <c r="L268" s="91">
        <v>4</v>
      </c>
      <c r="M268" s="93">
        <v>5</v>
      </c>
      <c r="N268" s="91">
        <v>4</v>
      </c>
      <c r="O268" s="94">
        <v>5</v>
      </c>
      <c r="P268" s="92">
        <v>4</v>
      </c>
    </row>
    <row r="269" spans="1:16" s="88" customFormat="1">
      <c r="A269" s="6" t="s">
        <v>278</v>
      </c>
      <c r="B269" s="91"/>
      <c r="C269" s="93"/>
      <c r="D269" s="94"/>
      <c r="E269" s="93"/>
      <c r="F269" s="91">
        <v>5</v>
      </c>
      <c r="G269" s="91">
        <v>4</v>
      </c>
      <c r="H269" s="92">
        <v>4</v>
      </c>
      <c r="I269" s="91">
        <v>3</v>
      </c>
      <c r="J269" s="91">
        <v>4</v>
      </c>
      <c r="K269" s="91">
        <v>4</v>
      </c>
      <c r="L269" s="91">
        <v>3</v>
      </c>
      <c r="M269" s="93">
        <v>4</v>
      </c>
      <c r="N269" s="91">
        <v>4</v>
      </c>
      <c r="O269" s="94">
        <v>5</v>
      </c>
      <c r="P269" s="92">
        <v>5</v>
      </c>
    </row>
    <row r="270" spans="1:16" s="88" customFormat="1">
      <c r="A270" s="6" t="s">
        <v>279</v>
      </c>
      <c r="B270" s="91"/>
      <c r="C270" s="93"/>
      <c r="D270" s="94"/>
      <c r="E270" s="93"/>
      <c r="F270" s="91">
        <v>4</v>
      </c>
      <c r="G270" s="91">
        <v>5</v>
      </c>
      <c r="H270" s="92">
        <v>5</v>
      </c>
      <c r="I270" s="91">
        <v>5</v>
      </c>
      <c r="J270" s="91">
        <v>4</v>
      </c>
      <c r="K270" s="91">
        <v>5</v>
      </c>
      <c r="L270" s="91">
        <v>5</v>
      </c>
      <c r="M270" s="93">
        <v>4</v>
      </c>
      <c r="N270" s="91">
        <v>5</v>
      </c>
      <c r="O270" s="94">
        <v>5</v>
      </c>
      <c r="P270" s="92">
        <v>5</v>
      </c>
    </row>
    <row r="271" spans="1:16" s="88" customFormat="1">
      <c r="A271" s="6" t="s">
        <v>280</v>
      </c>
      <c r="B271" s="91"/>
      <c r="C271" s="93"/>
      <c r="D271" s="94"/>
      <c r="E271" s="93"/>
      <c r="F271" s="91">
        <v>4</v>
      </c>
      <c r="G271" s="91">
        <v>5</v>
      </c>
      <c r="H271" s="92">
        <v>5</v>
      </c>
      <c r="I271" s="91">
        <v>5</v>
      </c>
      <c r="J271" s="91">
        <v>4</v>
      </c>
      <c r="K271" s="91">
        <v>5</v>
      </c>
      <c r="L271" s="91">
        <v>4</v>
      </c>
      <c r="M271" s="93">
        <v>4</v>
      </c>
      <c r="N271" s="91">
        <v>5</v>
      </c>
      <c r="O271" s="94">
        <v>5</v>
      </c>
      <c r="P271" s="92">
        <v>5</v>
      </c>
    </row>
    <row r="272" spans="1:16" s="88" customFormat="1">
      <c r="A272" s="6" t="s">
        <v>281</v>
      </c>
      <c r="B272" s="91"/>
      <c r="C272" s="93"/>
      <c r="D272" s="94"/>
      <c r="E272" s="93"/>
      <c r="F272" s="91">
        <v>4</v>
      </c>
      <c r="G272" s="91">
        <v>4</v>
      </c>
      <c r="H272" s="92">
        <v>4</v>
      </c>
      <c r="I272" s="91">
        <v>4</v>
      </c>
      <c r="J272" s="91">
        <v>5</v>
      </c>
      <c r="K272" s="91">
        <v>5</v>
      </c>
      <c r="L272" s="91">
        <v>5</v>
      </c>
      <c r="M272" s="93">
        <v>5</v>
      </c>
      <c r="N272" s="91">
        <v>5</v>
      </c>
      <c r="O272" s="94">
        <v>5</v>
      </c>
      <c r="P272" s="92">
        <v>4</v>
      </c>
    </row>
    <row r="273" spans="1:16" s="88" customFormat="1">
      <c r="A273" s="6" t="s">
        <v>282</v>
      </c>
      <c r="B273" s="91"/>
      <c r="C273" s="93"/>
      <c r="D273" s="94"/>
      <c r="E273" s="93"/>
      <c r="F273" s="91">
        <v>4</v>
      </c>
      <c r="G273" s="91">
        <v>4</v>
      </c>
      <c r="H273" s="92">
        <v>4</v>
      </c>
      <c r="I273" s="91">
        <v>5</v>
      </c>
      <c r="J273" s="91">
        <v>0</v>
      </c>
      <c r="K273" s="91">
        <v>5</v>
      </c>
      <c r="L273" s="91">
        <v>0</v>
      </c>
      <c r="M273" s="93">
        <v>5</v>
      </c>
      <c r="N273" s="91">
        <v>5</v>
      </c>
      <c r="O273" s="94">
        <v>4</v>
      </c>
      <c r="P273" s="92">
        <v>3</v>
      </c>
    </row>
    <row r="274" spans="1:16" s="88" customFormat="1">
      <c r="A274" s="6" t="s">
        <v>283</v>
      </c>
      <c r="B274" s="91"/>
      <c r="C274" s="93"/>
      <c r="D274" s="94"/>
      <c r="E274" s="93"/>
      <c r="F274" s="91">
        <v>5</v>
      </c>
      <c r="G274" s="91">
        <v>5</v>
      </c>
      <c r="H274" s="92">
        <v>5</v>
      </c>
      <c r="I274" s="91">
        <v>5</v>
      </c>
      <c r="J274" s="91">
        <v>4</v>
      </c>
      <c r="K274" s="91">
        <v>5</v>
      </c>
      <c r="L274" s="91">
        <v>5</v>
      </c>
      <c r="M274" s="93">
        <v>5</v>
      </c>
      <c r="N274" s="91">
        <v>5</v>
      </c>
      <c r="O274" s="94">
        <v>5</v>
      </c>
      <c r="P274" s="92">
        <v>5</v>
      </c>
    </row>
    <row r="275" spans="1:16" s="88" customFormat="1">
      <c r="A275" s="6" t="s">
        <v>284</v>
      </c>
      <c r="B275" s="91"/>
      <c r="C275" s="93"/>
      <c r="D275" s="94"/>
      <c r="E275" s="93"/>
      <c r="F275" s="91">
        <v>3</v>
      </c>
      <c r="G275" s="91">
        <v>4</v>
      </c>
      <c r="H275" s="92">
        <v>3</v>
      </c>
      <c r="I275" s="91">
        <v>4</v>
      </c>
      <c r="J275" s="91">
        <v>4</v>
      </c>
      <c r="K275" s="91">
        <v>1</v>
      </c>
      <c r="L275" s="91">
        <v>1</v>
      </c>
      <c r="M275" s="93">
        <v>4</v>
      </c>
      <c r="N275" s="91">
        <v>1</v>
      </c>
      <c r="O275" s="94">
        <v>3</v>
      </c>
      <c r="P275" s="92">
        <v>3</v>
      </c>
    </row>
    <row r="276" spans="1:16" s="88" customFormat="1">
      <c r="A276" s="6" t="s">
        <v>285</v>
      </c>
      <c r="B276" s="91"/>
      <c r="C276" s="93"/>
      <c r="D276" s="94"/>
      <c r="E276" s="93"/>
      <c r="F276" s="91">
        <v>4</v>
      </c>
      <c r="G276" s="91">
        <v>5</v>
      </c>
      <c r="H276" s="92">
        <v>4</v>
      </c>
      <c r="I276" s="91">
        <v>4</v>
      </c>
      <c r="J276" s="91">
        <v>4</v>
      </c>
      <c r="K276" s="91">
        <v>5</v>
      </c>
      <c r="L276" s="91">
        <v>4</v>
      </c>
      <c r="M276" s="93">
        <v>4</v>
      </c>
      <c r="N276" s="91">
        <v>5</v>
      </c>
      <c r="O276" s="94">
        <v>4</v>
      </c>
      <c r="P276" s="92">
        <v>4</v>
      </c>
    </row>
    <row r="277" spans="1:16" s="88" customFormat="1">
      <c r="A277" s="6" t="s">
        <v>286</v>
      </c>
      <c r="B277" s="91"/>
      <c r="C277" s="93"/>
      <c r="D277" s="94"/>
      <c r="E277" s="93"/>
      <c r="F277" s="91">
        <v>5</v>
      </c>
      <c r="G277" s="91">
        <v>5</v>
      </c>
      <c r="H277" s="92">
        <v>5</v>
      </c>
      <c r="I277" s="91">
        <v>5</v>
      </c>
      <c r="J277" s="91">
        <v>5</v>
      </c>
      <c r="K277" s="91">
        <v>5</v>
      </c>
      <c r="L277" s="91">
        <v>5</v>
      </c>
      <c r="M277" s="93">
        <v>5</v>
      </c>
      <c r="N277" s="91">
        <v>5</v>
      </c>
      <c r="O277" s="94">
        <v>5</v>
      </c>
      <c r="P277" s="92">
        <v>5</v>
      </c>
    </row>
    <row r="278" spans="1:16" s="88" customFormat="1">
      <c r="A278" s="6" t="s">
        <v>287</v>
      </c>
      <c r="B278" s="91"/>
      <c r="C278" s="93"/>
      <c r="D278" s="94"/>
      <c r="E278" s="93"/>
      <c r="F278" s="91">
        <v>5</v>
      </c>
      <c r="G278" s="91">
        <v>5</v>
      </c>
      <c r="H278" s="92">
        <v>4</v>
      </c>
      <c r="I278" s="91">
        <v>4</v>
      </c>
      <c r="J278" s="91">
        <v>4</v>
      </c>
      <c r="K278" s="91">
        <v>4</v>
      </c>
      <c r="L278" s="91">
        <v>4</v>
      </c>
      <c r="M278" s="93">
        <v>5</v>
      </c>
      <c r="N278" s="91">
        <v>5</v>
      </c>
      <c r="O278" s="94">
        <v>5</v>
      </c>
      <c r="P278" s="92">
        <v>5</v>
      </c>
    </row>
    <row r="279" spans="1:16" s="88" customFormat="1">
      <c r="A279" s="6" t="s">
        <v>288</v>
      </c>
      <c r="B279" s="91"/>
      <c r="C279" s="93"/>
      <c r="D279" s="94"/>
      <c r="E279" s="93"/>
      <c r="F279" s="91">
        <v>5</v>
      </c>
      <c r="G279" s="91">
        <v>5</v>
      </c>
      <c r="H279" s="92">
        <v>5</v>
      </c>
      <c r="I279" s="91">
        <v>5</v>
      </c>
      <c r="J279" s="91">
        <v>5</v>
      </c>
      <c r="K279" s="91">
        <v>5</v>
      </c>
      <c r="L279" s="91">
        <v>5</v>
      </c>
      <c r="M279" s="93">
        <v>5</v>
      </c>
      <c r="N279" s="91">
        <v>5</v>
      </c>
      <c r="O279" s="94">
        <v>5</v>
      </c>
      <c r="P279" s="92">
        <v>5</v>
      </c>
    </row>
    <row r="280" spans="1:16" s="88" customFormat="1">
      <c r="A280" s="6" t="s">
        <v>289</v>
      </c>
      <c r="B280" s="91"/>
      <c r="C280" s="93"/>
      <c r="D280" s="94"/>
      <c r="E280" s="93"/>
      <c r="F280" s="91">
        <v>4</v>
      </c>
      <c r="G280" s="91">
        <v>5</v>
      </c>
      <c r="H280" s="92">
        <v>5</v>
      </c>
      <c r="I280" s="91">
        <v>4</v>
      </c>
      <c r="J280" s="91">
        <v>4</v>
      </c>
      <c r="K280" s="91">
        <v>5</v>
      </c>
      <c r="L280" s="91">
        <v>4</v>
      </c>
      <c r="M280" s="93">
        <v>4</v>
      </c>
      <c r="N280" s="91">
        <v>4</v>
      </c>
      <c r="O280" s="94">
        <v>4</v>
      </c>
      <c r="P280" s="92">
        <v>4</v>
      </c>
    </row>
    <row r="281" spans="1:16" s="88" customFormat="1">
      <c r="A281" s="6" t="s">
        <v>290</v>
      </c>
      <c r="B281" s="91"/>
      <c r="C281" s="93"/>
      <c r="D281" s="94"/>
      <c r="E281" s="93"/>
      <c r="F281" s="91">
        <v>5</v>
      </c>
      <c r="G281" s="91">
        <v>5</v>
      </c>
      <c r="H281" s="92">
        <v>5</v>
      </c>
      <c r="I281" s="91">
        <v>5</v>
      </c>
      <c r="J281" s="91">
        <v>5</v>
      </c>
      <c r="K281" s="91">
        <v>3</v>
      </c>
      <c r="L281" s="91">
        <v>3</v>
      </c>
      <c r="M281" s="93">
        <v>5</v>
      </c>
      <c r="N281" s="91">
        <v>4</v>
      </c>
      <c r="O281" s="94">
        <v>5</v>
      </c>
      <c r="P281" s="92">
        <v>5</v>
      </c>
    </row>
    <row r="282" spans="1:16" s="88" customFormat="1">
      <c r="A282" s="6" t="s">
        <v>291</v>
      </c>
      <c r="B282" s="91"/>
      <c r="C282" s="93"/>
      <c r="D282" s="94"/>
      <c r="E282" s="93"/>
      <c r="F282" s="91">
        <v>4</v>
      </c>
      <c r="G282" s="91">
        <v>5</v>
      </c>
      <c r="H282" s="92">
        <v>5</v>
      </c>
      <c r="I282" s="91">
        <v>5</v>
      </c>
      <c r="J282" s="91">
        <v>4</v>
      </c>
      <c r="K282" s="91">
        <v>4</v>
      </c>
      <c r="L282" s="91">
        <v>3</v>
      </c>
      <c r="M282" s="93">
        <v>4</v>
      </c>
      <c r="N282" s="91">
        <v>4</v>
      </c>
      <c r="O282" s="94">
        <v>5</v>
      </c>
      <c r="P282" s="92">
        <v>5</v>
      </c>
    </row>
    <row r="283" spans="1:16" s="88" customFormat="1">
      <c r="A283" s="6" t="s">
        <v>292</v>
      </c>
      <c r="B283" s="91"/>
      <c r="C283" s="93"/>
      <c r="D283" s="94"/>
      <c r="E283" s="93"/>
      <c r="F283" s="91">
        <v>5</v>
      </c>
      <c r="G283" s="91">
        <v>4</v>
      </c>
      <c r="H283" s="92">
        <v>4</v>
      </c>
      <c r="I283" s="91">
        <v>4</v>
      </c>
      <c r="J283" s="91">
        <v>5</v>
      </c>
      <c r="K283" s="91">
        <v>4</v>
      </c>
      <c r="L283" s="91">
        <v>3</v>
      </c>
      <c r="M283" s="93">
        <v>4</v>
      </c>
      <c r="N283" s="91">
        <v>4</v>
      </c>
      <c r="O283" s="94">
        <v>5</v>
      </c>
      <c r="P283" s="92">
        <v>5</v>
      </c>
    </row>
    <row r="284" spans="1:16" s="88" customFormat="1">
      <c r="A284" s="6" t="s">
        <v>293</v>
      </c>
      <c r="B284" s="91"/>
      <c r="C284" s="93"/>
      <c r="D284" s="94"/>
      <c r="E284" s="93"/>
      <c r="F284" s="91">
        <v>5</v>
      </c>
      <c r="G284" s="91">
        <v>5</v>
      </c>
      <c r="H284" s="92">
        <v>4</v>
      </c>
      <c r="I284" s="91">
        <v>4</v>
      </c>
      <c r="J284" s="91">
        <v>5</v>
      </c>
      <c r="K284" s="91">
        <v>5</v>
      </c>
      <c r="L284" s="91">
        <v>5</v>
      </c>
      <c r="M284" s="93">
        <v>5</v>
      </c>
      <c r="N284" s="91">
        <v>5</v>
      </c>
      <c r="O284" s="94">
        <v>5</v>
      </c>
      <c r="P284" s="92">
        <v>5</v>
      </c>
    </row>
    <row r="285" spans="1:16" s="88" customFormat="1">
      <c r="A285" s="6" t="s">
        <v>294</v>
      </c>
      <c r="B285" s="91"/>
      <c r="C285" s="93"/>
      <c r="D285" s="94"/>
      <c r="E285" s="93"/>
      <c r="F285" s="91">
        <v>4</v>
      </c>
      <c r="G285" s="91">
        <v>5</v>
      </c>
      <c r="H285" s="92">
        <v>4</v>
      </c>
      <c r="I285" s="91">
        <v>5</v>
      </c>
      <c r="J285" s="91">
        <v>4</v>
      </c>
      <c r="K285" s="91">
        <v>5</v>
      </c>
      <c r="L285" s="91">
        <v>4</v>
      </c>
      <c r="M285" s="93">
        <v>5</v>
      </c>
      <c r="N285" s="91">
        <v>5</v>
      </c>
      <c r="O285" s="94">
        <v>5</v>
      </c>
      <c r="P285" s="92">
        <v>5</v>
      </c>
    </row>
    <row r="286" spans="1:16" s="88" customFormat="1">
      <c r="A286" s="6" t="s">
        <v>295</v>
      </c>
      <c r="B286" s="91"/>
      <c r="C286" s="93"/>
      <c r="D286" s="94"/>
      <c r="E286" s="93"/>
      <c r="F286" s="91">
        <v>3</v>
      </c>
      <c r="G286" s="91">
        <v>5</v>
      </c>
      <c r="H286" s="92">
        <v>5</v>
      </c>
      <c r="I286" s="91">
        <v>4</v>
      </c>
      <c r="J286" s="91">
        <v>3</v>
      </c>
      <c r="K286" s="91">
        <v>3</v>
      </c>
      <c r="L286" s="91">
        <v>4</v>
      </c>
      <c r="M286" s="93">
        <v>5</v>
      </c>
      <c r="N286" s="91">
        <v>4</v>
      </c>
      <c r="O286" s="94">
        <v>5</v>
      </c>
      <c r="P286" s="92">
        <v>4</v>
      </c>
    </row>
    <row r="287" spans="1:16" s="88" customFormat="1">
      <c r="A287" s="6" t="s">
        <v>296</v>
      </c>
      <c r="B287" s="91"/>
      <c r="C287" s="93"/>
      <c r="D287" s="94"/>
      <c r="E287" s="93"/>
      <c r="F287" s="91">
        <v>5</v>
      </c>
      <c r="G287" s="91">
        <v>5</v>
      </c>
      <c r="H287" s="92">
        <v>5</v>
      </c>
      <c r="I287" s="91">
        <v>5</v>
      </c>
      <c r="J287" s="91">
        <v>5</v>
      </c>
      <c r="K287" s="91">
        <v>4</v>
      </c>
      <c r="L287" s="91">
        <v>5</v>
      </c>
      <c r="M287" s="93">
        <v>5</v>
      </c>
      <c r="N287" s="91">
        <v>5</v>
      </c>
      <c r="O287" s="94">
        <v>5</v>
      </c>
      <c r="P287" s="92">
        <v>5</v>
      </c>
    </row>
    <row r="288" spans="1:16" s="88" customFormat="1">
      <c r="A288" s="6" t="s">
        <v>297</v>
      </c>
      <c r="B288" s="91"/>
      <c r="C288" s="93"/>
      <c r="D288" s="94"/>
      <c r="E288" s="93"/>
      <c r="F288" s="91">
        <v>4</v>
      </c>
      <c r="G288" s="91">
        <v>4</v>
      </c>
      <c r="H288" s="92">
        <v>4</v>
      </c>
      <c r="I288" s="91">
        <v>4</v>
      </c>
      <c r="J288" s="91">
        <v>4</v>
      </c>
      <c r="K288" s="91">
        <v>4</v>
      </c>
      <c r="L288" s="91">
        <v>4</v>
      </c>
      <c r="M288" s="93">
        <v>4</v>
      </c>
      <c r="N288" s="91">
        <v>4</v>
      </c>
      <c r="O288" s="94">
        <v>4</v>
      </c>
      <c r="P288" s="92">
        <v>4</v>
      </c>
    </row>
    <row r="289" spans="1:16" s="88" customFormat="1">
      <c r="A289" s="6" t="s">
        <v>298</v>
      </c>
      <c r="B289" s="91"/>
      <c r="C289" s="93"/>
      <c r="D289" s="94"/>
      <c r="E289" s="93"/>
      <c r="F289" s="91">
        <v>4</v>
      </c>
      <c r="G289" s="91">
        <v>5</v>
      </c>
      <c r="H289" s="92">
        <v>5</v>
      </c>
      <c r="I289" s="91">
        <v>5</v>
      </c>
      <c r="J289" s="91">
        <v>5</v>
      </c>
      <c r="K289" s="91">
        <v>5</v>
      </c>
      <c r="L289" s="91">
        <v>5</v>
      </c>
      <c r="M289" s="93">
        <v>5</v>
      </c>
      <c r="N289" s="91">
        <v>5</v>
      </c>
      <c r="O289" s="94">
        <v>5</v>
      </c>
      <c r="P289" s="92">
        <v>5</v>
      </c>
    </row>
    <row r="290" spans="1:16" s="88" customFormat="1">
      <c r="A290" s="6" t="s">
        <v>299</v>
      </c>
      <c r="B290" s="91"/>
      <c r="C290" s="93"/>
      <c r="D290" s="94"/>
      <c r="E290" s="93"/>
      <c r="F290" s="91">
        <v>4</v>
      </c>
      <c r="G290" s="91">
        <v>5</v>
      </c>
      <c r="H290" s="92">
        <v>2</v>
      </c>
      <c r="I290" s="91">
        <v>3</v>
      </c>
      <c r="J290" s="91">
        <v>4</v>
      </c>
      <c r="K290" s="91">
        <v>5</v>
      </c>
      <c r="L290" s="91">
        <v>4</v>
      </c>
      <c r="M290" s="93">
        <v>4</v>
      </c>
      <c r="N290" s="91">
        <v>5</v>
      </c>
      <c r="O290" s="94">
        <v>5</v>
      </c>
      <c r="P290" s="92">
        <v>5</v>
      </c>
    </row>
    <row r="291" spans="1:16" s="88" customFormat="1">
      <c r="A291" s="6" t="s">
        <v>300</v>
      </c>
      <c r="B291" s="91"/>
      <c r="C291" s="93"/>
      <c r="D291" s="94"/>
      <c r="E291" s="93"/>
      <c r="F291" s="91">
        <v>5</v>
      </c>
      <c r="G291" s="91">
        <v>5</v>
      </c>
      <c r="H291" s="92">
        <v>4</v>
      </c>
      <c r="I291" s="91">
        <v>5</v>
      </c>
      <c r="J291" s="91">
        <v>5</v>
      </c>
      <c r="K291" s="91">
        <v>5</v>
      </c>
      <c r="L291" s="91">
        <v>5</v>
      </c>
      <c r="M291" s="93">
        <v>5</v>
      </c>
      <c r="N291" s="91">
        <v>5</v>
      </c>
      <c r="O291" s="94">
        <v>5</v>
      </c>
      <c r="P291" s="92">
        <v>5</v>
      </c>
    </row>
    <row r="292" spans="1:16" s="88" customFormat="1">
      <c r="A292" s="6" t="s">
        <v>301</v>
      </c>
      <c r="B292" s="91"/>
      <c r="C292" s="93"/>
      <c r="D292" s="94"/>
      <c r="E292" s="93"/>
      <c r="F292" s="91">
        <v>5</v>
      </c>
      <c r="G292" s="91">
        <v>5</v>
      </c>
      <c r="H292" s="92">
        <v>5</v>
      </c>
      <c r="I292" s="91">
        <v>5</v>
      </c>
      <c r="J292" s="91">
        <v>5</v>
      </c>
      <c r="K292" s="91">
        <v>5</v>
      </c>
      <c r="L292" s="91">
        <v>5</v>
      </c>
      <c r="M292" s="93">
        <v>5</v>
      </c>
      <c r="N292" s="91">
        <v>5</v>
      </c>
      <c r="O292" s="94">
        <v>5</v>
      </c>
      <c r="P292" s="92">
        <v>5</v>
      </c>
    </row>
    <row r="293" spans="1:16" s="88" customFormat="1">
      <c r="A293" s="6" t="s">
        <v>302</v>
      </c>
      <c r="B293" s="91"/>
      <c r="C293" s="93"/>
      <c r="D293" s="94"/>
      <c r="E293" s="93"/>
      <c r="F293" s="91">
        <v>4</v>
      </c>
      <c r="G293" s="91">
        <v>5</v>
      </c>
      <c r="H293" s="92">
        <v>5</v>
      </c>
      <c r="I293" s="91">
        <v>5</v>
      </c>
      <c r="J293" s="91">
        <v>5</v>
      </c>
      <c r="K293" s="91">
        <v>5</v>
      </c>
      <c r="L293" s="91">
        <v>5</v>
      </c>
      <c r="M293" s="93">
        <v>5</v>
      </c>
      <c r="N293" s="91">
        <v>5</v>
      </c>
      <c r="O293" s="94">
        <v>5</v>
      </c>
      <c r="P293" s="92">
        <v>5</v>
      </c>
    </row>
    <row r="294" spans="1:16" s="88" customFormat="1">
      <c r="A294" s="6" t="s">
        <v>303</v>
      </c>
      <c r="B294" s="91"/>
      <c r="C294" s="93"/>
      <c r="D294" s="94"/>
      <c r="E294" s="93"/>
      <c r="F294" s="91">
        <v>5</v>
      </c>
      <c r="G294" s="91">
        <v>5</v>
      </c>
      <c r="H294" s="92">
        <v>4</v>
      </c>
      <c r="I294" s="91">
        <v>4</v>
      </c>
      <c r="J294" s="91">
        <v>4</v>
      </c>
      <c r="K294" s="91">
        <v>4</v>
      </c>
      <c r="L294" s="91">
        <v>4</v>
      </c>
      <c r="M294" s="93">
        <v>5</v>
      </c>
      <c r="N294" s="91">
        <v>4</v>
      </c>
      <c r="O294" s="94">
        <v>5</v>
      </c>
      <c r="P294" s="92">
        <v>5</v>
      </c>
    </row>
    <row r="295" spans="1:16" s="88" customFormat="1">
      <c r="A295" s="6" t="s">
        <v>304</v>
      </c>
      <c r="B295" s="91"/>
      <c r="C295" s="93"/>
      <c r="D295" s="94"/>
      <c r="E295" s="93"/>
      <c r="F295" s="91">
        <v>3</v>
      </c>
      <c r="G295" s="91">
        <v>3</v>
      </c>
      <c r="H295" s="92">
        <v>5</v>
      </c>
      <c r="I295" s="91">
        <v>5</v>
      </c>
      <c r="J295" s="91">
        <v>3</v>
      </c>
      <c r="K295" s="91">
        <v>5</v>
      </c>
      <c r="L295" s="91">
        <v>5</v>
      </c>
      <c r="M295" s="93">
        <v>5</v>
      </c>
      <c r="N295" s="91">
        <v>5</v>
      </c>
      <c r="O295" s="94">
        <v>5</v>
      </c>
      <c r="P295" s="92">
        <v>5</v>
      </c>
    </row>
    <row r="296" spans="1:16" s="88" customFormat="1">
      <c r="A296" s="6" t="s">
        <v>305</v>
      </c>
      <c r="B296" s="91"/>
      <c r="C296" s="93"/>
      <c r="D296" s="94"/>
      <c r="E296" s="93"/>
      <c r="F296" s="91">
        <v>5</v>
      </c>
      <c r="G296" s="91">
        <v>5</v>
      </c>
      <c r="H296" s="92">
        <v>5</v>
      </c>
      <c r="I296" s="91">
        <v>5</v>
      </c>
      <c r="J296" s="91">
        <v>5</v>
      </c>
      <c r="K296" s="91">
        <v>5</v>
      </c>
      <c r="L296" s="91">
        <v>5</v>
      </c>
      <c r="M296" s="93">
        <v>5</v>
      </c>
      <c r="N296" s="91">
        <v>5</v>
      </c>
      <c r="O296" s="94">
        <v>5</v>
      </c>
      <c r="P296" s="92">
        <v>5</v>
      </c>
    </row>
    <row r="297" spans="1:16" s="88" customFormat="1">
      <c r="A297" s="6" t="s">
        <v>306</v>
      </c>
      <c r="B297" s="91"/>
      <c r="C297" s="93"/>
      <c r="D297" s="94"/>
      <c r="E297" s="93"/>
      <c r="F297" s="91">
        <v>5</v>
      </c>
      <c r="G297" s="91">
        <v>5</v>
      </c>
      <c r="H297" s="92">
        <v>5</v>
      </c>
      <c r="I297" s="91">
        <v>5</v>
      </c>
      <c r="J297" s="91">
        <v>5</v>
      </c>
      <c r="K297" s="91">
        <v>5</v>
      </c>
      <c r="L297" s="91">
        <v>4</v>
      </c>
      <c r="M297" s="93">
        <v>5</v>
      </c>
      <c r="N297" s="91">
        <v>5</v>
      </c>
      <c r="O297" s="94">
        <v>5</v>
      </c>
      <c r="P297" s="92">
        <v>5</v>
      </c>
    </row>
    <row r="298" spans="1:16" s="88" customFormat="1">
      <c r="A298" s="6" t="s">
        <v>307</v>
      </c>
      <c r="B298" s="91"/>
      <c r="C298" s="93"/>
      <c r="D298" s="94"/>
      <c r="E298" s="93"/>
      <c r="F298" s="91">
        <v>5</v>
      </c>
      <c r="G298" s="91">
        <v>5</v>
      </c>
      <c r="H298" s="92">
        <v>5</v>
      </c>
      <c r="I298" s="91">
        <v>5</v>
      </c>
      <c r="J298" s="91">
        <v>5</v>
      </c>
      <c r="K298" s="91">
        <v>5</v>
      </c>
      <c r="L298" s="91">
        <v>5</v>
      </c>
      <c r="M298" s="93">
        <v>5</v>
      </c>
      <c r="N298" s="91">
        <v>5</v>
      </c>
      <c r="O298" s="94">
        <v>5</v>
      </c>
      <c r="P298" s="92">
        <v>5</v>
      </c>
    </row>
    <row r="299" spans="1:16" s="88" customFormat="1">
      <c r="A299" s="6" t="s">
        <v>308</v>
      </c>
      <c r="B299" s="91"/>
      <c r="C299" s="93"/>
      <c r="D299" s="94"/>
      <c r="E299" s="93"/>
      <c r="F299" s="91">
        <v>3</v>
      </c>
      <c r="G299" s="91">
        <v>4</v>
      </c>
      <c r="H299" s="92">
        <v>2</v>
      </c>
      <c r="I299" s="91">
        <v>4</v>
      </c>
      <c r="J299" s="91">
        <v>4</v>
      </c>
      <c r="K299" s="91">
        <v>1</v>
      </c>
      <c r="L299" s="91">
        <v>1</v>
      </c>
      <c r="M299" s="93">
        <v>4</v>
      </c>
      <c r="N299" s="91">
        <v>5</v>
      </c>
      <c r="O299" s="94">
        <v>2</v>
      </c>
      <c r="P299" s="92">
        <v>5</v>
      </c>
    </row>
    <row r="300" spans="1:16" s="88" customFormat="1">
      <c r="A300" s="6" t="s">
        <v>309</v>
      </c>
      <c r="B300" s="91"/>
      <c r="C300" s="93"/>
      <c r="D300" s="94"/>
      <c r="E300" s="93"/>
      <c r="F300" s="91">
        <v>4</v>
      </c>
      <c r="G300" s="91">
        <v>5</v>
      </c>
      <c r="H300" s="92">
        <v>4</v>
      </c>
      <c r="I300" s="91">
        <v>3</v>
      </c>
      <c r="J300" s="91">
        <v>4</v>
      </c>
      <c r="K300" s="91">
        <v>5</v>
      </c>
      <c r="L300" s="91">
        <v>5</v>
      </c>
      <c r="M300" s="93">
        <v>4</v>
      </c>
      <c r="N300" s="91">
        <v>4</v>
      </c>
      <c r="O300" s="94">
        <v>4</v>
      </c>
      <c r="P300" s="92">
        <v>4</v>
      </c>
    </row>
    <row r="301" spans="1:16" s="88" customFormat="1">
      <c r="A301" s="6" t="s">
        <v>310</v>
      </c>
      <c r="B301" s="91"/>
      <c r="C301" s="93"/>
      <c r="D301" s="94"/>
      <c r="E301" s="93"/>
      <c r="F301" s="91">
        <v>4</v>
      </c>
      <c r="G301" s="91">
        <v>5</v>
      </c>
      <c r="H301" s="92">
        <v>4</v>
      </c>
      <c r="I301" s="91">
        <v>5</v>
      </c>
      <c r="J301" s="91">
        <v>4</v>
      </c>
      <c r="K301" s="91">
        <v>5</v>
      </c>
      <c r="L301" s="91">
        <v>5</v>
      </c>
      <c r="M301" s="93">
        <v>5</v>
      </c>
      <c r="N301" s="91">
        <v>5</v>
      </c>
      <c r="O301" s="94">
        <v>5</v>
      </c>
      <c r="P301" s="92">
        <v>5</v>
      </c>
    </row>
    <row r="302" spans="1:16" s="88" customFormat="1">
      <c r="A302" s="6" t="s">
        <v>311</v>
      </c>
      <c r="B302" s="91"/>
      <c r="C302" s="93"/>
      <c r="D302" s="94"/>
      <c r="E302" s="93"/>
      <c r="F302" s="91">
        <v>4</v>
      </c>
      <c r="G302" s="91">
        <v>5</v>
      </c>
      <c r="H302" s="92">
        <v>1</v>
      </c>
      <c r="I302" s="91">
        <v>4</v>
      </c>
      <c r="J302" s="91">
        <v>5</v>
      </c>
      <c r="K302" s="91">
        <v>5</v>
      </c>
      <c r="L302" s="91">
        <v>5</v>
      </c>
      <c r="M302" s="93">
        <v>5</v>
      </c>
      <c r="N302" s="91">
        <v>2</v>
      </c>
      <c r="O302" s="94">
        <v>5</v>
      </c>
      <c r="P302" s="92">
        <v>5</v>
      </c>
    </row>
    <row r="303" spans="1:16" s="88" customFormat="1">
      <c r="A303" s="6" t="s">
        <v>312</v>
      </c>
      <c r="B303" s="91"/>
      <c r="C303" s="93"/>
      <c r="D303" s="94"/>
      <c r="E303" s="93"/>
      <c r="F303" s="91">
        <v>4</v>
      </c>
      <c r="G303" s="91">
        <v>4</v>
      </c>
      <c r="H303" s="92">
        <v>4</v>
      </c>
      <c r="I303" s="91">
        <v>4</v>
      </c>
      <c r="J303" s="91">
        <v>5</v>
      </c>
      <c r="K303" s="91">
        <v>4</v>
      </c>
      <c r="L303" s="91">
        <v>5</v>
      </c>
      <c r="M303" s="93">
        <v>5</v>
      </c>
      <c r="N303" s="91">
        <v>5</v>
      </c>
      <c r="O303" s="94">
        <v>4</v>
      </c>
      <c r="P303" s="92">
        <v>5</v>
      </c>
    </row>
    <row r="304" spans="1:16" s="88" customFormat="1">
      <c r="A304" s="6" t="s">
        <v>313</v>
      </c>
      <c r="B304" s="91"/>
      <c r="C304" s="93"/>
      <c r="D304" s="94"/>
      <c r="E304" s="93"/>
      <c r="F304" s="91">
        <v>4</v>
      </c>
      <c r="G304" s="91">
        <v>5</v>
      </c>
      <c r="H304" s="92">
        <v>5</v>
      </c>
      <c r="I304" s="91">
        <v>4</v>
      </c>
      <c r="J304" s="91">
        <v>4</v>
      </c>
      <c r="K304" s="91">
        <v>4</v>
      </c>
      <c r="L304" s="91">
        <v>4</v>
      </c>
      <c r="M304" s="93">
        <v>4</v>
      </c>
      <c r="N304" s="91">
        <v>4</v>
      </c>
      <c r="O304" s="94">
        <v>4</v>
      </c>
      <c r="P304" s="92">
        <v>4</v>
      </c>
    </row>
    <row r="305" spans="1:16" s="88" customFormat="1">
      <c r="A305" s="6" t="s">
        <v>314</v>
      </c>
      <c r="B305" s="95"/>
      <c r="C305" s="96"/>
      <c r="D305" s="97"/>
      <c r="E305" s="96"/>
      <c r="F305" s="95">
        <v>5</v>
      </c>
      <c r="G305" s="95">
        <v>5</v>
      </c>
      <c r="H305" s="14">
        <v>4</v>
      </c>
      <c r="I305" s="95">
        <v>5</v>
      </c>
      <c r="J305" s="95">
        <v>5</v>
      </c>
      <c r="K305" s="95">
        <v>4</v>
      </c>
      <c r="L305" s="95">
        <v>5</v>
      </c>
      <c r="M305" s="96">
        <v>5</v>
      </c>
      <c r="N305" s="95">
        <v>5</v>
      </c>
      <c r="O305" s="97">
        <v>5</v>
      </c>
      <c r="P305" s="14">
        <v>4</v>
      </c>
    </row>
    <row r="306" spans="1:16" s="98" customFormat="1">
      <c r="A306" s="6" t="s">
        <v>315</v>
      </c>
      <c r="B306" s="95"/>
      <c r="C306" s="96"/>
      <c r="D306" s="97"/>
      <c r="E306" s="96"/>
      <c r="F306" s="95">
        <v>4</v>
      </c>
      <c r="G306" s="95">
        <v>5</v>
      </c>
      <c r="H306" s="14">
        <v>4</v>
      </c>
      <c r="I306" s="95">
        <v>4</v>
      </c>
      <c r="J306" s="95">
        <v>4</v>
      </c>
      <c r="K306" s="95">
        <v>4</v>
      </c>
      <c r="L306" s="95">
        <v>3</v>
      </c>
      <c r="M306" s="96">
        <v>5</v>
      </c>
      <c r="N306" s="95">
        <v>3</v>
      </c>
      <c r="O306" s="97">
        <v>5</v>
      </c>
      <c r="P306" s="14">
        <v>5</v>
      </c>
    </row>
    <row r="307" spans="1:16" s="98" customFormat="1">
      <c r="A307" s="6" t="s">
        <v>316</v>
      </c>
      <c r="B307" s="95"/>
      <c r="C307" s="96"/>
      <c r="D307" s="97"/>
      <c r="E307" s="96"/>
      <c r="F307" s="95">
        <v>4</v>
      </c>
      <c r="G307" s="95">
        <v>4</v>
      </c>
      <c r="H307" s="14">
        <v>4</v>
      </c>
      <c r="I307" s="95">
        <v>5</v>
      </c>
      <c r="J307" s="95">
        <v>4</v>
      </c>
      <c r="K307" s="95">
        <v>5</v>
      </c>
      <c r="L307" s="95">
        <v>5</v>
      </c>
      <c r="M307" s="96">
        <v>5</v>
      </c>
      <c r="N307" s="95">
        <v>5</v>
      </c>
      <c r="O307" s="97">
        <v>5</v>
      </c>
      <c r="P307" s="14">
        <v>5</v>
      </c>
    </row>
    <row r="308" spans="1:16" s="98" customFormat="1">
      <c r="A308" s="6" t="s">
        <v>317</v>
      </c>
      <c r="B308" s="95"/>
      <c r="C308" s="96"/>
      <c r="D308" s="97"/>
      <c r="E308" s="96"/>
      <c r="F308" s="95">
        <v>3</v>
      </c>
      <c r="G308" s="95">
        <v>5</v>
      </c>
      <c r="H308" s="14">
        <v>3</v>
      </c>
      <c r="I308" s="95">
        <v>5</v>
      </c>
      <c r="J308" s="95">
        <v>4</v>
      </c>
      <c r="K308" s="95">
        <v>5</v>
      </c>
      <c r="L308" s="95">
        <v>4</v>
      </c>
      <c r="M308" s="96">
        <v>4</v>
      </c>
      <c r="N308" s="95">
        <v>5</v>
      </c>
      <c r="O308" s="97">
        <v>5</v>
      </c>
      <c r="P308" s="14">
        <v>5</v>
      </c>
    </row>
    <row r="309" spans="1:16" s="98" customFormat="1">
      <c r="A309" s="6" t="s">
        <v>318</v>
      </c>
      <c r="B309" s="95"/>
      <c r="C309" s="96"/>
      <c r="D309" s="97"/>
      <c r="E309" s="96"/>
      <c r="F309" s="95">
        <v>4</v>
      </c>
      <c r="G309" s="95">
        <v>5</v>
      </c>
      <c r="H309" s="14">
        <v>5</v>
      </c>
      <c r="I309" s="95">
        <v>5</v>
      </c>
      <c r="J309" s="95">
        <v>4</v>
      </c>
      <c r="K309" s="95">
        <v>5</v>
      </c>
      <c r="L309" s="95">
        <v>5</v>
      </c>
      <c r="M309" s="96">
        <v>5</v>
      </c>
      <c r="N309" s="95">
        <v>5</v>
      </c>
      <c r="O309" s="97">
        <v>5</v>
      </c>
      <c r="P309" s="14">
        <v>4</v>
      </c>
    </row>
    <row r="310" spans="1:16" s="98" customFormat="1">
      <c r="A310" s="6" t="s">
        <v>319</v>
      </c>
      <c r="B310" s="95"/>
      <c r="C310" s="96"/>
      <c r="D310" s="97"/>
      <c r="E310" s="96"/>
      <c r="F310" s="95">
        <v>5</v>
      </c>
      <c r="G310" s="95">
        <v>5</v>
      </c>
      <c r="H310" s="14">
        <v>4</v>
      </c>
      <c r="I310" s="95">
        <v>5</v>
      </c>
      <c r="J310" s="95">
        <v>4</v>
      </c>
      <c r="K310" s="95">
        <v>4</v>
      </c>
      <c r="L310" s="95">
        <v>4</v>
      </c>
      <c r="M310" s="96">
        <v>4</v>
      </c>
      <c r="N310" s="95">
        <v>4</v>
      </c>
      <c r="O310" s="97">
        <v>4</v>
      </c>
      <c r="P310" s="14">
        <v>4</v>
      </c>
    </row>
    <row r="311" spans="1:16" s="98" customFormat="1">
      <c r="A311" s="6" t="s">
        <v>320</v>
      </c>
      <c r="B311" s="95"/>
      <c r="C311" s="96"/>
      <c r="D311" s="97"/>
      <c r="E311" s="96"/>
      <c r="F311" s="95">
        <v>5</v>
      </c>
      <c r="G311" s="95">
        <v>5</v>
      </c>
      <c r="H311" s="14">
        <v>5</v>
      </c>
      <c r="I311" s="95">
        <v>5</v>
      </c>
      <c r="J311" s="95">
        <v>5</v>
      </c>
      <c r="K311" s="95">
        <v>5</v>
      </c>
      <c r="L311" s="95">
        <v>5</v>
      </c>
      <c r="M311" s="96">
        <v>5</v>
      </c>
      <c r="N311" s="95">
        <v>5</v>
      </c>
      <c r="O311" s="97">
        <v>5</v>
      </c>
      <c r="P311" s="14">
        <v>5</v>
      </c>
    </row>
    <row r="312" spans="1:16" s="98" customFormat="1">
      <c r="A312" s="6" t="s">
        <v>321</v>
      </c>
      <c r="B312" s="95"/>
      <c r="C312" s="96"/>
      <c r="D312" s="97"/>
      <c r="E312" s="96"/>
      <c r="F312" s="95">
        <v>4</v>
      </c>
      <c r="G312" s="95">
        <v>5</v>
      </c>
      <c r="H312" s="14">
        <v>5</v>
      </c>
      <c r="I312" s="95">
        <v>4</v>
      </c>
      <c r="J312" s="95">
        <v>3</v>
      </c>
      <c r="K312" s="95">
        <v>5</v>
      </c>
      <c r="L312" s="95">
        <v>4</v>
      </c>
      <c r="M312" s="96">
        <v>5</v>
      </c>
      <c r="N312" s="95">
        <v>4</v>
      </c>
      <c r="O312" s="97">
        <v>5</v>
      </c>
      <c r="P312" s="14">
        <v>5</v>
      </c>
    </row>
    <row r="313" spans="1:16" s="98" customFormat="1">
      <c r="A313" s="6" t="s">
        <v>322</v>
      </c>
      <c r="B313" s="95"/>
      <c r="C313" s="96"/>
      <c r="D313" s="97"/>
      <c r="E313" s="96"/>
      <c r="F313" s="95">
        <v>5</v>
      </c>
      <c r="G313" s="95">
        <v>5</v>
      </c>
      <c r="H313" s="14">
        <v>5</v>
      </c>
      <c r="I313" s="95">
        <v>5</v>
      </c>
      <c r="J313" s="95">
        <v>5</v>
      </c>
      <c r="K313" s="95">
        <v>5</v>
      </c>
      <c r="L313" s="95">
        <v>5</v>
      </c>
      <c r="M313" s="96">
        <v>5</v>
      </c>
      <c r="N313" s="95">
        <v>5</v>
      </c>
      <c r="O313" s="97">
        <v>5</v>
      </c>
      <c r="P313" s="14">
        <v>5</v>
      </c>
    </row>
    <row r="314" spans="1:16" s="98" customFormat="1">
      <c r="A314" s="6" t="s">
        <v>323</v>
      </c>
      <c r="B314" s="95"/>
      <c r="C314" s="96"/>
      <c r="D314" s="97"/>
      <c r="E314" s="96"/>
      <c r="F314" s="95">
        <v>4</v>
      </c>
      <c r="G314" s="95">
        <v>5</v>
      </c>
      <c r="H314" s="14">
        <v>5</v>
      </c>
      <c r="I314" s="95">
        <v>5</v>
      </c>
      <c r="J314" s="95">
        <v>4</v>
      </c>
      <c r="K314" s="95">
        <v>5</v>
      </c>
      <c r="L314" s="95">
        <v>5</v>
      </c>
      <c r="M314" s="96">
        <v>5</v>
      </c>
      <c r="N314" s="95">
        <v>5</v>
      </c>
      <c r="O314" s="97">
        <v>5</v>
      </c>
      <c r="P314" s="14">
        <v>5</v>
      </c>
    </row>
    <row r="315" spans="1:16" s="98" customFormat="1">
      <c r="A315" s="6" t="s">
        <v>324</v>
      </c>
      <c r="B315" s="95"/>
      <c r="C315" s="96"/>
      <c r="D315" s="97"/>
      <c r="E315" s="96"/>
      <c r="F315" s="95">
        <v>5</v>
      </c>
      <c r="G315" s="95">
        <v>5</v>
      </c>
      <c r="H315" s="14">
        <v>5</v>
      </c>
      <c r="I315" s="95">
        <v>5</v>
      </c>
      <c r="J315" s="95">
        <v>5</v>
      </c>
      <c r="K315" s="95">
        <v>5</v>
      </c>
      <c r="L315" s="95">
        <v>5</v>
      </c>
      <c r="M315" s="96">
        <v>5</v>
      </c>
      <c r="N315" s="95">
        <v>5</v>
      </c>
      <c r="O315" s="97">
        <v>5</v>
      </c>
      <c r="P315" s="14">
        <v>5</v>
      </c>
    </row>
    <row r="316" spans="1:16" s="98" customFormat="1">
      <c r="A316" s="6" t="s">
        <v>325</v>
      </c>
      <c r="B316" s="95"/>
      <c r="C316" s="96"/>
      <c r="D316" s="97"/>
      <c r="E316" s="96"/>
      <c r="F316" s="95">
        <v>5</v>
      </c>
      <c r="G316" s="95">
        <v>5</v>
      </c>
      <c r="H316" s="14">
        <v>5</v>
      </c>
      <c r="I316" s="95">
        <v>5</v>
      </c>
      <c r="J316" s="95">
        <v>5</v>
      </c>
      <c r="K316" s="95">
        <v>5</v>
      </c>
      <c r="L316" s="95">
        <v>4</v>
      </c>
      <c r="M316" s="96">
        <v>5</v>
      </c>
      <c r="N316" s="95">
        <v>4</v>
      </c>
      <c r="O316" s="97">
        <v>5</v>
      </c>
      <c r="P316" s="14">
        <v>5</v>
      </c>
    </row>
    <row r="317" spans="1:16" s="98" customFormat="1">
      <c r="A317" s="6" t="s">
        <v>326</v>
      </c>
      <c r="B317" s="95"/>
      <c r="C317" s="96"/>
      <c r="D317" s="97"/>
      <c r="E317" s="96"/>
      <c r="F317" s="95">
        <v>4</v>
      </c>
      <c r="G317" s="95">
        <v>5</v>
      </c>
      <c r="H317" s="14">
        <v>5</v>
      </c>
      <c r="I317" s="95">
        <v>5</v>
      </c>
      <c r="J317" s="95">
        <v>4</v>
      </c>
      <c r="K317" s="95">
        <v>4</v>
      </c>
      <c r="L317" s="95">
        <v>5</v>
      </c>
      <c r="M317" s="96">
        <v>5</v>
      </c>
      <c r="N317" s="95">
        <v>5</v>
      </c>
      <c r="O317" s="97">
        <v>5</v>
      </c>
      <c r="P317" s="14">
        <v>5</v>
      </c>
    </row>
    <row r="318" spans="1:16" s="98" customFormat="1">
      <c r="A318" s="6" t="s">
        <v>327</v>
      </c>
      <c r="B318" s="95"/>
      <c r="C318" s="96"/>
      <c r="D318" s="97"/>
      <c r="E318" s="96"/>
      <c r="F318" s="95">
        <v>4</v>
      </c>
      <c r="G318" s="95">
        <v>4</v>
      </c>
      <c r="H318" s="14">
        <v>4</v>
      </c>
      <c r="I318" s="95">
        <v>5</v>
      </c>
      <c r="J318" s="95">
        <v>5</v>
      </c>
      <c r="K318" s="95">
        <v>5</v>
      </c>
      <c r="L318" s="95">
        <v>4</v>
      </c>
      <c r="M318" s="96">
        <v>5</v>
      </c>
      <c r="N318" s="95">
        <v>5</v>
      </c>
      <c r="O318" s="97">
        <v>5</v>
      </c>
      <c r="P318" s="14">
        <v>5</v>
      </c>
    </row>
    <row r="319" spans="1:16" s="98" customFormat="1">
      <c r="A319" s="6" t="s">
        <v>328</v>
      </c>
      <c r="B319" s="95"/>
      <c r="C319" s="96"/>
      <c r="D319" s="97"/>
      <c r="E319" s="96"/>
      <c r="F319" s="95">
        <v>4</v>
      </c>
      <c r="G319" s="95">
        <v>4</v>
      </c>
      <c r="H319" s="14">
        <v>4</v>
      </c>
      <c r="I319" s="95">
        <v>5</v>
      </c>
      <c r="J319" s="95">
        <v>4</v>
      </c>
      <c r="K319" s="95">
        <v>5</v>
      </c>
      <c r="L319" s="95">
        <v>3</v>
      </c>
      <c r="M319" s="96">
        <v>5</v>
      </c>
      <c r="N319" s="95">
        <v>5</v>
      </c>
      <c r="O319" s="97">
        <v>5</v>
      </c>
      <c r="P319" s="14">
        <v>4</v>
      </c>
    </row>
    <row r="320" spans="1:16" s="98" customFormat="1">
      <c r="A320" s="6" t="s">
        <v>329</v>
      </c>
      <c r="B320" s="95"/>
      <c r="C320" s="96"/>
      <c r="D320" s="97"/>
      <c r="E320" s="96"/>
      <c r="F320" s="95">
        <v>4</v>
      </c>
      <c r="G320" s="95">
        <v>4</v>
      </c>
      <c r="H320" s="14">
        <v>5</v>
      </c>
      <c r="I320" s="95">
        <v>5</v>
      </c>
      <c r="J320" s="95">
        <v>4</v>
      </c>
      <c r="K320" s="95">
        <v>5</v>
      </c>
      <c r="L320" s="95">
        <v>5</v>
      </c>
      <c r="M320" s="96">
        <v>5</v>
      </c>
      <c r="N320" s="95">
        <v>5</v>
      </c>
      <c r="O320" s="97">
        <v>5</v>
      </c>
      <c r="P320" s="14">
        <v>5</v>
      </c>
    </row>
    <row r="321" spans="1:16" s="98" customFormat="1">
      <c r="A321" s="6" t="s">
        <v>330</v>
      </c>
      <c r="B321" s="95"/>
      <c r="C321" s="96"/>
      <c r="D321" s="97"/>
      <c r="E321" s="96"/>
      <c r="F321" s="95">
        <v>5</v>
      </c>
      <c r="G321" s="95">
        <v>4</v>
      </c>
      <c r="H321" s="14">
        <v>5</v>
      </c>
      <c r="I321" s="95">
        <v>5</v>
      </c>
      <c r="J321" s="95">
        <v>5</v>
      </c>
      <c r="K321" s="95">
        <v>5</v>
      </c>
      <c r="L321" s="95">
        <v>5</v>
      </c>
      <c r="M321" s="96">
        <v>5</v>
      </c>
      <c r="N321" s="95">
        <v>5</v>
      </c>
      <c r="O321" s="97">
        <v>4</v>
      </c>
      <c r="P321" s="14">
        <v>4</v>
      </c>
    </row>
    <row r="322" spans="1:16" s="98" customFormat="1">
      <c r="A322" s="6" t="s">
        <v>331</v>
      </c>
      <c r="B322" s="95"/>
      <c r="C322" s="96"/>
      <c r="D322" s="97"/>
      <c r="E322" s="96"/>
      <c r="F322" s="95">
        <v>5</v>
      </c>
      <c r="G322" s="95">
        <v>5</v>
      </c>
      <c r="H322" s="14">
        <v>5</v>
      </c>
      <c r="I322" s="95">
        <v>5</v>
      </c>
      <c r="J322" s="95">
        <v>5</v>
      </c>
      <c r="K322" s="95">
        <v>5</v>
      </c>
      <c r="L322" s="95">
        <v>5</v>
      </c>
      <c r="M322" s="96">
        <v>5</v>
      </c>
      <c r="N322" s="95">
        <v>5</v>
      </c>
      <c r="O322" s="97">
        <v>5</v>
      </c>
      <c r="P322" s="14">
        <v>5</v>
      </c>
    </row>
    <row r="323" spans="1:16" s="98" customFormat="1">
      <c r="A323" s="6" t="s">
        <v>332</v>
      </c>
      <c r="B323" s="95"/>
      <c r="C323" s="96"/>
      <c r="D323" s="97"/>
      <c r="E323" s="96"/>
      <c r="F323" s="95">
        <v>4</v>
      </c>
      <c r="G323" s="95">
        <v>5</v>
      </c>
      <c r="H323" s="14">
        <v>4</v>
      </c>
      <c r="I323" s="95">
        <v>5</v>
      </c>
      <c r="J323" s="95">
        <v>3</v>
      </c>
      <c r="K323" s="95">
        <v>5</v>
      </c>
      <c r="L323" s="95">
        <v>5</v>
      </c>
      <c r="M323" s="96">
        <v>5</v>
      </c>
      <c r="N323" s="95">
        <v>3</v>
      </c>
      <c r="O323" s="97">
        <v>5</v>
      </c>
      <c r="P323" s="14">
        <v>5</v>
      </c>
    </row>
    <row r="324" spans="1:16" s="98" customFormat="1">
      <c r="A324" s="6" t="s">
        <v>333</v>
      </c>
      <c r="B324" s="95"/>
      <c r="C324" s="96"/>
      <c r="D324" s="97"/>
      <c r="E324" s="96"/>
      <c r="F324" s="95">
        <v>5</v>
      </c>
      <c r="G324" s="95">
        <v>5</v>
      </c>
      <c r="H324" s="14">
        <v>5</v>
      </c>
      <c r="I324" s="95">
        <v>5</v>
      </c>
      <c r="J324" s="95">
        <v>5</v>
      </c>
      <c r="K324" s="95">
        <v>5</v>
      </c>
      <c r="L324" s="95">
        <v>5</v>
      </c>
      <c r="M324" s="96">
        <v>5</v>
      </c>
      <c r="N324" s="95">
        <v>5</v>
      </c>
      <c r="O324" s="97">
        <v>5</v>
      </c>
      <c r="P324" s="14">
        <v>5</v>
      </c>
    </row>
    <row r="325" spans="1:16" s="98" customFormat="1">
      <c r="A325" s="6" t="s">
        <v>334</v>
      </c>
      <c r="B325" s="95"/>
      <c r="C325" s="96"/>
      <c r="D325" s="97"/>
      <c r="E325" s="96"/>
      <c r="F325" s="95">
        <v>5</v>
      </c>
      <c r="G325" s="95">
        <v>4</v>
      </c>
      <c r="H325" s="14">
        <v>5</v>
      </c>
      <c r="I325" s="95">
        <v>5</v>
      </c>
      <c r="J325" s="95">
        <v>5</v>
      </c>
      <c r="K325" s="95">
        <v>4</v>
      </c>
      <c r="L325" s="95">
        <v>4</v>
      </c>
      <c r="M325" s="96">
        <v>4</v>
      </c>
      <c r="N325" s="95">
        <v>4</v>
      </c>
      <c r="O325" s="97">
        <v>4</v>
      </c>
      <c r="P325" s="14">
        <v>4</v>
      </c>
    </row>
    <row r="326" spans="1:16" s="98" customFormat="1">
      <c r="A326" s="6" t="s">
        <v>335</v>
      </c>
      <c r="B326" s="95"/>
      <c r="C326" s="96"/>
      <c r="D326" s="97"/>
      <c r="E326" s="96"/>
      <c r="F326" s="95">
        <v>0</v>
      </c>
      <c r="G326" s="95">
        <v>3</v>
      </c>
      <c r="H326" s="14">
        <v>3</v>
      </c>
      <c r="I326" s="95">
        <v>4</v>
      </c>
      <c r="J326" s="95">
        <v>5</v>
      </c>
      <c r="K326" s="95">
        <v>0</v>
      </c>
      <c r="L326" s="95">
        <v>1</v>
      </c>
      <c r="M326" s="96">
        <v>3</v>
      </c>
      <c r="N326" s="95">
        <v>3</v>
      </c>
      <c r="O326" s="97">
        <v>4</v>
      </c>
      <c r="P326" s="14">
        <v>3</v>
      </c>
    </row>
    <row r="327" spans="1:16" s="98" customFormat="1">
      <c r="A327" s="6" t="s">
        <v>336</v>
      </c>
      <c r="B327" s="95"/>
      <c r="C327" s="96"/>
      <c r="D327" s="97"/>
      <c r="E327" s="96"/>
      <c r="F327" s="95">
        <v>4</v>
      </c>
      <c r="G327" s="95">
        <v>5</v>
      </c>
      <c r="H327" s="14">
        <v>4</v>
      </c>
      <c r="I327" s="95">
        <v>0</v>
      </c>
      <c r="J327" s="95">
        <v>4</v>
      </c>
      <c r="K327" s="95">
        <v>4</v>
      </c>
      <c r="L327" s="95">
        <v>4</v>
      </c>
      <c r="M327" s="96">
        <v>5</v>
      </c>
      <c r="N327" s="95">
        <v>5</v>
      </c>
      <c r="O327" s="97">
        <v>4</v>
      </c>
      <c r="P327" s="14">
        <v>5</v>
      </c>
    </row>
    <row r="328" spans="1:16" s="98" customFormat="1">
      <c r="A328" s="6" t="s">
        <v>337</v>
      </c>
      <c r="B328" s="95"/>
      <c r="C328" s="96"/>
      <c r="D328" s="97"/>
      <c r="E328" s="96"/>
      <c r="F328" s="95">
        <v>4</v>
      </c>
      <c r="G328" s="95">
        <v>5</v>
      </c>
      <c r="H328" s="14">
        <v>4</v>
      </c>
      <c r="I328" s="95">
        <v>5</v>
      </c>
      <c r="J328" s="95">
        <v>4</v>
      </c>
      <c r="K328" s="95">
        <v>5</v>
      </c>
      <c r="L328" s="95">
        <v>4</v>
      </c>
      <c r="M328" s="96">
        <v>5</v>
      </c>
      <c r="N328" s="95">
        <v>4</v>
      </c>
      <c r="O328" s="97">
        <v>5</v>
      </c>
      <c r="P328" s="14">
        <v>4</v>
      </c>
    </row>
    <row r="329" spans="1:16" s="98" customFormat="1">
      <c r="A329" s="6" t="s">
        <v>338</v>
      </c>
      <c r="B329" s="95"/>
      <c r="C329" s="96"/>
      <c r="D329" s="97"/>
      <c r="E329" s="96"/>
      <c r="F329" s="95">
        <v>5</v>
      </c>
      <c r="G329" s="95">
        <v>5</v>
      </c>
      <c r="H329" s="14">
        <v>5</v>
      </c>
      <c r="I329" s="95">
        <v>5</v>
      </c>
      <c r="J329" s="95">
        <v>5</v>
      </c>
      <c r="K329" s="95">
        <v>5</v>
      </c>
      <c r="L329" s="95">
        <v>5</v>
      </c>
      <c r="M329" s="96">
        <v>5</v>
      </c>
      <c r="N329" s="95">
        <v>5</v>
      </c>
      <c r="O329" s="97">
        <v>5</v>
      </c>
      <c r="P329" s="14">
        <v>5</v>
      </c>
    </row>
    <row r="330" spans="1:16" s="98" customFormat="1">
      <c r="A330" s="6" t="s">
        <v>339</v>
      </c>
      <c r="B330" s="95"/>
      <c r="C330" s="96"/>
      <c r="D330" s="97"/>
      <c r="E330" s="96"/>
      <c r="F330" s="95">
        <v>5</v>
      </c>
      <c r="G330" s="95">
        <v>5</v>
      </c>
      <c r="H330" s="14">
        <v>5</v>
      </c>
      <c r="I330" s="95">
        <v>5</v>
      </c>
      <c r="J330" s="95">
        <v>5</v>
      </c>
      <c r="K330" s="95">
        <v>5</v>
      </c>
      <c r="L330" s="95">
        <v>5</v>
      </c>
      <c r="M330" s="96">
        <v>5</v>
      </c>
      <c r="N330" s="95">
        <v>5</v>
      </c>
      <c r="O330" s="97">
        <v>5</v>
      </c>
      <c r="P330" s="14">
        <v>5</v>
      </c>
    </row>
    <row r="331" spans="1:16" s="98" customFormat="1">
      <c r="A331" s="6" t="s">
        <v>340</v>
      </c>
      <c r="B331" s="95"/>
      <c r="C331" s="96"/>
      <c r="D331" s="97"/>
      <c r="E331" s="96"/>
      <c r="F331" s="95">
        <v>5</v>
      </c>
      <c r="G331" s="95">
        <v>5</v>
      </c>
      <c r="H331" s="14">
        <v>5</v>
      </c>
      <c r="I331" s="95">
        <v>5</v>
      </c>
      <c r="J331" s="95">
        <v>5</v>
      </c>
      <c r="K331" s="95">
        <v>5</v>
      </c>
      <c r="L331" s="95">
        <v>5</v>
      </c>
      <c r="M331" s="96">
        <v>5</v>
      </c>
      <c r="N331" s="95">
        <v>5</v>
      </c>
      <c r="O331" s="97">
        <v>5</v>
      </c>
      <c r="P331" s="14">
        <v>5</v>
      </c>
    </row>
    <row r="332" spans="1:16" s="98" customFormat="1">
      <c r="A332" s="6" t="s">
        <v>341</v>
      </c>
      <c r="B332" s="95"/>
      <c r="C332" s="96"/>
      <c r="D332" s="97"/>
      <c r="E332" s="96"/>
      <c r="F332" s="95">
        <v>5</v>
      </c>
      <c r="G332" s="95">
        <v>5</v>
      </c>
      <c r="H332" s="14">
        <v>5</v>
      </c>
      <c r="I332" s="95">
        <v>5</v>
      </c>
      <c r="J332" s="95">
        <v>5</v>
      </c>
      <c r="K332" s="95">
        <v>5</v>
      </c>
      <c r="L332" s="95">
        <v>4</v>
      </c>
      <c r="M332" s="96">
        <v>5</v>
      </c>
      <c r="N332" s="95">
        <v>5</v>
      </c>
      <c r="O332" s="97">
        <v>5</v>
      </c>
      <c r="P332" s="14">
        <v>5</v>
      </c>
    </row>
    <row r="333" spans="1:16" s="98" customFormat="1">
      <c r="A333" s="6" t="s">
        <v>342</v>
      </c>
      <c r="B333" s="95"/>
      <c r="C333" s="96"/>
      <c r="D333" s="97"/>
      <c r="E333" s="96"/>
      <c r="F333" s="95">
        <v>4</v>
      </c>
      <c r="G333" s="95">
        <v>5</v>
      </c>
      <c r="H333" s="14">
        <v>5</v>
      </c>
      <c r="I333" s="95">
        <v>5</v>
      </c>
      <c r="J333" s="95">
        <v>4</v>
      </c>
      <c r="K333" s="95">
        <v>5</v>
      </c>
      <c r="L333" s="95">
        <v>5</v>
      </c>
      <c r="M333" s="96">
        <v>5</v>
      </c>
      <c r="N333" s="95">
        <v>5</v>
      </c>
      <c r="O333" s="97">
        <v>5</v>
      </c>
      <c r="P333" s="14">
        <v>5</v>
      </c>
    </row>
    <row r="334" spans="1:16" s="98" customFormat="1">
      <c r="A334" s="6" t="s">
        <v>343</v>
      </c>
      <c r="B334" s="95"/>
      <c r="C334" s="96"/>
      <c r="D334" s="97"/>
      <c r="E334" s="96"/>
      <c r="F334" s="95">
        <v>4</v>
      </c>
      <c r="G334" s="95">
        <v>5</v>
      </c>
      <c r="H334" s="14">
        <v>5</v>
      </c>
      <c r="I334" s="95">
        <v>5</v>
      </c>
      <c r="J334" s="95">
        <v>4</v>
      </c>
      <c r="K334" s="95">
        <v>4</v>
      </c>
      <c r="L334" s="95">
        <v>4</v>
      </c>
      <c r="M334" s="96">
        <v>5</v>
      </c>
      <c r="N334" s="95">
        <v>5</v>
      </c>
      <c r="O334" s="97">
        <v>5</v>
      </c>
      <c r="P334" s="14">
        <v>5</v>
      </c>
    </row>
    <row r="335" spans="1:16" s="98" customFormat="1">
      <c r="A335" s="6" t="s">
        <v>344</v>
      </c>
      <c r="B335" s="95"/>
      <c r="C335" s="96"/>
      <c r="D335" s="97"/>
      <c r="E335" s="96"/>
      <c r="F335" s="95">
        <v>2</v>
      </c>
      <c r="G335" s="95">
        <v>2</v>
      </c>
      <c r="H335" s="14">
        <v>0</v>
      </c>
      <c r="I335" s="95">
        <v>5</v>
      </c>
      <c r="J335" s="95">
        <v>0</v>
      </c>
      <c r="K335" s="95">
        <v>2</v>
      </c>
      <c r="L335" s="95">
        <v>1</v>
      </c>
      <c r="M335" s="96">
        <v>2</v>
      </c>
      <c r="N335" s="95">
        <v>1</v>
      </c>
      <c r="O335" s="97">
        <v>2</v>
      </c>
      <c r="P335" s="14">
        <v>1</v>
      </c>
    </row>
    <row r="336" spans="1:16" s="98" customFormat="1">
      <c r="A336" s="6" t="s">
        <v>345</v>
      </c>
      <c r="B336" s="95"/>
      <c r="C336" s="96"/>
      <c r="D336" s="97"/>
      <c r="E336" s="96"/>
      <c r="F336" s="95">
        <v>5</v>
      </c>
      <c r="G336" s="95">
        <v>5</v>
      </c>
      <c r="H336" s="14">
        <v>5</v>
      </c>
      <c r="I336" s="95">
        <v>5</v>
      </c>
      <c r="J336" s="95">
        <v>4</v>
      </c>
      <c r="K336" s="95">
        <v>5</v>
      </c>
      <c r="L336" s="95">
        <v>4</v>
      </c>
      <c r="M336" s="96">
        <v>5</v>
      </c>
      <c r="N336" s="95">
        <v>5</v>
      </c>
      <c r="O336" s="97">
        <v>5</v>
      </c>
      <c r="P336" s="14">
        <v>5</v>
      </c>
    </row>
    <row r="337" spans="1:16" s="98" customFormat="1">
      <c r="A337" s="6" t="s">
        <v>346</v>
      </c>
      <c r="B337" s="95"/>
      <c r="C337" s="96"/>
      <c r="D337" s="97"/>
      <c r="E337" s="96"/>
      <c r="F337" s="95">
        <v>3</v>
      </c>
      <c r="G337" s="95">
        <v>2</v>
      </c>
      <c r="H337" s="14">
        <v>3</v>
      </c>
      <c r="I337" s="95">
        <v>4</v>
      </c>
      <c r="J337" s="95">
        <v>4</v>
      </c>
      <c r="K337" s="95">
        <v>2</v>
      </c>
      <c r="L337" s="95">
        <v>2</v>
      </c>
      <c r="M337" s="96">
        <v>3</v>
      </c>
      <c r="N337" s="95">
        <v>3</v>
      </c>
      <c r="O337" s="97">
        <v>2</v>
      </c>
      <c r="P337" s="14">
        <v>2</v>
      </c>
    </row>
    <row r="338" spans="1:16" s="98" customFormat="1">
      <c r="A338" s="6" t="s">
        <v>347</v>
      </c>
      <c r="B338" s="95"/>
      <c r="C338" s="96"/>
      <c r="D338" s="97"/>
      <c r="E338" s="96"/>
      <c r="F338" s="95">
        <v>5</v>
      </c>
      <c r="G338" s="95">
        <v>5</v>
      </c>
      <c r="H338" s="14">
        <v>5</v>
      </c>
      <c r="I338" s="95">
        <v>5</v>
      </c>
      <c r="J338" s="95">
        <v>5</v>
      </c>
      <c r="K338" s="95">
        <v>5</v>
      </c>
      <c r="L338" s="95">
        <v>5</v>
      </c>
      <c r="M338" s="96">
        <v>5</v>
      </c>
      <c r="N338" s="95">
        <v>5</v>
      </c>
      <c r="O338" s="97">
        <v>5</v>
      </c>
      <c r="P338" s="14">
        <v>5</v>
      </c>
    </row>
    <row r="339" spans="1:16" s="98" customFormat="1">
      <c r="A339" s="6" t="s">
        <v>348</v>
      </c>
      <c r="B339" s="95"/>
      <c r="C339" s="96"/>
      <c r="D339" s="97"/>
      <c r="E339" s="96"/>
      <c r="F339" s="95">
        <v>5</v>
      </c>
      <c r="G339" s="95">
        <v>5</v>
      </c>
      <c r="H339" s="14">
        <v>5</v>
      </c>
      <c r="I339" s="95">
        <v>5</v>
      </c>
      <c r="J339" s="95">
        <v>5</v>
      </c>
      <c r="K339" s="95">
        <v>5</v>
      </c>
      <c r="L339" s="95">
        <v>5</v>
      </c>
      <c r="M339" s="96">
        <v>5</v>
      </c>
      <c r="N339" s="95">
        <v>5</v>
      </c>
      <c r="O339" s="97">
        <v>5</v>
      </c>
      <c r="P339" s="14">
        <v>5</v>
      </c>
    </row>
    <row r="340" spans="1:16" s="98" customFormat="1">
      <c r="A340" s="6" t="s">
        <v>349</v>
      </c>
      <c r="B340" s="95"/>
      <c r="C340" s="96"/>
      <c r="D340" s="97"/>
      <c r="E340" s="96"/>
      <c r="F340" s="95">
        <v>5</v>
      </c>
      <c r="G340" s="95">
        <v>5</v>
      </c>
      <c r="H340" s="14">
        <v>5</v>
      </c>
      <c r="I340" s="95">
        <v>3</v>
      </c>
      <c r="J340" s="95">
        <v>5</v>
      </c>
      <c r="K340" s="95">
        <v>4</v>
      </c>
      <c r="L340" s="95">
        <v>5</v>
      </c>
      <c r="M340" s="96">
        <v>5</v>
      </c>
      <c r="N340" s="95">
        <v>4</v>
      </c>
      <c r="O340" s="97">
        <v>5</v>
      </c>
      <c r="P340" s="14">
        <v>5</v>
      </c>
    </row>
    <row r="341" spans="1:16" s="98" customFormat="1">
      <c r="A341" s="6" t="s">
        <v>350</v>
      </c>
      <c r="B341" s="95"/>
      <c r="C341" s="96"/>
      <c r="D341" s="97"/>
      <c r="E341" s="96"/>
      <c r="F341" s="95">
        <v>4</v>
      </c>
      <c r="G341" s="95">
        <v>5</v>
      </c>
      <c r="H341" s="14">
        <v>5</v>
      </c>
      <c r="I341" s="95">
        <v>5</v>
      </c>
      <c r="J341" s="95">
        <v>4</v>
      </c>
      <c r="K341" s="95">
        <v>5</v>
      </c>
      <c r="L341" s="95">
        <v>5</v>
      </c>
      <c r="M341" s="96">
        <v>4</v>
      </c>
      <c r="N341" s="95">
        <v>5</v>
      </c>
      <c r="O341" s="97">
        <v>5</v>
      </c>
      <c r="P341" s="14">
        <v>5</v>
      </c>
    </row>
    <row r="342" spans="1:16" s="98" customFormat="1">
      <c r="A342" s="6" t="s">
        <v>351</v>
      </c>
      <c r="B342" s="95"/>
      <c r="C342" s="96"/>
      <c r="D342" s="97"/>
      <c r="E342" s="96"/>
      <c r="F342" s="95">
        <v>4</v>
      </c>
      <c r="G342" s="95">
        <v>5</v>
      </c>
      <c r="H342" s="14">
        <v>5</v>
      </c>
      <c r="I342" s="95">
        <v>5</v>
      </c>
      <c r="J342" s="95">
        <v>5</v>
      </c>
      <c r="K342" s="95">
        <v>5</v>
      </c>
      <c r="L342" s="95">
        <v>5</v>
      </c>
      <c r="M342" s="96">
        <v>4</v>
      </c>
      <c r="N342" s="95">
        <v>5</v>
      </c>
      <c r="O342" s="97">
        <v>5</v>
      </c>
      <c r="P342" s="14">
        <v>5</v>
      </c>
    </row>
    <row r="343" spans="1:16" s="98" customFormat="1">
      <c r="A343" s="6" t="s">
        <v>352</v>
      </c>
      <c r="B343" s="95"/>
      <c r="C343" s="96"/>
      <c r="D343" s="97"/>
      <c r="E343" s="96"/>
      <c r="F343" s="95">
        <v>4</v>
      </c>
      <c r="G343" s="95">
        <v>5</v>
      </c>
      <c r="H343" s="14">
        <v>4</v>
      </c>
      <c r="I343" s="95">
        <v>4</v>
      </c>
      <c r="J343" s="95">
        <v>3</v>
      </c>
      <c r="K343" s="95">
        <v>4</v>
      </c>
      <c r="L343" s="95">
        <v>1</v>
      </c>
      <c r="M343" s="96">
        <v>4</v>
      </c>
      <c r="N343" s="95">
        <v>5</v>
      </c>
      <c r="O343" s="97">
        <v>4</v>
      </c>
      <c r="P343" s="14">
        <v>5</v>
      </c>
    </row>
    <row r="344" spans="1:16" s="98" customFormat="1">
      <c r="A344" s="6" t="s">
        <v>353</v>
      </c>
      <c r="B344" s="95"/>
      <c r="C344" s="96"/>
      <c r="D344" s="97"/>
      <c r="E344" s="96"/>
      <c r="F344" s="95">
        <v>4</v>
      </c>
      <c r="G344" s="95">
        <v>5</v>
      </c>
      <c r="H344" s="14">
        <v>5</v>
      </c>
      <c r="I344" s="95">
        <v>5</v>
      </c>
      <c r="J344" s="95">
        <v>3</v>
      </c>
      <c r="K344" s="95">
        <v>5</v>
      </c>
      <c r="L344" s="95">
        <v>4</v>
      </c>
      <c r="M344" s="96">
        <v>5</v>
      </c>
      <c r="N344" s="95">
        <v>4</v>
      </c>
      <c r="O344" s="97">
        <v>5</v>
      </c>
      <c r="P344" s="14">
        <v>5</v>
      </c>
    </row>
    <row r="345" spans="1:16" s="98" customFormat="1">
      <c r="A345" s="6" t="s">
        <v>354</v>
      </c>
      <c r="B345" s="95"/>
      <c r="C345" s="96"/>
      <c r="D345" s="97"/>
      <c r="E345" s="96"/>
      <c r="F345" s="95">
        <v>4</v>
      </c>
      <c r="G345" s="95">
        <v>5</v>
      </c>
      <c r="H345" s="14">
        <v>5</v>
      </c>
      <c r="I345" s="95">
        <v>5</v>
      </c>
      <c r="J345" s="95">
        <v>4</v>
      </c>
      <c r="K345" s="95">
        <v>4</v>
      </c>
      <c r="L345" s="95">
        <v>4</v>
      </c>
      <c r="M345" s="96">
        <v>5</v>
      </c>
      <c r="N345" s="95">
        <v>3</v>
      </c>
      <c r="O345" s="97">
        <v>5</v>
      </c>
      <c r="P345" s="14">
        <v>5</v>
      </c>
    </row>
    <row r="346" spans="1:16" s="98" customFormat="1">
      <c r="A346" s="6" t="s">
        <v>355</v>
      </c>
      <c r="B346" s="95"/>
      <c r="C346" s="96"/>
      <c r="D346" s="97"/>
      <c r="E346" s="96"/>
      <c r="F346" s="95">
        <v>5</v>
      </c>
      <c r="G346" s="95">
        <v>5</v>
      </c>
      <c r="H346" s="14">
        <v>4</v>
      </c>
      <c r="I346" s="95">
        <v>5</v>
      </c>
      <c r="J346" s="95">
        <v>4</v>
      </c>
      <c r="K346" s="95">
        <v>4</v>
      </c>
      <c r="L346" s="95">
        <v>3</v>
      </c>
      <c r="M346" s="96">
        <v>4</v>
      </c>
      <c r="N346" s="95">
        <v>4</v>
      </c>
      <c r="O346" s="97">
        <v>5</v>
      </c>
      <c r="P346" s="14">
        <v>5</v>
      </c>
    </row>
    <row r="347" spans="1:16" s="98" customFormat="1">
      <c r="A347" s="6" t="s">
        <v>356</v>
      </c>
      <c r="B347" s="95"/>
      <c r="C347" s="96"/>
      <c r="D347" s="97"/>
      <c r="E347" s="96"/>
      <c r="F347" s="95">
        <v>3</v>
      </c>
      <c r="G347" s="95">
        <v>2</v>
      </c>
      <c r="H347" s="14">
        <v>4</v>
      </c>
      <c r="I347" s="95">
        <v>4</v>
      </c>
      <c r="J347" s="95">
        <v>3</v>
      </c>
      <c r="K347" s="95">
        <v>0</v>
      </c>
      <c r="L347" s="95">
        <v>0</v>
      </c>
      <c r="M347" s="96">
        <v>5</v>
      </c>
      <c r="N347" s="95">
        <v>5</v>
      </c>
      <c r="O347" s="97">
        <v>4</v>
      </c>
      <c r="P347" s="14">
        <v>3</v>
      </c>
    </row>
    <row r="348" spans="1:16" s="98" customFormat="1">
      <c r="A348" s="6" t="s">
        <v>357</v>
      </c>
      <c r="B348" s="95"/>
      <c r="C348" s="96"/>
      <c r="D348" s="97"/>
      <c r="E348" s="96"/>
      <c r="F348" s="95">
        <v>4</v>
      </c>
      <c r="G348" s="95">
        <v>5</v>
      </c>
      <c r="H348" s="14">
        <v>5</v>
      </c>
      <c r="I348" s="95">
        <v>5</v>
      </c>
      <c r="J348" s="95">
        <v>4</v>
      </c>
      <c r="K348" s="95">
        <v>3</v>
      </c>
      <c r="L348" s="95">
        <v>5</v>
      </c>
      <c r="M348" s="96">
        <v>4</v>
      </c>
      <c r="N348" s="95">
        <v>5</v>
      </c>
      <c r="O348" s="97">
        <v>4</v>
      </c>
      <c r="P348" s="14">
        <v>5</v>
      </c>
    </row>
    <row r="349" spans="1:16" s="98" customFormat="1">
      <c r="A349" s="6" t="s">
        <v>358</v>
      </c>
      <c r="B349" s="95"/>
      <c r="C349" s="96"/>
      <c r="D349" s="97"/>
      <c r="E349" s="96"/>
      <c r="F349" s="95">
        <v>5</v>
      </c>
      <c r="G349" s="95">
        <v>5</v>
      </c>
      <c r="H349" s="14">
        <v>5</v>
      </c>
      <c r="I349" s="95">
        <v>5</v>
      </c>
      <c r="J349" s="95">
        <v>5</v>
      </c>
      <c r="K349" s="95">
        <v>5</v>
      </c>
      <c r="L349" s="95">
        <v>5</v>
      </c>
      <c r="M349" s="96">
        <v>5</v>
      </c>
      <c r="N349" s="95">
        <v>5</v>
      </c>
      <c r="O349" s="97">
        <v>5</v>
      </c>
      <c r="P349" s="14">
        <v>5</v>
      </c>
    </row>
    <row r="350" spans="1:16" s="98" customFormat="1">
      <c r="A350" s="6" t="s">
        <v>359</v>
      </c>
      <c r="B350" s="95"/>
      <c r="C350" s="96"/>
      <c r="D350" s="97"/>
      <c r="E350" s="96"/>
      <c r="F350" s="95">
        <v>5</v>
      </c>
      <c r="G350" s="95">
        <v>5</v>
      </c>
      <c r="H350" s="14">
        <v>4</v>
      </c>
      <c r="I350" s="95">
        <v>4</v>
      </c>
      <c r="J350" s="95">
        <v>5</v>
      </c>
      <c r="K350" s="95">
        <v>5</v>
      </c>
      <c r="L350" s="95">
        <v>5</v>
      </c>
      <c r="M350" s="96">
        <v>5</v>
      </c>
      <c r="N350" s="95">
        <v>5</v>
      </c>
      <c r="O350" s="97">
        <v>5</v>
      </c>
      <c r="P350" s="14">
        <v>5</v>
      </c>
    </row>
    <row r="351" spans="1:16" s="98" customFormat="1">
      <c r="A351" s="6" t="s">
        <v>360</v>
      </c>
      <c r="B351" s="95"/>
      <c r="C351" s="96"/>
      <c r="D351" s="97"/>
      <c r="E351" s="96"/>
      <c r="F351" s="95">
        <v>5</v>
      </c>
      <c r="G351" s="95">
        <v>5</v>
      </c>
      <c r="H351" s="14">
        <v>4</v>
      </c>
      <c r="I351" s="95">
        <v>5</v>
      </c>
      <c r="J351" s="95">
        <v>5</v>
      </c>
      <c r="K351" s="95">
        <v>5</v>
      </c>
      <c r="L351" s="95">
        <v>5</v>
      </c>
      <c r="M351" s="96">
        <v>5</v>
      </c>
      <c r="N351" s="95">
        <v>4</v>
      </c>
      <c r="O351" s="97">
        <v>5</v>
      </c>
      <c r="P351" s="14">
        <v>5</v>
      </c>
    </row>
    <row r="352" spans="1:16" s="98" customFormat="1">
      <c r="A352" s="6" t="s">
        <v>361</v>
      </c>
      <c r="B352" s="95"/>
      <c r="C352" s="96"/>
      <c r="D352" s="97"/>
      <c r="E352" s="96"/>
      <c r="F352" s="95">
        <v>5</v>
      </c>
      <c r="G352" s="95">
        <v>5</v>
      </c>
      <c r="H352" s="14">
        <v>5</v>
      </c>
      <c r="I352" s="95">
        <v>5</v>
      </c>
      <c r="J352" s="95">
        <v>5</v>
      </c>
      <c r="K352" s="95">
        <v>5</v>
      </c>
      <c r="L352" s="95">
        <v>4</v>
      </c>
      <c r="M352" s="96">
        <v>5</v>
      </c>
      <c r="N352" s="95">
        <v>5</v>
      </c>
      <c r="O352" s="97">
        <v>5</v>
      </c>
      <c r="P352" s="14">
        <v>5</v>
      </c>
    </row>
    <row r="353" spans="1:16" s="98" customFormat="1">
      <c r="A353" s="6" t="s">
        <v>362</v>
      </c>
      <c r="B353" s="95"/>
      <c r="C353" s="96"/>
      <c r="D353" s="97"/>
      <c r="E353" s="96"/>
      <c r="F353" s="95">
        <v>4</v>
      </c>
      <c r="G353" s="95">
        <v>5</v>
      </c>
      <c r="H353" s="14">
        <v>5</v>
      </c>
      <c r="I353" s="95">
        <v>4</v>
      </c>
      <c r="J353" s="95">
        <v>4</v>
      </c>
      <c r="K353" s="95">
        <v>4</v>
      </c>
      <c r="L353" s="95">
        <v>3</v>
      </c>
      <c r="M353" s="96">
        <v>5</v>
      </c>
      <c r="N353" s="95">
        <v>4</v>
      </c>
      <c r="O353" s="97">
        <v>4</v>
      </c>
      <c r="P353" s="14">
        <v>4</v>
      </c>
    </row>
    <row r="354" spans="1:16" s="98" customFormat="1">
      <c r="A354" s="6" t="s">
        <v>363</v>
      </c>
      <c r="B354" s="95"/>
      <c r="C354" s="96"/>
      <c r="D354" s="97"/>
      <c r="E354" s="96"/>
      <c r="F354" s="95">
        <v>4</v>
      </c>
      <c r="G354" s="95">
        <v>4</v>
      </c>
      <c r="H354" s="14">
        <v>4</v>
      </c>
      <c r="I354" s="95">
        <v>5</v>
      </c>
      <c r="J354" s="95">
        <v>5</v>
      </c>
      <c r="K354" s="95">
        <v>5</v>
      </c>
      <c r="L354" s="95">
        <v>5</v>
      </c>
      <c r="M354" s="96">
        <v>4</v>
      </c>
      <c r="N354" s="95">
        <v>5</v>
      </c>
      <c r="O354" s="97">
        <v>5</v>
      </c>
      <c r="P354" s="14">
        <v>5</v>
      </c>
    </row>
    <row r="355" spans="1:16" s="98" customFormat="1">
      <c r="A355" s="6" t="s">
        <v>364</v>
      </c>
      <c r="B355" s="95"/>
      <c r="C355" s="96"/>
      <c r="D355" s="97"/>
      <c r="E355" s="96"/>
      <c r="F355" s="95">
        <v>5</v>
      </c>
      <c r="G355" s="95">
        <v>5</v>
      </c>
      <c r="H355" s="14">
        <v>5</v>
      </c>
      <c r="I355" s="95">
        <v>5</v>
      </c>
      <c r="J355" s="95">
        <v>5</v>
      </c>
      <c r="K355" s="95">
        <v>5</v>
      </c>
      <c r="L355" s="95">
        <v>5</v>
      </c>
      <c r="M355" s="96">
        <v>5</v>
      </c>
      <c r="N355" s="95">
        <v>5</v>
      </c>
      <c r="O355" s="97">
        <v>5</v>
      </c>
      <c r="P355" s="14">
        <v>5</v>
      </c>
    </row>
    <row r="356" spans="1:16" s="98" customFormat="1">
      <c r="A356" s="6" t="s">
        <v>365</v>
      </c>
      <c r="B356" s="95"/>
      <c r="C356" s="96"/>
      <c r="D356" s="97"/>
      <c r="E356" s="96"/>
      <c r="F356" s="95">
        <v>4</v>
      </c>
      <c r="G356" s="95">
        <v>3</v>
      </c>
      <c r="H356" s="14">
        <v>5</v>
      </c>
      <c r="I356" s="95">
        <v>5</v>
      </c>
      <c r="J356" s="95">
        <v>4</v>
      </c>
      <c r="K356" s="95">
        <v>4</v>
      </c>
      <c r="L356" s="95">
        <v>5</v>
      </c>
      <c r="M356" s="96">
        <v>4</v>
      </c>
      <c r="N356" s="95">
        <v>5</v>
      </c>
      <c r="O356" s="97">
        <v>5</v>
      </c>
      <c r="P356" s="14">
        <v>5</v>
      </c>
    </row>
    <row r="357" spans="1:16" s="98" customFormat="1">
      <c r="A357" s="6" t="s">
        <v>366</v>
      </c>
      <c r="B357" s="95"/>
      <c r="C357" s="96"/>
      <c r="D357" s="97"/>
      <c r="E357" s="96"/>
      <c r="F357" s="95">
        <v>4</v>
      </c>
      <c r="G357" s="95">
        <v>5</v>
      </c>
      <c r="H357" s="14">
        <v>5</v>
      </c>
      <c r="I357" s="95">
        <v>4</v>
      </c>
      <c r="J357" s="95">
        <v>4</v>
      </c>
      <c r="K357" s="95">
        <v>5</v>
      </c>
      <c r="L357" s="95">
        <v>4</v>
      </c>
      <c r="M357" s="96">
        <v>5</v>
      </c>
      <c r="N357" s="95">
        <v>4</v>
      </c>
      <c r="O357" s="97">
        <v>5</v>
      </c>
      <c r="P357" s="14">
        <v>5</v>
      </c>
    </row>
    <row r="358" spans="1:16" s="98" customFormat="1">
      <c r="A358" s="6" t="s">
        <v>367</v>
      </c>
      <c r="B358" s="95"/>
      <c r="C358" s="96"/>
      <c r="D358" s="97"/>
      <c r="E358" s="96"/>
      <c r="F358" s="95">
        <v>4</v>
      </c>
      <c r="G358" s="95">
        <v>4</v>
      </c>
      <c r="H358" s="14">
        <v>5</v>
      </c>
      <c r="I358" s="95">
        <v>5</v>
      </c>
      <c r="J358" s="95">
        <v>4</v>
      </c>
      <c r="K358" s="95">
        <v>5</v>
      </c>
      <c r="L358" s="95">
        <v>4</v>
      </c>
      <c r="M358" s="96">
        <v>5</v>
      </c>
      <c r="N358" s="95">
        <v>5</v>
      </c>
      <c r="O358" s="97">
        <v>5</v>
      </c>
      <c r="P358" s="14">
        <v>5</v>
      </c>
    </row>
    <row r="359" spans="1:16" s="98" customFormat="1">
      <c r="A359" s="6" t="s">
        <v>368</v>
      </c>
      <c r="B359" s="95"/>
      <c r="C359" s="96"/>
      <c r="D359" s="97"/>
      <c r="E359" s="96"/>
      <c r="F359" s="95">
        <v>4</v>
      </c>
      <c r="G359" s="95">
        <v>5</v>
      </c>
      <c r="H359" s="14">
        <v>5</v>
      </c>
      <c r="I359" s="95">
        <v>5</v>
      </c>
      <c r="J359" s="95">
        <v>4</v>
      </c>
      <c r="K359" s="95">
        <v>5</v>
      </c>
      <c r="L359" s="95">
        <v>5</v>
      </c>
      <c r="M359" s="96">
        <v>5</v>
      </c>
      <c r="N359" s="95">
        <v>5</v>
      </c>
      <c r="O359" s="97">
        <v>5</v>
      </c>
      <c r="P359" s="14">
        <v>5</v>
      </c>
    </row>
    <row r="360" spans="1:16" s="98" customFormat="1">
      <c r="A360" s="6" t="s">
        <v>369</v>
      </c>
      <c r="B360" s="95"/>
      <c r="C360" s="96"/>
      <c r="D360" s="97"/>
      <c r="E360" s="96"/>
      <c r="F360" s="95">
        <v>4</v>
      </c>
      <c r="G360" s="95">
        <v>4</v>
      </c>
      <c r="H360" s="14">
        <v>3</v>
      </c>
      <c r="I360" s="95">
        <v>4</v>
      </c>
      <c r="J360" s="95">
        <v>3</v>
      </c>
      <c r="K360" s="95">
        <v>2</v>
      </c>
      <c r="L360" s="95">
        <v>4</v>
      </c>
      <c r="M360" s="96">
        <v>5</v>
      </c>
      <c r="N360" s="95">
        <v>5</v>
      </c>
      <c r="O360" s="97">
        <v>5</v>
      </c>
      <c r="P360" s="14">
        <v>5</v>
      </c>
    </row>
    <row r="361" spans="1:16" s="98" customFormat="1">
      <c r="A361" s="6" t="s">
        <v>370</v>
      </c>
      <c r="B361" s="95"/>
      <c r="C361" s="96"/>
      <c r="D361" s="97"/>
      <c r="E361" s="96"/>
      <c r="F361" s="95">
        <v>5</v>
      </c>
      <c r="G361" s="95">
        <v>5</v>
      </c>
      <c r="H361" s="14">
        <v>4</v>
      </c>
      <c r="I361" s="95">
        <v>5</v>
      </c>
      <c r="J361" s="95">
        <v>4</v>
      </c>
      <c r="K361" s="95">
        <v>5</v>
      </c>
      <c r="L361" s="95">
        <v>5</v>
      </c>
      <c r="M361" s="96">
        <v>5</v>
      </c>
      <c r="N361" s="95">
        <v>5</v>
      </c>
      <c r="O361" s="97">
        <v>5</v>
      </c>
      <c r="P361" s="14">
        <v>5</v>
      </c>
    </row>
    <row r="362" spans="1:16" s="98" customFormat="1">
      <c r="A362" s="6" t="s">
        <v>371</v>
      </c>
      <c r="B362" s="95"/>
      <c r="C362" s="96"/>
      <c r="D362" s="97"/>
      <c r="E362" s="96"/>
      <c r="F362" s="95">
        <v>5</v>
      </c>
      <c r="G362" s="95">
        <v>5</v>
      </c>
      <c r="H362" s="14">
        <v>4</v>
      </c>
      <c r="I362" s="95">
        <v>5</v>
      </c>
      <c r="J362" s="95">
        <v>5</v>
      </c>
      <c r="K362" s="95">
        <v>5</v>
      </c>
      <c r="L362" s="95">
        <v>5</v>
      </c>
      <c r="M362" s="96">
        <v>5</v>
      </c>
      <c r="N362" s="95">
        <v>4</v>
      </c>
      <c r="O362" s="97">
        <v>5</v>
      </c>
      <c r="P362" s="14">
        <v>5</v>
      </c>
    </row>
    <row r="363" spans="1:16" s="98" customFormat="1">
      <c r="A363" s="6" t="s">
        <v>372</v>
      </c>
      <c r="B363" s="95"/>
      <c r="C363" s="96"/>
      <c r="D363" s="97"/>
      <c r="E363" s="96"/>
      <c r="F363" s="95">
        <v>5</v>
      </c>
      <c r="G363" s="95">
        <v>5</v>
      </c>
      <c r="H363" s="14">
        <v>5</v>
      </c>
      <c r="I363" s="95">
        <v>5</v>
      </c>
      <c r="J363" s="95">
        <v>5</v>
      </c>
      <c r="K363" s="95">
        <v>5</v>
      </c>
      <c r="L363" s="95">
        <v>4</v>
      </c>
      <c r="M363" s="96">
        <v>5</v>
      </c>
      <c r="N363" s="95">
        <v>4</v>
      </c>
      <c r="O363" s="97">
        <v>5</v>
      </c>
      <c r="P363" s="14">
        <v>5</v>
      </c>
    </row>
    <row r="364" spans="1:16" s="98" customFormat="1">
      <c r="A364" s="6" t="s">
        <v>373</v>
      </c>
      <c r="B364" s="95"/>
      <c r="C364" s="96"/>
      <c r="D364" s="97"/>
      <c r="E364" s="96"/>
      <c r="F364" s="95">
        <v>5</v>
      </c>
      <c r="G364" s="95">
        <v>5</v>
      </c>
      <c r="H364" s="14">
        <v>5</v>
      </c>
      <c r="I364" s="95">
        <v>5</v>
      </c>
      <c r="J364" s="95">
        <v>5</v>
      </c>
      <c r="K364" s="95">
        <v>5</v>
      </c>
      <c r="L364" s="95">
        <v>5</v>
      </c>
      <c r="M364" s="96">
        <v>5</v>
      </c>
      <c r="N364" s="95">
        <v>5</v>
      </c>
      <c r="O364" s="97">
        <v>5</v>
      </c>
      <c r="P364" s="14">
        <v>5</v>
      </c>
    </row>
    <row r="365" spans="1:16" s="98" customFormat="1">
      <c r="A365" s="6" t="s">
        <v>374</v>
      </c>
      <c r="B365" s="95"/>
      <c r="C365" s="96"/>
      <c r="D365" s="97"/>
      <c r="E365" s="96"/>
      <c r="F365" s="95">
        <v>3</v>
      </c>
      <c r="G365" s="95">
        <v>5</v>
      </c>
      <c r="H365" s="14">
        <v>4</v>
      </c>
      <c r="I365" s="95">
        <v>4</v>
      </c>
      <c r="J365" s="95">
        <v>4</v>
      </c>
      <c r="K365" s="95">
        <v>4</v>
      </c>
      <c r="L365" s="95">
        <v>4</v>
      </c>
      <c r="M365" s="96">
        <v>5</v>
      </c>
      <c r="N365" s="95">
        <v>4</v>
      </c>
      <c r="O365" s="97">
        <v>4</v>
      </c>
      <c r="P365" s="14">
        <v>4</v>
      </c>
    </row>
    <row r="366" spans="1:16" s="98" customFormat="1">
      <c r="A366" s="6" t="s">
        <v>375</v>
      </c>
      <c r="B366" s="95"/>
      <c r="C366" s="96"/>
      <c r="D366" s="97"/>
      <c r="E366" s="96"/>
      <c r="F366" s="95">
        <v>4</v>
      </c>
      <c r="G366" s="95">
        <v>5</v>
      </c>
      <c r="H366" s="14">
        <v>4</v>
      </c>
      <c r="I366" s="95">
        <v>5</v>
      </c>
      <c r="J366" s="95">
        <v>4</v>
      </c>
      <c r="K366" s="95">
        <v>3</v>
      </c>
      <c r="L366" s="95">
        <v>5</v>
      </c>
      <c r="M366" s="96">
        <v>4</v>
      </c>
      <c r="N366" s="95">
        <v>4</v>
      </c>
      <c r="O366" s="97">
        <v>5</v>
      </c>
      <c r="P366" s="14">
        <v>5</v>
      </c>
    </row>
    <row r="367" spans="1:16" s="98" customFormat="1">
      <c r="A367" s="6" t="s">
        <v>376</v>
      </c>
      <c r="B367" s="95"/>
      <c r="C367" s="96"/>
      <c r="D367" s="97"/>
      <c r="E367" s="96"/>
      <c r="F367" s="95">
        <v>4</v>
      </c>
      <c r="G367" s="95">
        <v>5</v>
      </c>
      <c r="H367" s="14">
        <v>4</v>
      </c>
      <c r="I367" s="95">
        <v>5</v>
      </c>
      <c r="J367" s="95">
        <v>5</v>
      </c>
      <c r="K367" s="95">
        <v>4</v>
      </c>
      <c r="L367" s="95">
        <v>2</v>
      </c>
      <c r="M367" s="96">
        <v>5</v>
      </c>
      <c r="N367" s="95">
        <v>4</v>
      </c>
      <c r="O367" s="97">
        <v>5</v>
      </c>
      <c r="P367" s="14">
        <v>4</v>
      </c>
    </row>
    <row r="368" spans="1:16" s="98" customFormat="1">
      <c r="A368" s="6" t="s">
        <v>377</v>
      </c>
      <c r="B368" s="95"/>
      <c r="C368" s="96"/>
      <c r="D368" s="97"/>
      <c r="E368" s="96"/>
      <c r="F368" s="95">
        <v>5</v>
      </c>
      <c r="G368" s="95">
        <v>5</v>
      </c>
      <c r="H368" s="14">
        <v>2</v>
      </c>
      <c r="I368" s="95">
        <v>5</v>
      </c>
      <c r="J368" s="95">
        <v>5</v>
      </c>
      <c r="K368" s="95">
        <v>1</v>
      </c>
      <c r="L368" s="95">
        <v>1</v>
      </c>
      <c r="M368" s="96">
        <v>5</v>
      </c>
      <c r="N368" s="95">
        <v>5</v>
      </c>
      <c r="O368" s="97">
        <v>5</v>
      </c>
      <c r="P368" s="14">
        <v>5</v>
      </c>
    </row>
    <row r="369" spans="1:16" s="98" customFormat="1">
      <c r="A369" s="6" t="s">
        <v>378</v>
      </c>
      <c r="B369" s="95"/>
      <c r="C369" s="96"/>
      <c r="D369" s="97"/>
      <c r="E369" s="96"/>
      <c r="F369" s="95">
        <v>5</v>
      </c>
      <c r="G369" s="95">
        <v>5</v>
      </c>
      <c r="H369" s="14">
        <v>5</v>
      </c>
      <c r="I369" s="95">
        <v>4</v>
      </c>
      <c r="J369" s="95">
        <v>5</v>
      </c>
      <c r="K369" s="95">
        <v>5</v>
      </c>
      <c r="L369" s="95">
        <v>5</v>
      </c>
      <c r="M369" s="96">
        <v>5</v>
      </c>
      <c r="N369" s="95">
        <v>5</v>
      </c>
      <c r="O369" s="97">
        <v>5</v>
      </c>
      <c r="P369" s="14">
        <v>5</v>
      </c>
    </row>
    <row r="370" spans="1:16" s="98" customFormat="1">
      <c r="A370" s="6" t="s">
        <v>379</v>
      </c>
      <c r="B370" s="95"/>
      <c r="C370" s="96"/>
      <c r="D370" s="97"/>
      <c r="E370" s="96"/>
      <c r="F370" s="95">
        <v>4</v>
      </c>
      <c r="G370" s="95">
        <v>4</v>
      </c>
      <c r="H370" s="14">
        <v>5</v>
      </c>
      <c r="I370" s="95">
        <v>5</v>
      </c>
      <c r="J370" s="95">
        <v>4</v>
      </c>
      <c r="K370" s="95">
        <v>5</v>
      </c>
      <c r="L370" s="95">
        <v>2</v>
      </c>
      <c r="M370" s="96">
        <v>4</v>
      </c>
      <c r="N370" s="95">
        <v>4</v>
      </c>
      <c r="O370" s="97">
        <v>5</v>
      </c>
      <c r="P370" s="14">
        <v>3</v>
      </c>
    </row>
    <row r="371" spans="1:16" s="98" customFormat="1">
      <c r="A371" s="6" t="s">
        <v>380</v>
      </c>
      <c r="B371" s="95"/>
      <c r="C371" s="96"/>
      <c r="D371" s="97"/>
      <c r="E371" s="96"/>
      <c r="F371" s="95">
        <v>5</v>
      </c>
      <c r="G371" s="95">
        <v>3</v>
      </c>
      <c r="H371" s="14">
        <v>4</v>
      </c>
      <c r="I371" s="95">
        <v>5</v>
      </c>
      <c r="J371" s="95">
        <v>5</v>
      </c>
      <c r="K371" s="95">
        <v>5</v>
      </c>
      <c r="L371" s="95">
        <v>1</v>
      </c>
      <c r="M371" s="96">
        <v>5</v>
      </c>
      <c r="N371" s="95">
        <v>4</v>
      </c>
      <c r="O371" s="97">
        <v>3</v>
      </c>
      <c r="P371" s="14">
        <v>4</v>
      </c>
    </row>
    <row r="372" spans="1:16" s="98" customFormat="1">
      <c r="A372" s="6" t="s">
        <v>381</v>
      </c>
      <c r="B372" s="95"/>
      <c r="C372" s="96"/>
      <c r="D372" s="97"/>
      <c r="E372" s="96"/>
      <c r="F372" s="95">
        <v>4</v>
      </c>
      <c r="G372" s="95">
        <v>4</v>
      </c>
      <c r="H372" s="14">
        <v>4</v>
      </c>
      <c r="I372" s="95">
        <v>4</v>
      </c>
      <c r="J372" s="95">
        <v>4</v>
      </c>
      <c r="K372" s="95">
        <v>4</v>
      </c>
      <c r="L372" s="95">
        <v>4</v>
      </c>
      <c r="M372" s="96">
        <v>5</v>
      </c>
      <c r="N372" s="95">
        <v>4</v>
      </c>
      <c r="O372" s="97">
        <v>5</v>
      </c>
      <c r="P372" s="14">
        <v>5</v>
      </c>
    </row>
    <row r="373" spans="1:16" s="98" customFormat="1">
      <c r="A373" s="6" t="s">
        <v>382</v>
      </c>
      <c r="B373" s="95"/>
      <c r="C373" s="96"/>
      <c r="D373" s="97"/>
      <c r="E373" s="96"/>
      <c r="F373" s="95">
        <v>5</v>
      </c>
      <c r="G373" s="95">
        <v>5</v>
      </c>
      <c r="H373" s="14">
        <v>4</v>
      </c>
      <c r="I373" s="95">
        <v>5</v>
      </c>
      <c r="J373" s="95">
        <v>4</v>
      </c>
      <c r="K373" s="95">
        <v>5</v>
      </c>
      <c r="L373" s="95">
        <v>4</v>
      </c>
      <c r="M373" s="96">
        <v>4</v>
      </c>
      <c r="N373" s="95">
        <v>5</v>
      </c>
      <c r="O373" s="97">
        <v>5</v>
      </c>
      <c r="P373" s="14">
        <v>5</v>
      </c>
    </row>
    <row r="374" spans="1:16" s="98" customFormat="1">
      <c r="A374" s="6" t="s">
        <v>383</v>
      </c>
      <c r="B374" s="95"/>
      <c r="C374" s="96"/>
      <c r="D374" s="97"/>
      <c r="E374" s="96"/>
      <c r="F374" s="95">
        <v>4</v>
      </c>
      <c r="G374" s="95">
        <v>4</v>
      </c>
      <c r="H374" s="14">
        <v>4</v>
      </c>
      <c r="I374" s="95">
        <v>4</v>
      </c>
      <c r="J374" s="95">
        <v>4</v>
      </c>
      <c r="K374" s="95">
        <v>4</v>
      </c>
      <c r="L374" s="95">
        <v>4</v>
      </c>
      <c r="M374" s="96">
        <v>4</v>
      </c>
      <c r="N374" s="95">
        <v>4</v>
      </c>
      <c r="O374" s="97">
        <v>4</v>
      </c>
      <c r="P374" s="14">
        <v>4</v>
      </c>
    </row>
    <row r="375" spans="1:16" s="98" customFormat="1">
      <c r="A375" s="6" t="s">
        <v>384</v>
      </c>
      <c r="B375" s="95"/>
      <c r="C375" s="96"/>
      <c r="D375" s="97"/>
      <c r="E375" s="96"/>
      <c r="F375" s="95">
        <v>4</v>
      </c>
      <c r="G375" s="95">
        <v>5</v>
      </c>
      <c r="H375" s="14">
        <v>5</v>
      </c>
      <c r="I375" s="95">
        <v>5</v>
      </c>
      <c r="J375" s="95">
        <v>4</v>
      </c>
      <c r="K375" s="95">
        <v>4</v>
      </c>
      <c r="L375" s="95">
        <v>4</v>
      </c>
      <c r="M375" s="96">
        <v>5</v>
      </c>
      <c r="N375" s="95">
        <v>5</v>
      </c>
      <c r="O375" s="97">
        <v>5</v>
      </c>
      <c r="P375" s="14">
        <v>5</v>
      </c>
    </row>
    <row r="376" spans="1:16" s="98" customFormat="1">
      <c r="A376" s="6" t="s">
        <v>385</v>
      </c>
      <c r="B376" s="95"/>
      <c r="C376" s="96"/>
      <c r="D376" s="97"/>
      <c r="E376" s="96"/>
      <c r="F376" s="95">
        <v>4</v>
      </c>
      <c r="G376" s="95">
        <v>4</v>
      </c>
      <c r="H376" s="14">
        <v>2</v>
      </c>
      <c r="I376" s="95">
        <v>4</v>
      </c>
      <c r="J376" s="95">
        <v>3</v>
      </c>
      <c r="K376" s="95">
        <v>2</v>
      </c>
      <c r="L376" s="95">
        <v>3</v>
      </c>
      <c r="M376" s="96">
        <v>4</v>
      </c>
      <c r="N376" s="95">
        <v>2</v>
      </c>
      <c r="O376" s="97">
        <v>4</v>
      </c>
      <c r="P376" s="14">
        <v>4</v>
      </c>
    </row>
    <row r="377" spans="1:16" s="98" customFormat="1">
      <c r="A377" s="6" t="s">
        <v>386</v>
      </c>
      <c r="B377" s="95"/>
      <c r="C377" s="96"/>
      <c r="D377" s="97"/>
      <c r="E377" s="96"/>
      <c r="F377" s="95">
        <v>5</v>
      </c>
      <c r="G377" s="95">
        <v>4</v>
      </c>
      <c r="H377" s="14">
        <v>5</v>
      </c>
      <c r="I377" s="95">
        <v>4</v>
      </c>
      <c r="J377" s="95">
        <v>3</v>
      </c>
      <c r="K377" s="95">
        <v>1</v>
      </c>
      <c r="L377" s="95">
        <v>2</v>
      </c>
      <c r="M377" s="96">
        <v>3</v>
      </c>
      <c r="N377" s="95">
        <v>4</v>
      </c>
      <c r="O377" s="97">
        <v>5</v>
      </c>
      <c r="P377" s="14">
        <v>3</v>
      </c>
    </row>
    <row r="378" spans="1:16" s="98" customFormat="1">
      <c r="A378" s="6" t="s">
        <v>387</v>
      </c>
      <c r="B378" s="95"/>
      <c r="C378" s="96"/>
      <c r="D378" s="97"/>
      <c r="E378" s="96"/>
      <c r="F378" s="95">
        <v>5</v>
      </c>
      <c r="G378" s="95">
        <v>5</v>
      </c>
      <c r="H378" s="14">
        <v>5</v>
      </c>
      <c r="I378" s="95">
        <v>4</v>
      </c>
      <c r="J378" s="95">
        <v>4</v>
      </c>
      <c r="K378" s="95">
        <v>5</v>
      </c>
      <c r="L378" s="95">
        <v>5</v>
      </c>
      <c r="M378" s="96">
        <v>4</v>
      </c>
      <c r="N378" s="95">
        <v>4</v>
      </c>
      <c r="O378" s="97">
        <v>5</v>
      </c>
      <c r="P378" s="14">
        <v>4</v>
      </c>
    </row>
    <row r="379" spans="1:16" s="98" customFormat="1">
      <c r="A379" s="6" t="s">
        <v>388</v>
      </c>
      <c r="B379" s="95"/>
      <c r="C379" s="96"/>
      <c r="D379" s="97"/>
      <c r="E379" s="96"/>
      <c r="F379" s="95">
        <v>5</v>
      </c>
      <c r="G379" s="95">
        <v>5</v>
      </c>
      <c r="H379" s="14">
        <v>5</v>
      </c>
      <c r="I379" s="95">
        <v>5</v>
      </c>
      <c r="J379" s="95">
        <v>5</v>
      </c>
      <c r="K379" s="95">
        <v>5</v>
      </c>
      <c r="L379" s="95">
        <v>5</v>
      </c>
      <c r="M379" s="96">
        <v>5</v>
      </c>
      <c r="N379" s="95">
        <v>5</v>
      </c>
      <c r="O379" s="97">
        <v>5</v>
      </c>
      <c r="P379" s="14">
        <v>5</v>
      </c>
    </row>
    <row r="380" spans="1:16" s="98" customFormat="1">
      <c r="A380" s="6" t="s">
        <v>389</v>
      </c>
      <c r="B380" s="95"/>
      <c r="C380" s="96"/>
      <c r="D380" s="97"/>
      <c r="E380" s="96"/>
      <c r="F380" s="95">
        <v>4</v>
      </c>
      <c r="G380" s="95">
        <v>5</v>
      </c>
      <c r="H380" s="14">
        <v>4</v>
      </c>
      <c r="I380" s="95">
        <v>4</v>
      </c>
      <c r="J380" s="95">
        <v>4</v>
      </c>
      <c r="K380" s="95">
        <v>5</v>
      </c>
      <c r="L380" s="95">
        <v>4</v>
      </c>
      <c r="M380" s="96">
        <v>4</v>
      </c>
      <c r="N380" s="95">
        <v>4</v>
      </c>
      <c r="O380" s="97">
        <v>4</v>
      </c>
      <c r="P380" s="14">
        <v>4</v>
      </c>
    </row>
    <row r="381" spans="1:16" s="98" customFormat="1">
      <c r="A381" s="6" t="s">
        <v>390</v>
      </c>
      <c r="B381" s="95"/>
      <c r="C381" s="96"/>
      <c r="D381" s="97"/>
      <c r="E381" s="96"/>
      <c r="F381" s="95">
        <v>5</v>
      </c>
      <c r="G381" s="95">
        <v>5</v>
      </c>
      <c r="H381" s="14">
        <v>4</v>
      </c>
      <c r="I381" s="95">
        <v>5</v>
      </c>
      <c r="J381" s="95">
        <v>4</v>
      </c>
      <c r="K381" s="95">
        <v>4</v>
      </c>
      <c r="L381" s="95">
        <v>4</v>
      </c>
      <c r="M381" s="96">
        <v>5</v>
      </c>
      <c r="N381" s="95">
        <v>4</v>
      </c>
      <c r="O381" s="97">
        <v>5</v>
      </c>
      <c r="P381" s="14">
        <v>5</v>
      </c>
    </row>
    <row r="382" spans="1:16" s="98" customFormat="1">
      <c r="A382" s="6" t="s">
        <v>391</v>
      </c>
      <c r="B382" s="95"/>
      <c r="C382" s="96"/>
      <c r="D382" s="97"/>
      <c r="E382" s="96"/>
      <c r="F382" s="95">
        <v>5</v>
      </c>
      <c r="G382" s="95">
        <v>5</v>
      </c>
      <c r="H382" s="14">
        <v>5</v>
      </c>
      <c r="I382" s="95">
        <v>5</v>
      </c>
      <c r="J382" s="95">
        <v>5</v>
      </c>
      <c r="K382" s="95">
        <v>5</v>
      </c>
      <c r="L382" s="95">
        <v>5</v>
      </c>
      <c r="M382" s="96">
        <v>5</v>
      </c>
      <c r="N382" s="95">
        <v>5</v>
      </c>
      <c r="O382" s="97">
        <v>5</v>
      </c>
      <c r="P382" s="14">
        <v>5</v>
      </c>
    </row>
    <row r="383" spans="1:16" s="98" customFormat="1">
      <c r="A383" s="6" t="s">
        <v>392</v>
      </c>
      <c r="B383" s="95"/>
      <c r="C383" s="96"/>
      <c r="D383" s="97"/>
      <c r="E383" s="96"/>
      <c r="F383" s="95">
        <v>5</v>
      </c>
      <c r="G383" s="95">
        <v>5</v>
      </c>
      <c r="H383" s="14">
        <v>5</v>
      </c>
      <c r="I383" s="95">
        <v>5</v>
      </c>
      <c r="J383" s="95">
        <v>5</v>
      </c>
      <c r="K383" s="95">
        <v>5</v>
      </c>
      <c r="L383" s="95">
        <v>3</v>
      </c>
      <c r="M383" s="96">
        <v>4</v>
      </c>
      <c r="N383" s="95">
        <v>5</v>
      </c>
      <c r="O383" s="97">
        <v>5</v>
      </c>
      <c r="P383" s="14">
        <v>5</v>
      </c>
    </row>
    <row r="384" spans="1:16" s="98" customFormat="1">
      <c r="A384" s="6" t="s">
        <v>393</v>
      </c>
      <c r="B384" s="95"/>
      <c r="C384" s="96"/>
      <c r="D384" s="97"/>
      <c r="E384" s="96"/>
      <c r="F384" s="95">
        <v>5</v>
      </c>
      <c r="G384" s="95">
        <v>5</v>
      </c>
      <c r="H384" s="14">
        <v>5</v>
      </c>
      <c r="I384" s="95">
        <v>5</v>
      </c>
      <c r="J384" s="95">
        <v>5</v>
      </c>
      <c r="K384" s="95">
        <v>5</v>
      </c>
      <c r="L384" s="95">
        <v>5</v>
      </c>
      <c r="M384" s="96">
        <v>5</v>
      </c>
      <c r="N384" s="95">
        <v>5</v>
      </c>
      <c r="O384" s="97">
        <v>5</v>
      </c>
      <c r="P384" s="14">
        <v>5</v>
      </c>
    </row>
    <row r="385" spans="1:16" s="98" customFormat="1">
      <c r="A385" s="6" t="s">
        <v>394</v>
      </c>
      <c r="B385" s="95"/>
      <c r="C385" s="96"/>
      <c r="D385" s="97"/>
      <c r="E385" s="96"/>
      <c r="F385" s="95">
        <v>3</v>
      </c>
      <c r="G385" s="95">
        <v>3</v>
      </c>
      <c r="H385" s="14">
        <v>4</v>
      </c>
      <c r="I385" s="95">
        <v>5</v>
      </c>
      <c r="J385" s="95">
        <v>3</v>
      </c>
      <c r="K385" s="95">
        <v>5</v>
      </c>
      <c r="L385" s="95">
        <v>5</v>
      </c>
      <c r="M385" s="96">
        <v>4</v>
      </c>
      <c r="N385" s="95">
        <v>5</v>
      </c>
      <c r="O385" s="97">
        <v>4</v>
      </c>
      <c r="P385" s="14">
        <v>4</v>
      </c>
    </row>
    <row r="386" spans="1:16" s="98" customFormat="1">
      <c r="A386" s="6" t="s">
        <v>395</v>
      </c>
      <c r="B386" s="95"/>
      <c r="C386" s="96"/>
      <c r="D386" s="97"/>
      <c r="E386" s="96"/>
      <c r="F386" s="95">
        <v>5</v>
      </c>
      <c r="G386" s="95">
        <v>5</v>
      </c>
      <c r="H386" s="14">
        <v>5</v>
      </c>
      <c r="I386" s="95">
        <v>5</v>
      </c>
      <c r="J386" s="95">
        <v>5</v>
      </c>
      <c r="K386" s="95">
        <v>5</v>
      </c>
      <c r="L386" s="95">
        <v>5</v>
      </c>
      <c r="M386" s="96">
        <v>5</v>
      </c>
      <c r="N386" s="95">
        <v>5</v>
      </c>
      <c r="O386" s="97">
        <v>5</v>
      </c>
      <c r="P386" s="14">
        <v>5</v>
      </c>
    </row>
    <row r="387" spans="1:16" s="98" customFormat="1">
      <c r="A387" s="6" t="s">
        <v>396</v>
      </c>
      <c r="B387" s="95"/>
      <c r="C387" s="96"/>
      <c r="D387" s="97"/>
      <c r="E387" s="96"/>
      <c r="F387" s="95">
        <v>4</v>
      </c>
      <c r="G387" s="95">
        <v>5</v>
      </c>
      <c r="H387" s="14">
        <v>5</v>
      </c>
      <c r="I387" s="95">
        <v>5</v>
      </c>
      <c r="J387" s="95">
        <v>4</v>
      </c>
      <c r="K387" s="95">
        <v>5</v>
      </c>
      <c r="L387" s="95">
        <v>4</v>
      </c>
      <c r="M387" s="96">
        <v>5</v>
      </c>
      <c r="N387" s="95">
        <v>5</v>
      </c>
      <c r="O387" s="97">
        <v>5</v>
      </c>
      <c r="P387" s="14">
        <v>4</v>
      </c>
    </row>
    <row r="388" spans="1:16" s="98" customFormat="1">
      <c r="A388" s="6" t="s">
        <v>397</v>
      </c>
      <c r="B388" s="95"/>
      <c r="C388" s="96"/>
      <c r="D388" s="97"/>
      <c r="E388" s="96"/>
      <c r="F388" s="95">
        <v>4</v>
      </c>
      <c r="G388" s="95">
        <v>5</v>
      </c>
      <c r="H388" s="14">
        <v>5</v>
      </c>
      <c r="I388" s="95">
        <v>5</v>
      </c>
      <c r="J388" s="95">
        <v>4</v>
      </c>
      <c r="K388" s="95">
        <v>5</v>
      </c>
      <c r="L388" s="95">
        <v>5</v>
      </c>
      <c r="M388" s="96">
        <v>5</v>
      </c>
      <c r="N388" s="95">
        <v>5</v>
      </c>
      <c r="O388" s="97">
        <v>5</v>
      </c>
      <c r="P388" s="14">
        <v>5</v>
      </c>
    </row>
    <row r="389" spans="1:16" s="98" customFormat="1">
      <c r="A389" s="6" t="s">
        <v>398</v>
      </c>
      <c r="B389" s="95"/>
      <c r="C389" s="96"/>
      <c r="D389" s="97"/>
      <c r="E389" s="96"/>
      <c r="F389" s="95">
        <v>5</v>
      </c>
      <c r="G389" s="95">
        <v>5</v>
      </c>
      <c r="H389" s="14">
        <v>5</v>
      </c>
      <c r="I389" s="95">
        <v>4</v>
      </c>
      <c r="J389" s="95">
        <v>4</v>
      </c>
      <c r="K389" s="95">
        <v>5</v>
      </c>
      <c r="L389" s="95">
        <v>5</v>
      </c>
      <c r="M389" s="96">
        <v>4</v>
      </c>
      <c r="N389" s="95">
        <v>5</v>
      </c>
      <c r="O389" s="97">
        <v>5</v>
      </c>
      <c r="P389" s="14">
        <v>5</v>
      </c>
    </row>
    <row r="390" spans="1:16" s="98" customFormat="1">
      <c r="A390" s="6" t="s">
        <v>399</v>
      </c>
      <c r="B390" s="95"/>
      <c r="C390" s="96"/>
      <c r="D390" s="97"/>
      <c r="E390" s="96"/>
      <c r="F390" s="95">
        <v>5</v>
      </c>
      <c r="G390" s="95">
        <v>5</v>
      </c>
      <c r="H390" s="14">
        <v>4</v>
      </c>
      <c r="I390" s="95">
        <v>5</v>
      </c>
      <c r="J390" s="95">
        <v>5</v>
      </c>
      <c r="K390" s="95">
        <v>5</v>
      </c>
      <c r="L390" s="95">
        <v>4</v>
      </c>
      <c r="M390" s="96">
        <v>5</v>
      </c>
      <c r="N390" s="95">
        <v>4</v>
      </c>
      <c r="O390" s="97">
        <v>5</v>
      </c>
      <c r="P390" s="14">
        <v>5</v>
      </c>
    </row>
    <row r="391" spans="1:16" s="98" customFormat="1">
      <c r="A391" s="6" t="s">
        <v>400</v>
      </c>
      <c r="B391" s="95"/>
      <c r="C391" s="96"/>
      <c r="D391" s="97"/>
      <c r="E391" s="96"/>
      <c r="F391" s="95">
        <v>5</v>
      </c>
      <c r="G391" s="95">
        <v>5</v>
      </c>
      <c r="H391" s="14">
        <v>5</v>
      </c>
      <c r="I391" s="95">
        <v>5</v>
      </c>
      <c r="J391" s="95">
        <v>5</v>
      </c>
      <c r="K391" s="95">
        <v>5</v>
      </c>
      <c r="L391" s="95">
        <v>4</v>
      </c>
      <c r="M391" s="96">
        <v>5</v>
      </c>
      <c r="N391" s="95">
        <v>5</v>
      </c>
      <c r="O391" s="97">
        <v>5</v>
      </c>
      <c r="P391" s="14">
        <v>5</v>
      </c>
    </row>
    <row r="392" spans="1:16" s="98" customFormat="1">
      <c r="A392" s="6" t="s">
        <v>401</v>
      </c>
      <c r="B392" s="95"/>
      <c r="C392" s="96"/>
      <c r="D392" s="97"/>
      <c r="E392" s="96"/>
      <c r="F392" s="95">
        <v>5</v>
      </c>
      <c r="G392" s="95">
        <v>5</v>
      </c>
      <c r="H392" s="14">
        <v>4</v>
      </c>
      <c r="I392" s="95">
        <v>4</v>
      </c>
      <c r="J392" s="95">
        <v>5</v>
      </c>
      <c r="K392" s="95">
        <v>5</v>
      </c>
      <c r="L392" s="95">
        <v>5</v>
      </c>
      <c r="M392" s="96">
        <v>5</v>
      </c>
      <c r="N392" s="95">
        <v>4</v>
      </c>
      <c r="O392" s="97">
        <v>5</v>
      </c>
      <c r="P392" s="14">
        <v>5</v>
      </c>
    </row>
    <row r="393" spans="1:16" s="98" customFormat="1">
      <c r="A393" s="6" t="s">
        <v>402</v>
      </c>
      <c r="B393" s="95"/>
      <c r="C393" s="96"/>
      <c r="D393" s="97"/>
      <c r="E393" s="96"/>
      <c r="F393" s="95">
        <v>5</v>
      </c>
      <c r="G393" s="95">
        <v>5</v>
      </c>
      <c r="H393" s="14">
        <v>4</v>
      </c>
      <c r="I393" s="95">
        <v>5</v>
      </c>
      <c r="J393" s="95">
        <v>5</v>
      </c>
      <c r="K393" s="95">
        <v>5</v>
      </c>
      <c r="L393" s="95">
        <v>5</v>
      </c>
      <c r="M393" s="96">
        <v>5</v>
      </c>
      <c r="N393" s="95">
        <v>5</v>
      </c>
      <c r="O393" s="97">
        <v>5</v>
      </c>
      <c r="P393" s="14">
        <v>5</v>
      </c>
    </row>
    <row r="394" spans="1:16" s="98" customFormat="1">
      <c r="A394" s="6" t="s">
        <v>403</v>
      </c>
      <c r="B394" s="95"/>
      <c r="C394" s="96"/>
      <c r="D394" s="97"/>
      <c r="E394" s="96"/>
      <c r="F394" s="95">
        <v>4</v>
      </c>
      <c r="G394" s="95">
        <v>5</v>
      </c>
      <c r="H394" s="14">
        <v>5</v>
      </c>
      <c r="I394" s="95">
        <v>5</v>
      </c>
      <c r="J394" s="95">
        <v>4</v>
      </c>
      <c r="K394" s="95">
        <v>4</v>
      </c>
      <c r="L394" s="95">
        <v>4</v>
      </c>
      <c r="M394" s="96">
        <v>5</v>
      </c>
      <c r="N394" s="95">
        <v>5</v>
      </c>
      <c r="O394" s="97">
        <v>5</v>
      </c>
      <c r="P394" s="14">
        <v>5</v>
      </c>
    </row>
    <row r="395" spans="1:16" s="98" customFormat="1">
      <c r="A395" s="6" t="s">
        <v>404</v>
      </c>
      <c r="B395" s="95"/>
      <c r="C395" s="96"/>
      <c r="D395" s="97"/>
      <c r="E395" s="96"/>
      <c r="F395" s="95">
        <v>4</v>
      </c>
      <c r="G395" s="95">
        <v>5</v>
      </c>
      <c r="H395" s="14">
        <v>5</v>
      </c>
      <c r="I395" s="95">
        <v>4</v>
      </c>
      <c r="J395" s="95">
        <v>4</v>
      </c>
      <c r="K395" s="95">
        <v>5</v>
      </c>
      <c r="L395" s="95">
        <v>4</v>
      </c>
      <c r="M395" s="96">
        <v>5</v>
      </c>
      <c r="N395" s="95">
        <v>5</v>
      </c>
      <c r="O395" s="97">
        <v>5</v>
      </c>
      <c r="P395" s="14">
        <v>5</v>
      </c>
    </row>
    <row r="396" spans="1:16" s="98" customFormat="1">
      <c r="A396" s="6" t="s">
        <v>405</v>
      </c>
      <c r="B396" s="95"/>
      <c r="C396" s="96"/>
      <c r="D396" s="97"/>
      <c r="E396" s="96"/>
      <c r="F396" s="95">
        <v>3</v>
      </c>
      <c r="G396" s="95">
        <v>3</v>
      </c>
      <c r="H396" s="14">
        <v>3</v>
      </c>
      <c r="I396" s="95">
        <v>4</v>
      </c>
      <c r="J396" s="95">
        <v>4</v>
      </c>
      <c r="K396" s="95">
        <v>4</v>
      </c>
      <c r="L396" s="95">
        <v>4</v>
      </c>
      <c r="M396" s="96">
        <v>4</v>
      </c>
      <c r="N396" s="95">
        <v>4</v>
      </c>
      <c r="O396" s="97">
        <v>4</v>
      </c>
      <c r="P396" s="14">
        <v>4</v>
      </c>
    </row>
    <row r="397" spans="1:16" s="98" customFormat="1">
      <c r="A397" s="6" t="s">
        <v>406</v>
      </c>
      <c r="B397" s="95"/>
      <c r="C397" s="96"/>
      <c r="D397" s="97"/>
      <c r="E397" s="96"/>
      <c r="F397" s="95">
        <v>5</v>
      </c>
      <c r="G397" s="95">
        <v>5</v>
      </c>
      <c r="H397" s="14">
        <v>4</v>
      </c>
      <c r="I397" s="95">
        <v>4</v>
      </c>
      <c r="J397" s="95">
        <v>3</v>
      </c>
      <c r="K397" s="95">
        <v>4</v>
      </c>
      <c r="L397" s="95">
        <v>3</v>
      </c>
      <c r="M397" s="96">
        <v>4</v>
      </c>
      <c r="N397" s="95">
        <v>4</v>
      </c>
      <c r="O397" s="97">
        <v>4</v>
      </c>
      <c r="P397" s="14">
        <v>4</v>
      </c>
    </row>
    <row r="398" spans="1:16" s="98" customFormat="1">
      <c r="A398" s="6" t="s">
        <v>407</v>
      </c>
      <c r="B398" s="95"/>
      <c r="C398" s="96"/>
      <c r="D398" s="97"/>
      <c r="E398" s="96"/>
      <c r="F398" s="95">
        <v>4</v>
      </c>
      <c r="G398" s="95">
        <v>5</v>
      </c>
      <c r="H398" s="14">
        <v>5</v>
      </c>
      <c r="I398" s="95">
        <v>5</v>
      </c>
      <c r="J398" s="95">
        <v>5</v>
      </c>
      <c r="K398" s="95">
        <v>5</v>
      </c>
      <c r="L398" s="95">
        <v>5</v>
      </c>
      <c r="M398" s="96">
        <v>5</v>
      </c>
      <c r="N398" s="95">
        <v>5</v>
      </c>
      <c r="O398" s="97">
        <v>5</v>
      </c>
      <c r="P398" s="14">
        <v>5</v>
      </c>
    </row>
    <row r="399" spans="1:16" s="98" customFormat="1">
      <c r="A399" s="6" t="s">
        <v>408</v>
      </c>
      <c r="B399" s="95"/>
      <c r="C399" s="96"/>
      <c r="D399" s="97"/>
      <c r="E399" s="96"/>
      <c r="F399" s="95">
        <v>4</v>
      </c>
      <c r="G399" s="95">
        <v>5</v>
      </c>
      <c r="H399" s="14">
        <v>5</v>
      </c>
      <c r="I399" s="95">
        <v>5</v>
      </c>
      <c r="J399" s="95">
        <v>4</v>
      </c>
      <c r="K399" s="95">
        <v>5</v>
      </c>
      <c r="L399" s="95">
        <v>4</v>
      </c>
      <c r="M399" s="96">
        <v>5</v>
      </c>
      <c r="N399" s="95">
        <v>5</v>
      </c>
      <c r="O399" s="97">
        <v>5</v>
      </c>
      <c r="P399" s="14">
        <v>5</v>
      </c>
    </row>
    <row r="400" spans="1:16" s="98" customFormat="1">
      <c r="A400" s="6" t="s">
        <v>409</v>
      </c>
      <c r="B400" s="95"/>
      <c r="C400" s="96"/>
      <c r="D400" s="97"/>
      <c r="E400" s="96"/>
      <c r="F400" s="95">
        <v>5</v>
      </c>
      <c r="G400" s="95">
        <v>4</v>
      </c>
      <c r="H400" s="14">
        <v>5</v>
      </c>
      <c r="I400" s="95">
        <v>5</v>
      </c>
      <c r="J400" s="95">
        <v>5</v>
      </c>
      <c r="K400" s="95">
        <v>5</v>
      </c>
      <c r="L400" s="95">
        <v>5</v>
      </c>
      <c r="M400" s="96">
        <v>5</v>
      </c>
      <c r="N400" s="95">
        <v>5</v>
      </c>
      <c r="O400" s="97">
        <v>5</v>
      </c>
      <c r="P400" s="14">
        <v>4</v>
      </c>
    </row>
    <row r="401" spans="1:16" s="98" customFormat="1">
      <c r="A401" s="6" t="s">
        <v>410</v>
      </c>
      <c r="B401" s="95"/>
      <c r="C401" s="96"/>
      <c r="D401" s="97"/>
      <c r="E401" s="96"/>
      <c r="F401" s="95">
        <v>4</v>
      </c>
      <c r="G401" s="95">
        <v>5</v>
      </c>
      <c r="H401" s="14">
        <v>5</v>
      </c>
      <c r="I401" s="95">
        <v>0</v>
      </c>
      <c r="J401" s="95">
        <v>4</v>
      </c>
      <c r="K401" s="95">
        <v>5</v>
      </c>
      <c r="L401" s="95">
        <v>3</v>
      </c>
      <c r="M401" s="96">
        <v>5</v>
      </c>
      <c r="N401" s="95">
        <v>5</v>
      </c>
      <c r="O401" s="97">
        <v>5</v>
      </c>
      <c r="P401" s="14">
        <v>5</v>
      </c>
    </row>
    <row r="402" spans="1:16" s="98" customFormat="1">
      <c r="A402" s="6" t="s">
        <v>411</v>
      </c>
      <c r="B402" s="95"/>
      <c r="C402" s="96"/>
      <c r="D402" s="97"/>
      <c r="E402" s="96"/>
      <c r="F402" s="95">
        <v>4</v>
      </c>
      <c r="G402" s="95">
        <v>5</v>
      </c>
      <c r="H402" s="14">
        <v>4</v>
      </c>
      <c r="I402" s="95">
        <v>5</v>
      </c>
      <c r="J402" s="95">
        <v>4</v>
      </c>
      <c r="K402" s="95">
        <v>5</v>
      </c>
      <c r="L402" s="95">
        <v>4</v>
      </c>
      <c r="M402" s="96">
        <v>4</v>
      </c>
      <c r="N402" s="95">
        <v>4</v>
      </c>
      <c r="O402" s="97">
        <v>5</v>
      </c>
      <c r="P402" s="14">
        <v>5</v>
      </c>
    </row>
    <row r="403" spans="1:16" s="98" customFormat="1">
      <c r="A403" s="6" t="s">
        <v>412</v>
      </c>
      <c r="B403" s="95"/>
      <c r="C403" s="96"/>
      <c r="D403" s="97"/>
      <c r="E403" s="96"/>
      <c r="F403" s="95">
        <v>5</v>
      </c>
      <c r="G403" s="95">
        <v>5</v>
      </c>
      <c r="H403" s="14">
        <v>5</v>
      </c>
      <c r="I403" s="95">
        <v>5</v>
      </c>
      <c r="J403" s="95">
        <v>5</v>
      </c>
      <c r="K403" s="95">
        <v>5</v>
      </c>
      <c r="L403" s="95">
        <v>5</v>
      </c>
      <c r="M403" s="96">
        <v>5</v>
      </c>
      <c r="N403" s="95">
        <v>5</v>
      </c>
      <c r="O403" s="97">
        <v>5</v>
      </c>
      <c r="P403" s="14">
        <v>5</v>
      </c>
    </row>
    <row r="404" spans="1:16" s="98" customFormat="1">
      <c r="A404" s="6" t="s">
        <v>413</v>
      </c>
      <c r="B404" s="91"/>
      <c r="C404" s="93"/>
      <c r="D404" s="94"/>
      <c r="E404" s="93"/>
      <c r="F404" s="95">
        <v>5</v>
      </c>
      <c r="G404" s="95">
        <v>5</v>
      </c>
      <c r="H404" s="14">
        <v>5</v>
      </c>
      <c r="I404" s="95">
        <v>5</v>
      </c>
      <c r="J404" s="95">
        <v>5</v>
      </c>
      <c r="K404" s="95">
        <v>5</v>
      </c>
      <c r="L404" s="95">
        <v>5</v>
      </c>
      <c r="M404" s="96">
        <v>4</v>
      </c>
      <c r="N404" s="95">
        <v>5</v>
      </c>
      <c r="O404" s="97">
        <v>5</v>
      </c>
      <c r="P404" s="14">
        <v>5</v>
      </c>
    </row>
    <row r="405" spans="1:16" s="88" customFormat="1">
      <c r="A405" s="6" t="s">
        <v>414</v>
      </c>
      <c r="B405" s="95"/>
      <c r="C405" s="96"/>
      <c r="D405" s="97"/>
      <c r="E405" s="96"/>
      <c r="F405" s="95">
        <v>3</v>
      </c>
      <c r="G405" s="95">
        <v>5</v>
      </c>
      <c r="H405" s="14">
        <v>4</v>
      </c>
      <c r="I405" s="95">
        <v>4</v>
      </c>
      <c r="J405" s="95">
        <v>4</v>
      </c>
      <c r="K405" s="95">
        <v>4</v>
      </c>
      <c r="L405" s="95">
        <v>4</v>
      </c>
      <c r="M405" s="96">
        <v>5</v>
      </c>
      <c r="N405" s="95">
        <v>4</v>
      </c>
      <c r="O405" s="97">
        <v>4</v>
      </c>
      <c r="P405" s="14">
        <v>4</v>
      </c>
    </row>
    <row r="406" spans="1:16" s="98" customFormat="1">
      <c r="A406" s="6" t="s">
        <v>415</v>
      </c>
      <c r="B406" s="95"/>
      <c r="C406" s="96"/>
      <c r="D406" s="97"/>
      <c r="E406" s="96"/>
      <c r="F406" s="95">
        <v>3</v>
      </c>
      <c r="G406" s="95">
        <v>3</v>
      </c>
      <c r="H406" s="14">
        <v>2</v>
      </c>
      <c r="I406" s="95">
        <v>5</v>
      </c>
      <c r="J406" s="95">
        <v>5</v>
      </c>
      <c r="K406" s="95">
        <v>5</v>
      </c>
      <c r="L406" s="95">
        <v>5</v>
      </c>
      <c r="M406" s="96">
        <v>3</v>
      </c>
      <c r="N406" s="95">
        <v>5</v>
      </c>
      <c r="O406" s="97">
        <v>5</v>
      </c>
      <c r="P406" s="14">
        <v>5</v>
      </c>
    </row>
    <row r="407" spans="1:16" s="98" customFormat="1">
      <c r="A407" s="6" t="s">
        <v>416</v>
      </c>
      <c r="B407" s="95"/>
      <c r="C407" s="96"/>
      <c r="D407" s="97"/>
      <c r="E407" s="96"/>
      <c r="F407" s="95">
        <v>4</v>
      </c>
      <c r="G407" s="95">
        <v>5</v>
      </c>
      <c r="H407" s="14">
        <v>5</v>
      </c>
      <c r="I407" s="95">
        <v>5</v>
      </c>
      <c r="J407" s="95">
        <v>5</v>
      </c>
      <c r="K407" s="95">
        <v>5</v>
      </c>
      <c r="L407" s="95">
        <v>5</v>
      </c>
      <c r="M407" s="96">
        <v>5</v>
      </c>
      <c r="N407" s="95">
        <v>5</v>
      </c>
      <c r="O407" s="97">
        <v>5</v>
      </c>
      <c r="P407" s="14">
        <v>5</v>
      </c>
    </row>
    <row r="408" spans="1:16" s="98" customFormat="1">
      <c r="A408" s="6" t="s">
        <v>417</v>
      </c>
      <c r="B408" s="95"/>
      <c r="C408" s="96"/>
      <c r="D408" s="97"/>
      <c r="E408" s="96"/>
      <c r="F408" s="95">
        <v>3</v>
      </c>
      <c r="G408" s="95">
        <v>5</v>
      </c>
      <c r="H408" s="14">
        <v>4</v>
      </c>
      <c r="I408" s="95">
        <v>2</v>
      </c>
      <c r="J408" s="95">
        <v>3</v>
      </c>
      <c r="K408" s="95">
        <v>5</v>
      </c>
      <c r="L408" s="95">
        <v>3</v>
      </c>
      <c r="M408" s="96">
        <v>5</v>
      </c>
      <c r="N408" s="95">
        <v>4</v>
      </c>
      <c r="O408" s="97">
        <v>5</v>
      </c>
      <c r="P408" s="14">
        <v>5</v>
      </c>
    </row>
    <row r="409" spans="1:16" s="98" customFormat="1">
      <c r="A409" s="6" t="s">
        <v>418</v>
      </c>
      <c r="B409" s="95"/>
      <c r="C409" s="96"/>
      <c r="D409" s="97"/>
      <c r="E409" s="96"/>
      <c r="F409" s="95">
        <v>4</v>
      </c>
      <c r="G409" s="95">
        <v>5</v>
      </c>
      <c r="H409" s="14">
        <v>4</v>
      </c>
      <c r="I409" s="95">
        <v>5</v>
      </c>
      <c r="J409" s="95">
        <v>5</v>
      </c>
      <c r="K409" s="95">
        <v>5</v>
      </c>
      <c r="L409" s="95">
        <v>5</v>
      </c>
      <c r="M409" s="96">
        <v>4</v>
      </c>
      <c r="N409" s="95">
        <v>5</v>
      </c>
      <c r="O409" s="97">
        <v>5</v>
      </c>
      <c r="P409" s="14">
        <v>5</v>
      </c>
    </row>
    <row r="410" spans="1:16" s="98" customFormat="1">
      <c r="A410" s="6" t="s">
        <v>419</v>
      </c>
      <c r="B410" s="95"/>
      <c r="C410" s="96"/>
      <c r="D410" s="97"/>
      <c r="E410" s="96"/>
      <c r="F410" s="95">
        <v>5</v>
      </c>
      <c r="G410" s="95">
        <v>5</v>
      </c>
      <c r="H410" s="14">
        <v>4</v>
      </c>
      <c r="I410" s="95">
        <v>5</v>
      </c>
      <c r="J410" s="95">
        <v>4</v>
      </c>
      <c r="K410" s="95">
        <v>4</v>
      </c>
      <c r="L410" s="95">
        <v>4</v>
      </c>
      <c r="M410" s="96">
        <v>4</v>
      </c>
      <c r="N410" s="95">
        <v>5</v>
      </c>
      <c r="O410" s="97">
        <v>5</v>
      </c>
      <c r="P410" s="14">
        <v>4</v>
      </c>
    </row>
    <row r="411" spans="1:16" s="98" customFormat="1">
      <c r="A411" s="6" t="s">
        <v>420</v>
      </c>
      <c r="B411" s="95"/>
      <c r="C411" s="96"/>
      <c r="D411" s="97"/>
      <c r="E411" s="96"/>
      <c r="F411" s="95">
        <v>4</v>
      </c>
      <c r="G411" s="95">
        <v>4</v>
      </c>
      <c r="H411" s="14">
        <v>3</v>
      </c>
      <c r="I411" s="95">
        <v>4</v>
      </c>
      <c r="J411" s="95">
        <v>3</v>
      </c>
      <c r="K411" s="95">
        <v>4</v>
      </c>
      <c r="L411" s="95">
        <v>4</v>
      </c>
      <c r="M411" s="96">
        <v>3</v>
      </c>
      <c r="N411" s="95">
        <v>3</v>
      </c>
      <c r="O411" s="97">
        <v>4</v>
      </c>
      <c r="P411" s="14">
        <v>4</v>
      </c>
    </row>
    <row r="412" spans="1:16" s="98" customFormat="1">
      <c r="A412" s="6" t="s">
        <v>421</v>
      </c>
      <c r="B412" s="95"/>
      <c r="C412" s="96"/>
      <c r="D412" s="97"/>
      <c r="E412" s="96"/>
      <c r="F412" s="95">
        <v>5</v>
      </c>
      <c r="G412" s="95">
        <v>5</v>
      </c>
      <c r="H412" s="14">
        <v>5</v>
      </c>
      <c r="I412" s="95">
        <v>5</v>
      </c>
      <c r="J412" s="95">
        <v>5</v>
      </c>
      <c r="K412" s="95">
        <v>5</v>
      </c>
      <c r="L412" s="95">
        <v>4</v>
      </c>
      <c r="M412" s="96">
        <v>5</v>
      </c>
      <c r="N412" s="95">
        <v>5</v>
      </c>
      <c r="O412" s="97">
        <v>5</v>
      </c>
      <c r="P412" s="14">
        <v>5</v>
      </c>
    </row>
    <row r="413" spans="1:16" s="98" customFormat="1">
      <c r="A413" s="6" t="s">
        <v>422</v>
      </c>
      <c r="B413" s="95"/>
      <c r="C413" s="96"/>
      <c r="D413" s="97"/>
      <c r="E413" s="96"/>
      <c r="F413" s="95">
        <v>5</v>
      </c>
      <c r="G413" s="95">
        <v>5</v>
      </c>
      <c r="H413" s="14">
        <v>5</v>
      </c>
      <c r="I413" s="95">
        <v>5</v>
      </c>
      <c r="J413" s="95">
        <v>5</v>
      </c>
      <c r="K413" s="95">
        <v>5</v>
      </c>
      <c r="L413" s="95">
        <v>0</v>
      </c>
      <c r="M413" s="96">
        <v>5</v>
      </c>
      <c r="N413" s="95">
        <v>5</v>
      </c>
      <c r="O413" s="97">
        <v>5</v>
      </c>
      <c r="P413" s="14">
        <v>5</v>
      </c>
    </row>
    <row r="414" spans="1:16" s="98" customFormat="1">
      <c r="A414" s="6" t="s">
        <v>423</v>
      </c>
      <c r="B414" s="95"/>
      <c r="C414" s="96"/>
      <c r="D414" s="97"/>
      <c r="E414" s="96"/>
      <c r="F414" s="95">
        <v>5</v>
      </c>
      <c r="G414" s="95">
        <v>4</v>
      </c>
      <c r="H414" s="14">
        <v>4</v>
      </c>
      <c r="I414" s="95">
        <v>5</v>
      </c>
      <c r="J414" s="95">
        <v>4</v>
      </c>
      <c r="K414" s="95">
        <v>4</v>
      </c>
      <c r="L414" s="95">
        <v>4</v>
      </c>
      <c r="M414" s="96">
        <v>5</v>
      </c>
      <c r="N414" s="95">
        <v>5</v>
      </c>
      <c r="O414" s="97">
        <v>5</v>
      </c>
      <c r="P414" s="14">
        <v>5</v>
      </c>
    </row>
    <row r="415" spans="1:16" s="98" customFormat="1">
      <c r="A415" s="6" t="s">
        <v>424</v>
      </c>
      <c r="B415" s="95"/>
      <c r="C415" s="96"/>
      <c r="D415" s="97"/>
      <c r="E415" s="96"/>
      <c r="F415" s="95">
        <v>3</v>
      </c>
      <c r="G415" s="95">
        <v>5</v>
      </c>
      <c r="H415" s="14">
        <v>4</v>
      </c>
      <c r="I415" s="95">
        <v>4</v>
      </c>
      <c r="J415" s="95">
        <v>4</v>
      </c>
      <c r="K415" s="95">
        <v>4</v>
      </c>
      <c r="L415" s="95">
        <v>4</v>
      </c>
      <c r="M415" s="96">
        <v>4</v>
      </c>
      <c r="N415" s="95">
        <v>5</v>
      </c>
      <c r="O415" s="97">
        <v>5</v>
      </c>
      <c r="P415" s="14">
        <v>5</v>
      </c>
    </row>
    <row r="416" spans="1:16" s="98" customFormat="1">
      <c r="A416" s="6" t="s">
        <v>425</v>
      </c>
      <c r="B416" s="95"/>
      <c r="C416" s="96"/>
      <c r="D416" s="97"/>
      <c r="E416" s="96"/>
      <c r="F416" s="95">
        <v>5</v>
      </c>
      <c r="G416" s="95">
        <v>5</v>
      </c>
      <c r="H416" s="14">
        <v>5</v>
      </c>
      <c r="I416" s="95">
        <v>5</v>
      </c>
      <c r="J416" s="95">
        <v>5</v>
      </c>
      <c r="K416" s="95">
        <v>4</v>
      </c>
      <c r="L416" s="95">
        <v>5</v>
      </c>
      <c r="M416" s="96">
        <v>5</v>
      </c>
      <c r="N416" s="95">
        <v>5</v>
      </c>
      <c r="O416" s="97">
        <v>5</v>
      </c>
      <c r="P416" s="14">
        <v>5</v>
      </c>
    </row>
    <row r="417" spans="1:16" s="98" customFormat="1">
      <c r="A417" s="6" t="s">
        <v>426</v>
      </c>
      <c r="B417" s="95"/>
      <c r="C417" s="96"/>
      <c r="D417" s="97"/>
      <c r="E417" s="96"/>
      <c r="F417" s="95">
        <v>4</v>
      </c>
      <c r="G417" s="95">
        <v>5</v>
      </c>
      <c r="H417" s="14">
        <v>4</v>
      </c>
      <c r="I417" s="95">
        <v>4</v>
      </c>
      <c r="J417" s="95">
        <v>4</v>
      </c>
      <c r="K417" s="95">
        <v>5</v>
      </c>
      <c r="L417" s="95">
        <v>5</v>
      </c>
      <c r="M417" s="96">
        <v>4</v>
      </c>
      <c r="N417" s="95">
        <v>4</v>
      </c>
      <c r="O417" s="97">
        <v>5</v>
      </c>
      <c r="P417" s="14">
        <v>5</v>
      </c>
    </row>
    <row r="418" spans="1:16" s="98" customFormat="1">
      <c r="A418" s="6" t="s">
        <v>427</v>
      </c>
      <c r="B418" s="95"/>
      <c r="C418" s="96"/>
      <c r="D418" s="97"/>
      <c r="E418" s="96"/>
      <c r="F418" s="95">
        <v>5</v>
      </c>
      <c r="G418" s="95">
        <v>5</v>
      </c>
      <c r="H418" s="14">
        <v>5</v>
      </c>
      <c r="I418" s="95">
        <v>5</v>
      </c>
      <c r="J418" s="95">
        <v>5</v>
      </c>
      <c r="K418" s="95">
        <v>5</v>
      </c>
      <c r="L418" s="95">
        <v>5</v>
      </c>
      <c r="M418" s="96">
        <v>5</v>
      </c>
      <c r="N418" s="95">
        <v>5</v>
      </c>
      <c r="O418" s="97">
        <v>5</v>
      </c>
      <c r="P418" s="14">
        <v>5</v>
      </c>
    </row>
    <row r="419" spans="1:16" s="98" customFormat="1">
      <c r="A419" s="6" t="s">
        <v>428</v>
      </c>
      <c r="B419" s="95"/>
      <c r="C419" s="96"/>
      <c r="D419" s="97"/>
      <c r="E419" s="96"/>
      <c r="F419" s="95">
        <v>4</v>
      </c>
      <c r="G419" s="95">
        <v>4</v>
      </c>
      <c r="H419" s="14">
        <v>5</v>
      </c>
      <c r="I419" s="95">
        <v>5</v>
      </c>
      <c r="J419" s="95">
        <v>4</v>
      </c>
      <c r="K419" s="95">
        <v>5</v>
      </c>
      <c r="L419" s="95">
        <v>4</v>
      </c>
      <c r="M419" s="96">
        <v>5</v>
      </c>
      <c r="N419" s="95">
        <v>5</v>
      </c>
      <c r="O419" s="97">
        <v>5</v>
      </c>
      <c r="P419" s="14">
        <v>5</v>
      </c>
    </row>
    <row r="420" spans="1:16" s="98" customFormat="1">
      <c r="A420" s="6" t="s">
        <v>429</v>
      </c>
      <c r="B420" s="95"/>
      <c r="C420" s="96"/>
      <c r="D420" s="97"/>
      <c r="E420" s="96"/>
      <c r="F420" s="95">
        <v>4</v>
      </c>
      <c r="G420" s="95">
        <v>5</v>
      </c>
      <c r="H420" s="14">
        <v>4</v>
      </c>
      <c r="I420" s="95">
        <v>4</v>
      </c>
      <c r="J420" s="95">
        <v>4</v>
      </c>
      <c r="K420" s="95">
        <v>5</v>
      </c>
      <c r="L420" s="95">
        <v>4</v>
      </c>
      <c r="M420" s="96">
        <v>4</v>
      </c>
      <c r="N420" s="95">
        <v>5</v>
      </c>
      <c r="O420" s="97">
        <v>5</v>
      </c>
      <c r="P420" s="14">
        <v>5</v>
      </c>
    </row>
    <row r="421" spans="1:16" s="98" customFormat="1">
      <c r="A421" s="6" t="s">
        <v>430</v>
      </c>
      <c r="B421" s="95"/>
      <c r="C421" s="96"/>
      <c r="D421" s="97"/>
      <c r="E421" s="96"/>
      <c r="F421" s="95">
        <v>5</v>
      </c>
      <c r="G421" s="95">
        <v>5</v>
      </c>
      <c r="H421" s="14">
        <v>5</v>
      </c>
      <c r="I421" s="95">
        <v>5</v>
      </c>
      <c r="J421" s="95">
        <v>5</v>
      </c>
      <c r="K421" s="95">
        <v>4</v>
      </c>
      <c r="L421" s="95">
        <v>4</v>
      </c>
      <c r="M421" s="96">
        <v>4</v>
      </c>
      <c r="N421" s="95">
        <v>5</v>
      </c>
      <c r="O421" s="97">
        <v>4</v>
      </c>
      <c r="P421" s="14">
        <v>5</v>
      </c>
    </row>
    <row r="422" spans="1:16" s="98" customFormat="1">
      <c r="A422" s="6" t="s">
        <v>431</v>
      </c>
      <c r="B422" s="95"/>
      <c r="C422" s="96"/>
      <c r="D422" s="97"/>
      <c r="E422" s="96"/>
      <c r="F422" s="95">
        <v>4</v>
      </c>
      <c r="G422" s="95">
        <v>4</v>
      </c>
      <c r="H422" s="14">
        <v>4</v>
      </c>
      <c r="I422" s="95">
        <v>4</v>
      </c>
      <c r="J422" s="95">
        <v>4</v>
      </c>
      <c r="K422" s="95">
        <v>4</v>
      </c>
      <c r="L422" s="95">
        <v>3</v>
      </c>
      <c r="M422" s="96">
        <v>5</v>
      </c>
      <c r="N422" s="95">
        <v>3</v>
      </c>
      <c r="O422" s="97">
        <v>3</v>
      </c>
      <c r="P422" s="14">
        <v>4</v>
      </c>
    </row>
    <row r="423" spans="1:16" s="98" customFormat="1">
      <c r="A423" s="6" t="s">
        <v>432</v>
      </c>
      <c r="B423" s="95"/>
      <c r="C423" s="96"/>
      <c r="D423" s="97"/>
      <c r="E423" s="96"/>
      <c r="F423" s="95">
        <v>3</v>
      </c>
      <c r="G423" s="95">
        <v>4</v>
      </c>
      <c r="H423" s="14">
        <v>4</v>
      </c>
      <c r="I423" s="95">
        <v>5</v>
      </c>
      <c r="J423" s="95">
        <v>4</v>
      </c>
      <c r="K423" s="95">
        <v>4</v>
      </c>
      <c r="L423" s="95">
        <v>3</v>
      </c>
      <c r="M423" s="96">
        <v>4</v>
      </c>
      <c r="N423" s="95">
        <v>4</v>
      </c>
      <c r="O423" s="97">
        <v>5</v>
      </c>
      <c r="P423" s="14">
        <v>4</v>
      </c>
    </row>
    <row r="424" spans="1:16" s="98" customFormat="1">
      <c r="A424" s="6" t="s">
        <v>433</v>
      </c>
      <c r="B424" s="95"/>
      <c r="C424" s="96"/>
      <c r="D424" s="97"/>
      <c r="E424" s="96"/>
      <c r="F424" s="95">
        <v>5</v>
      </c>
      <c r="G424" s="95">
        <v>4</v>
      </c>
      <c r="H424" s="14">
        <v>5</v>
      </c>
      <c r="I424" s="95">
        <v>5</v>
      </c>
      <c r="J424" s="95">
        <v>5</v>
      </c>
      <c r="K424" s="95">
        <v>4</v>
      </c>
      <c r="L424" s="95">
        <v>4</v>
      </c>
      <c r="M424" s="96">
        <v>5</v>
      </c>
      <c r="N424" s="95">
        <v>5</v>
      </c>
      <c r="O424" s="97">
        <v>5</v>
      </c>
      <c r="P424" s="14">
        <v>5</v>
      </c>
    </row>
    <row r="425" spans="1:16" s="98" customFormat="1">
      <c r="A425" s="6" t="s">
        <v>434</v>
      </c>
      <c r="B425" s="95"/>
      <c r="C425" s="96"/>
      <c r="D425" s="97"/>
      <c r="E425" s="96"/>
      <c r="F425" s="95">
        <v>0</v>
      </c>
      <c r="G425" s="95">
        <v>0</v>
      </c>
      <c r="H425" s="14">
        <v>0</v>
      </c>
      <c r="I425" s="95">
        <v>0</v>
      </c>
      <c r="J425" s="95">
        <v>0</v>
      </c>
      <c r="K425" s="95">
        <v>0</v>
      </c>
      <c r="L425" s="95">
        <v>0</v>
      </c>
      <c r="M425" s="96">
        <v>0</v>
      </c>
      <c r="N425" s="95">
        <v>0</v>
      </c>
      <c r="O425" s="97">
        <v>0</v>
      </c>
      <c r="P425" s="14">
        <v>0</v>
      </c>
    </row>
    <row r="426" spans="1:16" s="98" customFormat="1">
      <c r="A426" s="6" t="s">
        <v>435</v>
      </c>
      <c r="B426" s="95"/>
      <c r="C426" s="96"/>
      <c r="D426" s="97"/>
      <c r="E426" s="96"/>
      <c r="F426" s="95">
        <v>4</v>
      </c>
      <c r="G426" s="95">
        <v>5</v>
      </c>
      <c r="H426" s="14">
        <v>4</v>
      </c>
      <c r="I426" s="95">
        <v>5</v>
      </c>
      <c r="J426" s="95">
        <v>4</v>
      </c>
      <c r="K426" s="95">
        <v>5</v>
      </c>
      <c r="L426" s="95">
        <v>3</v>
      </c>
      <c r="M426" s="96">
        <v>4</v>
      </c>
      <c r="N426" s="95">
        <v>5</v>
      </c>
      <c r="O426" s="97">
        <v>5</v>
      </c>
      <c r="P426" s="14">
        <v>5</v>
      </c>
    </row>
    <row r="427" spans="1:16" s="98" customFormat="1">
      <c r="A427" s="6" t="s">
        <v>436</v>
      </c>
      <c r="B427" s="95"/>
      <c r="C427" s="96"/>
      <c r="D427" s="97"/>
      <c r="E427" s="96"/>
      <c r="F427" s="95">
        <v>5</v>
      </c>
      <c r="G427" s="95">
        <v>5</v>
      </c>
      <c r="H427" s="14">
        <v>5</v>
      </c>
      <c r="I427" s="95">
        <v>5</v>
      </c>
      <c r="J427" s="95">
        <v>5</v>
      </c>
      <c r="K427" s="95">
        <v>5</v>
      </c>
      <c r="L427" s="95">
        <v>4</v>
      </c>
      <c r="M427" s="96">
        <v>4</v>
      </c>
      <c r="N427" s="95">
        <v>4</v>
      </c>
      <c r="O427" s="97">
        <v>5</v>
      </c>
      <c r="P427" s="14">
        <v>5</v>
      </c>
    </row>
    <row r="428" spans="1:16" s="98" customFormat="1">
      <c r="A428" s="6" t="s">
        <v>437</v>
      </c>
      <c r="B428" s="95"/>
      <c r="C428" s="96"/>
      <c r="D428" s="97"/>
      <c r="E428" s="96"/>
      <c r="F428" s="95">
        <v>5</v>
      </c>
      <c r="G428" s="95">
        <v>5</v>
      </c>
      <c r="H428" s="14">
        <v>5</v>
      </c>
      <c r="I428" s="95">
        <v>5</v>
      </c>
      <c r="J428" s="95">
        <v>5</v>
      </c>
      <c r="K428" s="95">
        <v>5</v>
      </c>
      <c r="L428" s="95">
        <v>5</v>
      </c>
      <c r="M428" s="96">
        <v>5</v>
      </c>
      <c r="N428" s="95">
        <v>5</v>
      </c>
      <c r="O428" s="97">
        <v>5</v>
      </c>
      <c r="P428" s="14">
        <v>5</v>
      </c>
    </row>
    <row r="429" spans="1:16" s="98" customFormat="1">
      <c r="A429" s="6" t="s">
        <v>438</v>
      </c>
      <c r="B429" s="95"/>
      <c r="C429" s="96"/>
      <c r="D429" s="97"/>
      <c r="E429" s="96"/>
      <c r="F429" s="95">
        <v>5</v>
      </c>
      <c r="G429" s="95">
        <v>5</v>
      </c>
      <c r="H429" s="14">
        <v>5</v>
      </c>
      <c r="I429" s="95">
        <v>5</v>
      </c>
      <c r="J429" s="95">
        <v>5</v>
      </c>
      <c r="K429" s="95">
        <v>5</v>
      </c>
      <c r="L429" s="95">
        <v>5</v>
      </c>
      <c r="M429" s="96">
        <v>5</v>
      </c>
      <c r="N429" s="95">
        <v>5</v>
      </c>
      <c r="O429" s="97">
        <v>5</v>
      </c>
      <c r="P429" s="14">
        <v>5</v>
      </c>
    </row>
    <row r="430" spans="1:16" s="98" customFormat="1">
      <c r="A430" s="6" t="s">
        <v>439</v>
      </c>
      <c r="B430" s="95"/>
      <c r="C430" s="96"/>
      <c r="D430" s="97"/>
      <c r="E430" s="96"/>
      <c r="F430" s="95">
        <v>1</v>
      </c>
      <c r="G430" s="95">
        <v>1</v>
      </c>
      <c r="H430" s="14">
        <v>1</v>
      </c>
      <c r="I430" s="95">
        <v>1</v>
      </c>
      <c r="J430" s="95">
        <v>2</v>
      </c>
      <c r="K430" s="95">
        <v>1</v>
      </c>
      <c r="L430" s="95">
        <v>1</v>
      </c>
      <c r="M430" s="96">
        <v>1</v>
      </c>
      <c r="N430" s="95">
        <v>1</v>
      </c>
      <c r="O430" s="97">
        <v>1</v>
      </c>
      <c r="P430" s="14">
        <v>1</v>
      </c>
    </row>
    <row r="431" spans="1:16" s="98" customFormat="1">
      <c r="A431" s="6" t="s">
        <v>440</v>
      </c>
      <c r="B431" s="95"/>
      <c r="C431" s="96"/>
      <c r="D431" s="97"/>
      <c r="E431" s="96"/>
      <c r="F431" s="95">
        <v>4</v>
      </c>
      <c r="G431" s="95">
        <v>5</v>
      </c>
      <c r="H431" s="14">
        <v>4</v>
      </c>
      <c r="I431" s="95">
        <v>4</v>
      </c>
      <c r="J431" s="95">
        <v>4</v>
      </c>
      <c r="K431" s="95">
        <v>5</v>
      </c>
      <c r="L431" s="95">
        <v>5</v>
      </c>
      <c r="M431" s="96">
        <v>5</v>
      </c>
      <c r="N431" s="95">
        <v>5</v>
      </c>
      <c r="O431" s="97">
        <v>5</v>
      </c>
      <c r="P431" s="14">
        <v>5</v>
      </c>
    </row>
    <row r="432" spans="1:16" s="98" customFormat="1">
      <c r="A432" s="6" t="s">
        <v>441</v>
      </c>
      <c r="B432" s="95"/>
      <c r="C432" s="96"/>
      <c r="D432" s="97"/>
      <c r="E432" s="96"/>
      <c r="F432" s="95">
        <v>4</v>
      </c>
      <c r="G432" s="95">
        <v>5</v>
      </c>
      <c r="H432" s="14">
        <v>5</v>
      </c>
      <c r="I432" s="95">
        <v>5</v>
      </c>
      <c r="J432" s="95">
        <v>5</v>
      </c>
      <c r="K432" s="95">
        <v>5</v>
      </c>
      <c r="L432" s="95">
        <v>5</v>
      </c>
      <c r="M432" s="96">
        <v>5</v>
      </c>
      <c r="N432" s="95">
        <v>5</v>
      </c>
      <c r="O432" s="97">
        <v>5</v>
      </c>
      <c r="P432" s="14">
        <v>5</v>
      </c>
    </row>
    <row r="433" spans="1:16" s="98" customFormat="1">
      <c r="A433" s="6" t="s">
        <v>442</v>
      </c>
      <c r="B433" s="95"/>
      <c r="C433" s="96"/>
      <c r="D433" s="97"/>
      <c r="E433" s="96"/>
      <c r="F433" s="95">
        <v>4</v>
      </c>
      <c r="G433" s="95">
        <v>4</v>
      </c>
      <c r="H433" s="14">
        <v>4</v>
      </c>
      <c r="I433" s="95">
        <v>5</v>
      </c>
      <c r="J433" s="95">
        <v>4</v>
      </c>
      <c r="K433" s="95">
        <v>5</v>
      </c>
      <c r="L433" s="95">
        <v>5</v>
      </c>
      <c r="M433" s="96">
        <v>5</v>
      </c>
      <c r="N433" s="95">
        <v>5</v>
      </c>
      <c r="O433" s="97">
        <v>5</v>
      </c>
      <c r="P433" s="14">
        <v>4</v>
      </c>
    </row>
    <row r="434" spans="1:16" s="98" customFormat="1">
      <c r="A434" s="6" t="s">
        <v>443</v>
      </c>
      <c r="B434" s="95"/>
      <c r="C434" s="96"/>
      <c r="D434" s="97"/>
      <c r="E434" s="96"/>
      <c r="F434" s="95">
        <v>5</v>
      </c>
      <c r="G434" s="95">
        <v>5</v>
      </c>
      <c r="H434" s="14">
        <v>4</v>
      </c>
      <c r="I434" s="95">
        <v>5</v>
      </c>
      <c r="J434" s="95">
        <v>5</v>
      </c>
      <c r="K434" s="95">
        <v>5</v>
      </c>
      <c r="L434" s="95">
        <v>5</v>
      </c>
      <c r="M434" s="96">
        <v>5</v>
      </c>
      <c r="N434" s="95">
        <v>5</v>
      </c>
      <c r="O434" s="97">
        <v>5</v>
      </c>
      <c r="P434" s="14">
        <v>5</v>
      </c>
    </row>
    <row r="435" spans="1:16" s="98" customFormat="1">
      <c r="A435" s="6" t="s">
        <v>444</v>
      </c>
      <c r="B435" s="95"/>
      <c r="C435" s="96"/>
      <c r="D435" s="97"/>
      <c r="E435" s="96"/>
      <c r="F435" s="95">
        <v>4</v>
      </c>
      <c r="G435" s="95">
        <v>4</v>
      </c>
      <c r="H435" s="14">
        <v>4</v>
      </c>
      <c r="I435" s="95">
        <v>5</v>
      </c>
      <c r="J435" s="95">
        <v>3</v>
      </c>
      <c r="K435" s="95">
        <v>4</v>
      </c>
      <c r="L435" s="95">
        <v>4</v>
      </c>
      <c r="M435" s="96">
        <v>4</v>
      </c>
      <c r="N435" s="95">
        <v>4</v>
      </c>
      <c r="O435" s="97">
        <v>5</v>
      </c>
      <c r="P435" s="14">
        <v>5</v>
      </c>
    </row>
    <row r="436" spans="1:16" s="98" customFormat="1">
      <c r="A436" s="6" t="s">
        <v>445</v>
      </c>
      <c r="B436" s="95"/>
      <c r="C436" s="96"/>
      <c r="D436" s="97"/>
      <c r="E436" s="96"/>
      <c r="F436" s="95">
        <v>4</v>
      </c>
      <c r="G436" s="95">
        <v>4</v>
      </c>
      <c r="H436" s="14">
        <v>4</v>
      </c>
      <c r="I436" s="95">
        <v>5</v>
      </c>
      <c r="J436" s="95">
        <v>3</v>
      </c>
      <c r="K436" s="95">
        <v>4</v>
      </c>
      <c r="L436" s="95">
        <v>5</v>
      </c>
      <c r="M436" s="96">
        <v>4</v>
      </c>
      <c r="N436" s="95">
        <v>4</v>
      </c>
      <c r="O436" s="97">
        <v>4</v>
      </c>
      <c r="P436" s="14">
        <v>4</v>
      </c>
    </row>
    <row r="437" spans="1:16" s="98" customFormat="1">
      <c r="A437" s="6" t="s">
        <v>446</v>
      </c>
      <c r="B437" s="95"/>
      <c r="C437" s="96"/>
      <c r="D437" s="97"/>
      <c r="E437" s="96"/>
      <c r="F437" s="95">
        <v>5</v>
      </c>
      <c r="G437" s="95">
        <v>5</v>
      </c>
      <c r="H437" s="14">
        <v>5</v>
      </c>
      <c r="I437" s="95">
        <v>5</v>
      </c>
      <c r="J437" s="95">
        <v>5</v>
      </c>
      <c r="K437" s="95">
        <v>5</v>
      </c>
      <c r="L437" s="95">
        <v>5</v>
      </c>
      <c r="M437" s="96">
        <v>5</v>
      </c>
      <c r="N437" s="95">
        <v>5</v>
      </c>
      <c r="O437" s="97">
        <v>5</v>
      </c>
      <c r="P437" s="14">
        <v>5</v>
      </c>
    </row>
    <row r="438" spans="1:16" s="98" customFormat="1">
      <c r="A438" s="6" t="s">
        <v>447</v>
      </c>
      <c r="B438" s="95"/>
      <c r="C438" s="96"/>
      <c r="D438" s="97"/>
      <c r="E438" s="96"/>
      <c r="F438" s="95">
        <v>5</v>
      </c>
      <c r="G438" s="95">
        <v>5</v>
      </c>
      <c r="H438" s="14">
        <v>2</v>
      </c>
      <c r="I438" s="95">
        <v>4</v>
      </c>
      <c r="J438" s="95">
        <v>2</v>
      </c>
      <c r="K438" s="95">
        <v>1</v>
      </c>
      <c r="L438" s="95">
        <v>3</v>
      </c>
      <c r="M438" s="96">
        <v>5</v>
      </c>
      <c r="N438" s="95">
        <v>3</v>
      </c>
      <c r="O438" s="97">
        <v>5</v>
      </c>
      <c r="P438" s="14">
        <v>4</v>
      </c>
    </row>
    <row r="439" spans="1:16" s="98" customFormat="1">
      <c r="A439" s="6" t="s">
        <v>448</v>
      </c>
      <c r="B439" s="95"/>
      <c r="C439" s="96"/>
      <c r="D439" s="97"/>
      <c r="E439" s="96"/>
      <c r="F439" s="95">
        <v>1</v>
      </c>
      <c r="G439" s="95">
        <v>5</v>
      </c>
      <c r="H439" s="14">
        <v>2</v>
      </c>
      <c r="I439" s="95">
        <v>5</v>
      </c>
      <c r="J439" s="95">
        <v>5</v>
      </c>
      <c r="K439" s="95">
        <v>4</v>
      </c>
      <c r="L439" s="95">
        <v>5</v>
      </c>
      <c r="M439" s="96">
        <v>5</v>
      </c>
      <c r="N439" s="95">
        <v>5</v>
      </c>
      <c r="O439" s="97">
        <v>5</v>
      </c>
      <c r="P439" s="14">
        <v>5</v>
      </c>
    </row>
    <row r="440" spans="1:16" s="98" customFormat="1">
      <c r="A440" s="6" t="s">
        <v>449</v>
      </c>
      <c r="B440" s="95"/>
      <c r="C440" s="96"/>
      <c r="D440" s="97"/>
      <c r="E440" s="96"/>
      <c r="F440" s="95">
        <v>5</v>
      </c>
      <c r="G440" s="95">
        <v>5</v>
      </c>
      <c r="H440" s="14">
        <v>5</v>
      </c>
      <c r="I440" s="95">
        <v>5</v>
      </c>
      <c r="J440" s="95">
        <v>5</v>
      </c>
      <c r="K440" s="95">
        <v>5</v>
      </c>
      <c r="L440" s="95">
        <v>5</v>
      </c>
      <c r="M440" s="96">
        <v>5</v>
      </c>
      <c r="N440" s="95">
        <v>5</v>
      </c>
      <c r="O440" s="97">
        <v>5</v>
      </c>
      <c r="P440" s="14">
        <v>5</v>
      </c>
    </row>
    <row r="441" spans="1:16" s="98" customFormat="1">
      <c r="A441" s="6" t="s">
        <v>450</v>
      </c>
      <c r="B441" s="95"/>
      <c r="C441" s="96"/>
      <c r="D441" s="97"/>
      <c r="E441" s="96"/>
      <c r="F441" s="95">
        <v>5</v>
      </c>
      <c r="G441" s="95">
        <v>5</v>
      </c>
      <c r="H441" s="14">
        <v>5</v>
      </c>
      <c r="I441" s="95">
        <v>5</v>
      </c>
      <c r="J441" s="95">
        <v>5</v>
      </c>
      <c r="K441" s="95">
        <v>5</v>
      </c>
      <c r="L441" s="95">
        <v>5</v>
      </c>
      <c r="M441" s="96">
        <v>5</v>
      </c>
      <c r="N441" s="95">
        <v>5</v>
      </c>
      <c r="O441" s="97">
        <v>5</v>
      </c>
      <c r="P441" s="14">
        <v>5</v>
      </c>
    </row>
    <row r="442" spans="1:16" s="98" customFormat="1">
      <c r="A442" s="6" t="s">
        <v>451</v>
      </c>
      <c r="B442" s="95"/>
      <c r="C442" s="96"/>
      <c r="D442" s="97"/>
      <c r="E442" s="96"/>
      <c r="F442" s="95">
        <v>5</v>
      </c>
      <c r="G442" s="95">
        <v>5</v>
      </c>
      <c r="H442" s="14">
        <v>5</v>
      </c>
      <c r="I442" s="95">
        <v>5</v>
      </c>
      <c r="J442" s="95">
        <v>5</v>
      </c>
      <c r="K442" s="95">
        <v>5</v>
      </c>
      <c r="L442" s="95">
        <v>5</v>
      </c>
      <c r="M442" s="96">
        <v>5</v>
      </c>
      <c r="N442" s="95">
        <v>5</v>
      </c>
      <c r="O442" s="97">
        <v>5</v>
      </c>
      <c r="P442" s="14">
        <v>5</v>
      </c>
    </row>
    <row r="443" spans="1:16" s="98" customFormat="1">
      <c r="A443" s="6" t="s">
        <v>452</v>
      </c>
      <c r="B443" s="95"/>
      <c r="C443" s="96"/>
      <c r="D443" s="97"/>
      <c r="E443" s="96"/>
      <c r="F443" s="95">
        <v>5</v>
      </c>
      <c r="G443" s="95">
        <v>5</v>
      </c>
      <c r="H443" s="14">
        <v>4</v>
      </c>
      <c r="I443" s="95">
        <v>5</v>
      </c>
      <c r="J443" s="95">
        <v>4</v>
      </c>
      <c r="K443" s="95">
        <v>4</v>
      </c>
      <c r="L443" s="95">
        <v>4</v>
      </c>
      <c r="M443" s="96">
        <v>4</v>
      </c>
      <c r="N443" s="95">
        <v>4</v>
      </c>
      <c r="O443" s="97">
        <v>4</v>
      </c>
      <c r="P443" s="14">
        <v>4</v>
      </c>
    </row>
    <row r="444" spans="1:16" s="98" customFormat="1">
      <c r="A444" s="6" t="s">
        <v>453</v>
      </c>
      <c r="B444" s="95"/>
      <c r="C444" s="96"/>
      <c r="D444" s="97"/>
      <c r="E444" s="96"/>
      <c r="F444" s="95">
        <v>4</v>
      </c>
      <c r="G444" s="95">
        <v>5</v>
      </c>
      <c r="H444" s="14">
        <v>4</v>
      </c>
      <c r="I444" s="95">
        <v>5</v>
      </c>
      <c r="J444" s="95">
        <v>3</v>
      </c>
      <c r="K444" s="95">
        <v>4</v>
      </c>
      <c r="L444" s="95">
        <v>4</v>
      </c>
      <c r="M444" s="96">
        <v>4</v>
      </c>
      <c r="N444" s="95">
        <v>4</v>
      </c>
      <c r="O444" s="97">
        <v>5</v>
      </c>
      <c r="P444" s="14">
        <v>5</v>
      </c>
    </row>
    <row r="445" spans="1:16" s="98" customFormat="1">
      <c r="A445" s="6" t="s">
        <v>454</v>
      </c>
      <c r="B445" s="95"/>
      <c r="C445" s="96"/>
      <c r="D445" s="97"/>
      <c r="E445" s="96"/>
      <c r="F445" s="95">
        <v>5</v>
      </c>
      <c r="G445" s="95">
        <v>5</v>
      </c>
      <c r="H445" s="14">
        <v>4</v>
      </c>
      <c r="I445" s="95">
        <v>5</v>
      </c>
      <c r="J445" s="95">
        <v>4</v>
      </c>
      <c r="K445" s="95">
        <v>4</v>
      </c>
      <c r="L445" s="95">
        <v>4</v>
      </c>
      <c r="M445" s="96">
        <v>4</v>
      </c>
      <c r="N445" s="95">
        <v>4</v>
      </c>
      <c r="O445" s="97">
        <v>4</v>
      </c>
      <c r="P445" s="14">
        <v>4</v>
      </c>
    </row>
    <row r="446" spans="1:16" s="98" customFormat="1">
      <c r="A446" s="6" t="s">
        <v>455</v>
      </c>
      <c r="B446" s="95"/>
      <c r="C446" s="96"/>
      <c r="D446" s="97"/>
      <c r="E446" s="96"/>
      <c r="F446" s="95">
        <v>5</v>
      </c>
      <c r="G446" s="95">
        <v>4</v>
      </c>
      <c r="H446" s="14">
        <v>4</v>
      </c>
      <c r="I446" s="95">
        <v>5</v>
      </c>
      <c r="J446" s="95">
        <v>4</v>
      </c>
      <c r="K446" s="95">
        <v>5</v>
      </c>
      <c r="L446" s="95">
        <v>4</v>
      </c>
      <c r="M446" s="96">
        <v>4</v>
      </c>
      <c r="N446" s="95">
        <v>5</v>
      </c>
      <c r="O446" s="97">
        <v>4</v>
      </c>
      <c r="P446" s="14">
        <v>4</v>
      </c>
    </row>
    <row r="447" spans="1:16" s="98" customFormat="1">
      <c r="A447" s="6" t="s">
        <v>456</v>
      </c>
      <c r="B447" s="95"/>
      <c r="C447" s="96"/>
      <c r="D447" s="97"/>
      <c r="E447" s="96"/>
      <c r="F447" s="95">
        <v>4</v>
      </c>
      <c r="G447" s="95">
        <v>4</v>
      </c>
      <c r="H447" s="14">
        <v>5</v>
      </c>
      <c r="I447" s="95">
        <v>5</v>
      </c>
      <c r="J447" s="95">
        <v>4</v>
      </c>
      <c r="K447" s="95">
        <v>4</v>
      </c>
      <c r="L447" s="95">
        <v>4</v>
      </c>
      <c r="M447" s="96">
        <v>4</v>
      </c>
      <c r="N447" s="95">
        <v>4</v>
      </c>
      <c r="O447" s="97">
        <v>4</v>
      </c>
      <c r="P447" s="14">
        <v>4</v>
      </c>
    </row>
    <row r="448" spans="1:16" s="98" customFormat="1">
      <c r="A448" s="6" t="s">
        <v>457</v>
      </c>
      <c r="B448" s="95"/>
      <c r="C448" s="96"/>
      <c r="D448" s="97"/>
      <c r="E448" s="96"/>
      <c r="F448" s="95">
        <v>5</v>
      </c>
      <c r="G448" s="95">
        <v>5</v>
      </c>
      <c r="H448" s="14">
        <v>5</v>
      </c>
      <c r="I448" s="95">
        <v>5</v>
      </c>
      <c r="J448" s="95">
        <v>5</v>
      </c>
      <c r="K448" s="95">
        <v>5</v>
      </c>
      <c r="L448" s="95">
        <v>5</v>
      </c>
      <c r="M448" s="96">
        <v>5</v>
      </c>
      <c r="N448" s="95">
        <v>5</v>
      </c>
      <c r="O448" s="97">
        <v>5</v>
      </c>
      <c r="P448" s="14">
        <v>5</v>
      </c>
    </row>
    <row r="449" spans="1:16" s="98" customFormat="1">
      <c r="A449" s="6" t="s">
        <v>458</v>
      </c>
      <c r="B449" s="95"/>
      <c r="C449" s="96"/>
      <c r="D449" s="97"/>
      <c r="E449" s="96"/>
      <c r="F449" s="95">
        <v>4</v>
      </c>
      <c r="G449" s="95">
        <v>5</v>
      </c>
      <c r="H449" s="14">
        <v>5</v>
      </c>
      <c r="I449" s="95">
        <v>4</v>
      </c>
      <c r="J449" s="95">
        <v>5</v>
      </c>
      <c r="K449" s="95">
        <v>4</v>
      </c>
      <c r="L449" s="95">
        <v>4</v>
      </c>
      <c r="M449" s="96">
        <v>5</v>
      </c>
      <c r="N449" s="95">
        <v>4</v>
      </c>
      <c r="O449" s="97">
        <v>4</v>
      </c>
      <c r="P449" s="14">
        <v>4</v>
      </c>
    </row>
    <row r="450" spans="1:16" s="98" customFormat="1">
      <c r="A450" s="6" t="s">
        <v>459</v>
      </c>
      <c r="B450" s="95"/>
      <c r="C450" s="96"/>
      <c r="D450" s="97"/>
      <c r="E450" s="96"/>
      <c r="F450" s="95">
        <v>5</v>
      </c>
      <c r="G450" s="95">
        <v>5</v>
      </c>
      <c r="H450" s="14">
        <v>5</v>
      </c>
      <c r="I450" s="95">
        <v>5</v>
      </c>
      <c r="J450" s="95">
        <v>5</v>
      </c>
      <c r="K450" s="95">
        <v>5</v>
      </c>
      <c r="L450" s="95">
        <v>4</v>
      </c>
      <c r="M450" s="96">
        <v>5</v>
      </c>
      <c r="N450" s="95">
        <v>5</v>
      </c>
      <c r="O450" s="97">
        <v>5</v>
      </c>
      <c r="P450" s="14">
        <v>5</v>
      </c>
    </row>
    <row r="451" spans="1:16" s="98" customFormat="1">
      <c r="A451" s="6" t="s">
        <v>460</v>
      </c>
      <c r="B451" s="95"/>
      <c r="C451" s="96"/>
      <c r="D451" s="97"/>
      <c r="E451" s="96"/>
      <c r="F451" s="95">
        <v>4</v>
      </c>
      <c r="G451" s="95">
        <v>4</v>
      </c>
      <c r="H451" s="14">
        <v>3</v>
      </c>
      <c r="I451" s="95">
        <v>3</v>
      </c>
      <c r="J451" s="95">
        <v>3</v>
      </c>
      <c r="K451" s="95">
        <v>2</v>
      </c>
      <c r="L451" s="95">
        <v>2</v>
      </c>
      <c r="M451" s="96">
        <v>2</v>
      </c>
      <c r="N451" s="95">
        <v>2</v>
      </c>
      <c r="O451" s="97">
        <v>2</v>
      </c>
      <c r="P451" s="14">
        <v>2</v>
      </c>
    </row>
    <row r="452" spans="1:16" s="98" customFormat="1">
      <c r="A452" s="6" t="s">
        <v>461</v>
      </c>
      <c r="B452" s="95"/>
      <c r="C452" s="96"/>
      <c r="D452" s="97"/>
      <c r="E452" s="96"/>
      <c r="F452" s="95">
        <v>5</v>
      </c>
      <c r="G452" s="95">
        <v>5</v>
      </c>
      <c r="H452" s="14">
        <v>5</v>
      </c>
      <c r="I452" s="95">
        <v>5</v>
      </c>
      <c r="J452" s="95">
        <v>5</v>
      </c>
      <c r="K452" s="95">
        <v>5</v>
      </c>
      <c r="L452" s="95">
        <v>4</v>
      </c>
      <c r="M452" s="96">
        <v>4</v>
      </c>
      <c r="N452" s="95">
        <v>5</v>
      </c>
      <c r="O452" s="97">
        <v>5</v>
      </c>
      <c r="P452" s="14">
        <v>5</v>
      </c>
    </row>
    <row r="453" spans="1:16" s="98" customFormat="1">
      <c r="A453" s="6" t="s">
        <v>462</v>
      </c>
      <c r="B453" s="95"/>
      <c r="C453" s="96"/>
      <c r="D453" s="97"/>
      <c r="E453" s="96"/>
      <c r="F453" s="95">
        <v>4</v>
      </c>
      <c r="G453" s="95">
        <v>5</v>
      </c>
      <c r="H453" s="14">
        <v>5</v>
      </c>
      <c r="I453" s="95">
        <v>5</v>
      </c>
      <c r="J453" s="95">
        <v>4</v>
      </c>
      <c r="K453" s="95">
        <v>5</v>
      </c>
      <c r="L453" s="95">
        <v>3</v>
      </c>
      <c r="M453" s="96">
        <v>4</v>
      </c>
      <c r="N453" s="95">
        <v>5</v>
      </c>
      <c r="O453" s="97">
        <v>5</v>
      </c>
      <c r="P453" s="14">
        <v>5</v>
      </c>
    </row>
    <row r="454" spans="1:16" s="98" customFormat="1">
      <c r="A454" s="6" t="s">
        <v>463</v>
      </c>
      <c r="B454" s="95"/>
      <c r="C454" s="96"/>
      <c r="D454" s="97"/>
      <c r="E454" s="96"/>
      <c r="F454" s="95">
        <v>5</v>
      </c>
      <c r="G454" s="95">
        <v>5</v>
      </c>
      <c r="H454" s="14">
        <v>4</v>
      </c>
      <c r="I454" s="95">
        <v>5</v>
      </c>
      <c r="J454" s="95">
        <v>5</v>
      </c>
      <c r="K454" s="95">
        <v>5</v>
      </c>
      <c r="L454" s="95">
        <v>4</v>
      </c>
      <c r="M454" s="96">
        <v>5</v>
      </c>
      <c r="N454" s="95">
        <v>4</v>
      </c>
      <c r="O454" s="97">
        <v>5</v>
      </c>
      <c r="P454" s="14">
        <v>5</v>
      </c>
    </row>
    <row r="455" spans="1:16" s="98" customFormat="1">
      <c r="A455" s="6" t="s">
        <v>464</v>
      </c>
      <c r="B455" s="95"/>
      <c r="C455" s="96"/>
      <c r="D455" s="97"/>
      <c r="E455" s="96"/>
      <c r="F455" s="95">
        <v>4</v>
      </c>
      <c r="G455" s="95">
        <v>4</v>
      </c>
      <c r="H455" s="14">
        <v>4</v>
      </c>
      <c r="I455" s="95">
        <v>5</v>
      </c>
      <c r="J455" s="95">
        <v>4</v>
      </c>
      <c r="K455" s="95">
        <v>5</v>
      </c>
      <c r="L455" s="95">
        <v>4</v>
      </c>
      <c r="M455" s="96">
        <v>4</v>
      </c>
      <c r="N455" s="95">
        <v>4</v>
      </c>
      <c r="O455" s="97">
        <v>5</v>
      </c>
      <c r="P455" s="14">
        <v>5</v>
      </c>
    </row>
    <row r="456" spans="1:16" s="98" customFormat="1">
      <c r="A456" s="6" t="s">
        <v>465</v>
      </c>
      <c r="B456" s="95"/>
      <c r="C456" s="96"/>
      <c r="D456" s="97"/>
      <c r="E456" s="96"/>
      <c r="F456" s="95">
        <v>4</v>
      </c>
      <c r="G456" s="95">
        <v>5</v>
      </c>
      <c r="H456" s="14">
        <v>5</v>
      </c>
      <c r="I456" s="95">
        <v>4</v>
      </c>
      <c r="J456" s="95">
        <v>4</v>
      </c>
      <c r="K456" s="95">
        <v>4</v>
      </c>
      <c r="L456" s="95">
        <v>4</v>
      </c>
      <c r="M456" s="96">
        <v>5</v>
      </c>
      <c r="N456" s="95">
        <v>5</v>
      </c>
      <c r="O456" s="97">
        <v>5</v>
      </c>
      <c r="P456" s="14">
        <v>5</v>
      </c>
    </row>
    <row r="457" spans="1:16" s="98" customFormat="1">
      <c r="A457" s="6" t="s">
        <v>466</v>
      </c>
      <c r="B457" s="95"/>
      <c r="C457" s="96"/>
      <c r="D457" s="97"/>
      <c r="E457" s="96"/>
      <c r="F457" s="95">
        <v>5</v>
      </c>
      <c r="G457" s="95">
        <v>5</v>
      </c>
      <c r="H457" s="14">
        <v>5</v>
      </c>
      <c r="I457" s="95">
        <v>5</v>
      </c>
      <c r="J457" s="95">
        <v>5</v>
      </c>
      <c r="K457" s="95">
        <v>4</v>
      </c>
      <c r="L457" s="95">
        <v>4</v>
      </c>
      <c r="M457" s="96">
        <v>5</v>
      </c>
      <c r="N457" s="95">
        <v>4</v>
      </c>
      <c r="O457" s="97">
        <v>4</v>
      </c>
      <c r="P457" s="14">
        <v>4</v>
      </c>
    </row>
    <row r="458" spans="1:16" s="98" customFormat="1">
      <c r="A458" s="6" t="s">
        <v>467</v>
      </c>
      <c r="B458" s="95"/>
      <c r="C458" s="96"/>
      <c r="D458" s="97"/>
      <c r="E458" s="96"/>
      <c r="F458" s="95">
        <v>5</v>
      </c>
      <c r="G458" s="95">
        <v>5</v>
      </c>
      <c r="H458" s="14">
        <v>4</v>
      </c>
      <c r="I458" s="95">
        <v>5</v>
      </c>
      <c r="J458" s="95">
        <v>5</v>
      </c>
      <c r="K458" s="95">
        <v>4</v>
      </c>
      <c r="L458" s="95">
        <v>5</v>
      </c>
      <c r="M458" s="96">
        <v>4</v>
      </c>
      <c r="N458" s="95">
        <v>4</v>
      </c>
      <c r="O458" s="97">
        <v>5</v>
      </c>
      <c r="P458" s="14">
        <v>5</v>
      </c>
    </row>
    <row r="459" spans="1:16" s="98" customFormat="1">
      <c r="A459" s="6" t="s">
        <v>468</v>
      </c>
      <c r="B459" s="95"/>
      <c r="C459" s="96"/>
      <c r="D459" s="97"/>
      <c r="E459" s="96"/>
      <c r="F459" s="95">
        <v>5</v>
      </c>
      <c r="G459" s="95">
        <v>5</v>
      </c>
      <c r="H459" s="14">
        <v>5</v>
      </c>
      <c r="I459" s="95">
        <v>5</v>
      </c>
      <c r="J459" s="95">
        <v>4</v>
      </c>
      <c r="K459" s="95">
        <v>5</v>
      </c>
      <c r="L459" s="95">
        <v>5</v>
      </c>
      <c r="M459" s="96">
        <v>5</v>
      </c>
      <c r="N459" s="95">
        <v>5</v>
      </c>
      <c r="O459" s="97">
        <v>5</v>
      </c>
      <c r="P459" s="14">
        <v>5</v>
      </c>
    </row>
    <row r="460" spans="1:16" s="98" customFormat="1">
      <c r="A460" s="6" t="s">
        <v>469</v>
      </c>
      <c r="B460" s="95"/>
      <c r="C460" s="96"/>
      <c r="D460" s="97"/>
      <c r="E460" s="96"/>
      <c r="F460" s="95">
        <v>5</v>
      </c>
      <c r="G460" s="95">
        <v>5</v>
      </c>
      <c r="H460" s="14">
        <v>5</v>
      </c>
      <c r="I460" s="95">
        <v>5</v>
      </c>
      <c r="J460" s="95">
        <v>4</v>
      </c>
      <c r="K460" s="95">
        <v>5</v>
      </c>
      <c r="L460" s="95">
        <v>4</v>
      </c>
      <c r="M460" s="96">
        <v>5</v>
      </c>
      <c r="N460" s="95">
        <v>5</v>
      </c>
      <c r="O460" s="97">
        <v>5</v>
      </c>
      <c r="P460" s="14">
        <v>5</v>
      </c>
    </row>
    <row r="461" spans="1:16" s="98" customFormat="1">
      <c r="A461" s="6" t="s">
        <v>470</v>
      </c>
      <c r="B461" s="95"/>
      <c r="C461" s="96"/>
      <c r="D461" s="97"/>
      <c r="E461" s="96"/>
      <c r="F461" s="95">
        <v>5</v>
      </c>
      <c r="G461" s="95">
        <v>4</v>
      </c>
      <c r="H461" s="14">
        <v>4</v>
      </c>
      <c r="I461" s="95">
        <v>5</v>
      </c>
      <c r="J461" s="95">
        <v>4</v>
      </c>
      <c r="K461" s="95">
        <v>5</v>
      </c>
      <c r="L461" s="95">
        <v>5</v>
      </c>
      <c r="M461" s="96">
        <v>5</v>
      </c>
      <c r="N461" s="95">
        <v>5</v>
      </c>
      <c r="O461" s="97">
        <v>5</v>
      </c>
      <c r="P461" s="14">
        <v>5</v>
      </c>
    </row>
    <row r="462" spans="1:16" s="98" customFormat="1">
      <c r="A462" s="6" t="s">
        <v>471</v>
      </c>
      <c r="B462" s="95"/>
      <c r="C462" s="96"/>
      <c r="D462" s="97"/>
      <c r="E462" s="96"/>
      <c r="F462" s="95">
        <v>5</v>
      </c>
      <c r="G462" s="95">
        <v>4</v>
      </c>
      <c r="H462" s="14">
        <v>5</v>
      </c>
      <c r="I462" s="95">
        <v>5</v>
      </c>
      <c r="J462" s="95">
        <v>4</v>
      </c>
      <c r="K462" s="95">
        <v>5</v>
      </c>
      <c r="L462" s="95">
        <v>5</v>
      </c>
      <c r="M462" s="96">
        <v>5</v>
      </c>
      <c r="N462" s="95">
        <v>5</v>
      </c>
      <c r="O462" s="97">
        <v>5</v>
      </c>
      <c r="P462" s="14">
        <v>5</v>
      </c>
    </row>
    <row r="463" spans="1:16" s="98" customFormat="1">
      <c r="A463" s="6" t="s">
        <v>472</v>
      </c>
      <c r="B463" s="95"/>
      <c r="C463" s="96"/>
      <c r="D463" s="97"/>
      <c r="E463" s="96"/>
      <c r="F463" s="95">
        <v>4</v>
      </c>
      <c r="G463" s="95">
        <v>5</v>
      </c>
      <c r="H463" s="14">
        <v>4</v>
      </c>
      <c r="I463" s="95">
        <v>4</v>
      </c>
      <c r="J463" s="95">
        <v>3</v>
      </c>
      <c r="K463" s="95">
        <v>4</v>
      </c>
      <c r="L463" s="95">
        <v>4</v>
      </c>
      <c r="M463" s="96">
        <v>5</v>
      </c>
      <c r="N463" s="95">
        <v>4</v>
      </c>
      <c r="O463" s="97">
        <v>4</v>
      </c>
      <c r="P463" s="14">
        <v>4</v>
      </c>
    </row>
    <row r="464" spans="1:16" s="98" customFormat="1">
      <c r="A464" s="6" t="s">
        <v>473</v>
      </c>
      <c r="B464" s="95"/>
      <c r="C464" s="96"/>
      <c r="D464" s="97"/>
      <c r="E464" s="96"/>
      <c r="F464" s="95">
        <v>4</v>
      </c>
      <c r="G464" s="95">
        <v>5</v>
      </c>
      <c r="H464" s="14">
        <v>4</v>
      </c>
      <c r="I464" s="95">
        <v>5</v>
      </c>
      <c r="J464" s="95">
        <v>4</v>
      </c>
      <c r="K464" s="95">
        <v>5</v>
      </c>
      <c r="L464" s="95">
        <v>4</v>
      </c>
      <c r="M464" s="96">
        <v>5</v>
      </c>
      <c r="N464" s="95">
        <v>4</v>
      </c>
      <c r="O464" s="97">
        <v>4</v>
      </c>
      <c r="P464" s="14">
        <v>4</v>
      </c>
    </row>
    <row r="465" spans="1:16" s="98" customFormat="1">
      <c r="A465" s="6" t="s">
        <v>474</v>
      </c>
      <c r="B465" s="95"/>
      <c r="C465" s="96"/>
      <c r="D465" s="97"/>
      <c r="E465" s="96"/>
      <c r="F465" s="95">
        <v>5</v>
      </c>
      <c r="G465" s="95">
        <v>5</v>
      </c>
      <c r="H465" s="14">
        <v>4</v>
      </c>
      <c r="I465" s="95">
        <v>5</v>
      </c>
      <c r="J465" s="95">
        <v>5</v>
      </c>
      <c r="K465" s="95">
        <v>5</v>
      </c>
      <c r="L465" s="95">
        <v>4</v>
      </c>
      <c r="M465" s="96">
        <v>5</v>
      </c>
      <c r="N465" s="95">
        <v>4</v>
      </c>
      <c r="O465" s="97">
        <v>5</v>
      </c>
      <c r="P465" s="14">
        <v>5</v>
      </c>
    </row>
    <row r="466" spans="1:16" s="98" customFormat="1">
      <c r="A466" s="6" t="s">
        <v>475</v>
      </c>
      <c r="B466" s="95"/>
      <c r="C466" s="96"/>
      <c r="D466" s="97"/>
      <c r="E466" s="96"/>
      <c r="F466" s="95">
        <v>5</v>
      </c>
      <c r="G466" s="95">
        <v>5</v>
      </c>
      <c r="H466" s="14">
        <v>4</v>
      </c>
      <c r="I466" s="95">
        <v>5</v>
      </c>
      <c r="J466" s="95">
        <v>4</v>
      </c>
      <c r="K466" s="95">
        <v>4</v>
      </c>
      <c r="L466" s="95">
        <v>4</v>
      </c>
      <c r="M466" s="96">
        <v>4</v>
      </c>
      <c r="N466" s="95">
        <v>4</v>
      </c>
      <c r="O466" s="97">
        <v>5</v>
      </c>
      <c r="P466" s="14">
        <v>5</v>
      </c>
    </row>
    <row r="467" spans="1:16" s="98" customFormat="1">
      <c r="A467" s="6" t="s">
        <v>476</v>
      </c>
      <c r="B467" s="95"/>
      <c r="C467" s="96"/>
      <c r="D467" s="97"/>
      <c r="E467" s="96"/>
      <c r="F467" s="95">
        <v>5</v>
      </c>
      <c r="G467" s="95">
        <v>5</v>
      </c>
      <c r="H467" s="14">
        <v>5</v>
      </c>
      <c r="I467" s="95">
        <v>5</v>
      </c>
      <c r="J467" s="95">
        <v>5</v>
      </c>
      <c r="K467" s="95">
        <v>5</v>
      </c>
      <c r="L467" s="95">
        <v>5</v>
      </c>
      <c r="M467" s="96">
        <v>5</v>
      </c>
      <c r="N467" s="95">
        <v>5</v>
      </c>
      <c r="O467" s="97">
        <v>5</v>
      </c>
      <c r="P467" s="14">
        <v>5</v>
      </c>
    </row>
    <row r="468" spans="1:16" s="98" customFormat="1">
      <c r="A468" s="6" t="s">
        <v>477</v>
      </c>
      <c r="B468" s="95"/>
      <c r="C468" s="96"/>
      <c r="D468" s="97"/>
      <c r="E468" s="96"/>
      <c r="F468" s="95">
        <v>5</v>
      </c>
      <c r="G468" s="95">
        <v>5</v>
      </c>
      <c r="H468" s="14">
        <v>5</v>
      </c>
      <c r="I468" s="95">
        <v>5</v>
      </c>
      <c r="J468" s="95">
        <v>5</v>
      </c>
      <c r="K468" s="95">
        <v>5</v>
      </c>
      <c r="L468" s="95">
        <v>5</v>
      </c>
      <c r="M468" s="96">
        <v>5</v>
      </c>
      <c r="N468" s="95">
        <v>5</v>
      </c>
      <c r="O468" s="97">
        <v>5</v>
      </c>
      <c r="P468" s="14">
        <v>5</v>
      </c>
    </row>
    <row r="469" spans="1:16" s="98" customFormat="1">
      <c r="A469" s="6" t="s">
        <v>478</v>
      </c>
      <c r="B469" s="95"/>
      <c r="C469" s="96"/>
      <c r="D469" s="97"/>
      <c r="E469" s="96"/>
      <c r="F469" s="95">
        <v>5</v>
      </c>
      <c r="G469" s="95">
        <v>5</v>
      </c>
      <c r="H469" s="14">
        <v>5</v>
      </c>
      <c r="I469" s="95">
        <v>5</v>
      </c>
      <c r="J469" s="95">
        <v>4</v>
      </c>
      <c r="K469" s="95">
        <v>5</v>
      </c>
      <c r="L469" s="95">
        <v>4</v>
      </c>
      <c r="M469" s="96">
        <v>4</v>
      </c>
      <c r="N469" s="95">
        <v>5</v>
      </c>
      <c r="O469" s="97">
        <v>4</v>
      </c>
      <c r="P469" s="14">
        <v>5</v>
      </c>
    </row>
    <row r="470" spans="1:16" s="98" customFormat="1">
      <c r="A470" s="6" t="s">
        <v>479</v>
      </c>
      <c r="B470" s="95"/>
      <c r="C470" s="96"/>
      <c r="D470" s="97"/>
      <c r="E470" s="96"/>
      <c r="F470" s="95">
        <v>4</v>
      </c>
      <c r="G470" s="95">
        <v>5</v>
      </c>
      <c r="H470" s="14">
        <v>5</v>
      </c>
      <c r="I470" s="95">
        <v>5</v>
      </c>
      <c r="J470" s="95">
        <v>4</v>
      </c>
      <c r="K470" s="95">
        <v>5</v>
      </c>
      <c r="L470" s="95">
        <v>5</v>
      </c>
      <c r="M470" s="96">
        <v>5</v>
      </c>
      <c r="N470" s="95">
        <v>5</v>
      </c>
      <c r="O470" s="97">
        <v>5</v>
      </c>
      <c r="P470" s="14">
        <v>5</v>
      </c>
    </row>
    <row r="471" spans="1:16" s="98" customFormat="1">
      <c r="A471" s="6" t="s">
        <v>480</v>
      </c>
      <c r="B471" s="95"/>
      <c r="C471" s="96"/>
      <c r="D471" s="97"/>
      <c r="E471" s="96"/>
      <c r="F471" s="95">
        <v>4</v>
      </c>
      <c r="G471" s="95">
        <v>5</v>
      </c>
      <c r="H471" s="14">
        <v>4</v>
      </c>
      <c r="I471" s="95">
        <v>5</v>
      </c>
      <c r="J471" s="95">
        <v>4</v>
      </c>
      <c r="K471" s="95">
        <v>5</v>
      </c>
      <c r="L471" s="95">
        <v>5</v>
      </c>
      <c r="M471" s="96">
        <v>5</v>
      </c>
      <c r="N471" s="95">
        <v>5</v>
      </c>
      <c r="O471" s="97">
        <v>5</v>
      </c>
      <c r="P471" s="14">
        <v>5</v>
      </c>
    </row>
    <row r="472" spans="1:16" s="98" customFormat="1">
      <c r="A472" s="6" t="s">
        <v>481</v>
      </c>
      <c r="B472" s="95"/>
      <c r="C472" s="96"/>
      <c r="D472" s="97"/>
      <c r="E472" s="96"/>
      <c r="F472" s="95">
        <v>4</v>
      </c>
      <c r="G472" s="95">
        <v>5</v>
      </c>
      <c r="H472" s="14">
        <v>3</v>
      </c>
      <c r="I472" s="95">
        <v>5</v>
      </c>
      <c r="J472" s="95">
        <v>4</v>
      </c>
      <c r="K472" s="95">
        <v>5</v>
      </c>
      <c r="L472" s="95">
        <v>5</v>
      </c>
      <c r="M472" s="96">
        <v>5</v>
      </c>
      <c r="N472" s="95">
        <v>5</v>
      </c>
      <c r="O472" s="97">
        <v>5</v>
      </c>
      <c r="P472" s="14">
        <v>4</v>
      </c>
    </row>
    <row r="473" spans="1:16" s="98" customFormat="1">
      <c r="A473" s="6" t="s">
        <v>482</v>
      </c>
      <c r="B473" s="95"/>
      <c r="C473" s="96"/>
      <c r="D473" s="97"/>
      <c r="E473" s="96"/>
      <c r="F473" s="95">
        <v>4</v>
      </c>
      <c r="G473" s="95">
        <v>5</v>
      </c>
      <c r="H473" s="14">
        <v>4</v>
      </c>
      <c r="I473" s="95">
        <v>5</v>
      </c>
      <c r="J473" s="95">
        <v>4</v>
      </c>
      <c r="K473" s="95">
        <v>4</v>
      </c>
      <c r="L473" s="95">
        <v>4</v>
      </c>
      <c r="M473" s="96">
        <v>5</v>
      </c>
      <c r="N473" s="95">
        <v>3</v>
      </c>
      <c r="O473" s="97">
        <v>5</v>
      </c>
      <c r="P473" s="14">
        <v>4</v>
      </c>
    </row>
    <row r="474" spans="1:16" s="98" customFormat="1">
      <c r="A474" s="6" t="s">
        <v>483</v>
      </c>
      <c r="B474" s="95"/>
      <c r="C474" s="96"/>
      <c r="D474" s="97"/>
      <c r="E474" s="96"/>
      <c r="F474" s="95">
        <v>5</v>
      </c>
      <c r="G474" s="95">
        <v>5</v>
      </c>
      <c r="H474" s="14">
        <v>5</v>
      </c>
      <c r="I474" s="95">
        <v>5</v>
      </c>
      <c r="J474" s="95">
        <v>5</v>
      </c>
      <c r="K474" s="95">
        <v>5</v>
      </c>
      <c r="L474" s="95">
        <v>4</v>
      </c>
      <c r="M474" s="96">
        <v>5</v>
      </c>
      <c r="N474" s="95">
        <v>4</v>
      </c>
      <c r="O474" s="97">
        <v>5</v>
      </c>
      <c r="P474" s="14">
        <v>5</v>
      </c>
    </row>
    <row r="475" spans="1:16" s="98" customFormat="1">
      <c r="A475" s="6" t="s">
        <v>484</v>
      </c>
      <c r="B475" s="95"/>
      <c r="C475" s="96"/>
      <c r="D475" s="97"/>
      <c r="E475" s="96"/>
      <c r="F475" s="95">
        <v>4</v>
      </c>
      <c r="G475" s="95">
        <v>4</v>
      </c>
      <c r="H475" s="14">
        <v>4</v>
      </c>
      <c r="I475" s="95">
        <v>4</v>
      </c>
      <c r="J475" s="95">
        <v>3</v>
      </c>
      <c r="K475" s="95">
        <v>4</v>
      </c>
      <c r="L475" s="95">
        <v>3</v>
      </c>
      <c r="M475" s="96">
        <v>5</v>
      </c>
      <c r="N475" s="95">
        <v>4</v>
      </c>
      <c r="O475" s="97">
        <v>3</v>
      </c>
      <c r="P475" s="14">
        <v>3</v>
      </c>
    </row>
    <row r="476" spans="1:16" s="98" customFormat="1">
      <c r="A476" s="6" t="s">
        <v>485</v>
      </c>
      <c r="B476" s="95"/>
      <c r="C476" s="96"/>
      <c r="D476" s="97"/>
      <c r="E476" s="96"/>
      <c r="F476" s="95">
        <v>4</v>
      </c>
      <c r="G476" s="95">
        <v>4</v>
      </c>
      <c r="H476" s="14">
        <v>4</v>
      </c>
      <c r="I476" s="95">
        <v>4</v>
      </c>
      <c r="J476" s="95">
        <v>4</v>
      </c>
      <c r="K476" s="95">
        <v>5</v>
      </c>
      <c r="L476" s="95">
        <v>4</v>
      </c>
      <c r="M476" s="96">
        <v>4</v>
      </c>
      <c r="N476" s="95">
        <v>5</v>
      </c>
      <c r="O476" s="97">
        <v>5</v>
      </c>
      <c r="P476" s="14">
        <v>5</v>
      </c>
    </row>
    <row r="477" spans="1:16" s="98" customFormat="1">
      <c r="A477" s="6" t="s">
        <v>486</v>
      </c>
      <c r="B477" s="95"/>
      <c r="C477" s="96"/>
      <c r="D477" s="97"/>
      <c r="E477" s="96"/>
      <c r="F477" s="95">
        <v>3</v>
      </c>
      <c r="G477" s="95">
        <v>3</v>
      </c>
      <c r="H477" s="14">
        <v>4</v>
      </c>
      <c r="I477" s="95">
        <v>4</v>
      </c>
      <c r="J477" s="95">
        <v>3</v>
      </c>
      <c r="K477" s="95">
        <v>3</v>
      </c>
      <c r="L477" s="95">
        <v>3</v>
      </c>
      <c r="M477" s="96">
        <v>4</v>
      </c>
      <c r="N477" s="95">
        <v>5</v>
      </c>
      <c r="O477" s="97">
        <v>5</v>
      </c>
      <c r="P477" s="14">
        <v>5</v>
      </c>
    </row>
    <row r="478" spans="1:16" s="98" customFormat="1">
      <c r="A478" s="6" t="s">
        <v>487</v>
      </c>
      <c r="B478" s="95"/>
      <c r="C478" s="96"/>
      <c r="D478" s="97"/>
      <c r="E478" s="96"/>
      <c r="F478" s="95">
        <v>5</v>
      </c>
      <c r="G478" s="95">
        <v>5</v>
      </c>
      <c r="H478" s="14">
        <v>5</v>
      </c>
      <c r="I478" s="95">
        <v>5</v>
      </c>
      <c r="J478" s="95">
        <v>5</v>
      </c>
      <c r="K478" s="95">
        <v>4</v>
      </c>
      <c r="L478" s="95">
        <v>4</v>
      </c>
      <c r="M478" s="96">
        <v>5</v>
      </c>
      <c r="N478" s="95">
        <v>5</v>
      </c>
      <c r="O478" s="97">
        <v>5</v>
      </c>
      <c r="P478" s="14">
        <v>5</v>
      </c>
    </row>
    <row r="479" spans="1:16" s="98" customFormat="1">
      <c r="A479" s="6" t="s">
        <v>488</v>
      </c>
      <c r="B479" s="95"/>
      <c r="C479" s="96"/>
      <c r="D479" s="97"/>
      <c r="E479" s="96"/>
      <c r="F479" s="95">
        <v>4</v>
      </c>
      <c r="G479" s="95">
        <v>5</v>
      </c>
      <c r="H479" s="14">
        <v>4</v>
      </c>
      <c r="I479" s="95">
        <v>5</v>
      </c>
      <c r="J479" s="95">
        <v>4</v>
      </c>
      <c r="K479" s="95">
        <v>4</v>
      </c>
      <c r="L479" s="95">
        <v>4</v>
      </c>
      <c r="M479" s="96">
        <v>5</v>
      </c>
      <c r="N479" s="95">
        <v>5</v>
      </c>
      <c r="O479" s="97">
        <v>5</v>
      </c>
      <c r="P479" s="14">
        <v>5</v>
      </c>
    </row>
    <row r="480" spans="1:16" s="98" customFormat="1">
      <c r="A480" s="6" t="s">
        <v>489</v>
      </c>
      <c r="B480" s="95"/>
      <c r="C480" s="96"/>
      <c r="D480" s="97"/>
      <c r="E480" s="96"/>
      <c r="F480" s="95">
        <v>5</v>
      </c>
      <c r="G480" s="95">
        <v>5</v>
      </c>
      <c r="H480" s="14">
        <v>5</v>
      </c>
      <c r="I480" s="95">
        <v>5</v>
      </c>
      <c r="J480" s="95">
        <v>5</v>
      </c>
      <c r="K480" s="95">
        <v>5</v>
      </c>
      <c r="L480" s="95">
        <v>5</v>
      </c>
      <c r="M480" s="96">
        <v>5</v>
      </c>
      <c r="N480" s="95">
        <v>5</v>
      </c>
      <c r="O480" s="97">
        <v>5</v>
      </c>
      <c r="P480" s="14">
        <v>5</v>
      </c>
    </row>
    <row r="481" spans="1:16" s="98" customFormat="1">
      <c r="A481" s="6" t="s">
        <v>490</v>
      </c>
      <c r="B481" s="95"/>
      <c r="C481" s="96"/>
      <c r="D481" s="97"/>
      <c r="E481" s="96"/>
      <c r="F481" s="95">
        <v>4</v>
      </c>
      <c r="G481" s="95">
        <v>5</v>
      </c>
      <c r="H481" s="14">
        <v>5</v>
      </c>
      <c r="I481" s="95">
        <v>5</v>
      </c>
      <c r="J481" s="95">
        <v>4</v>
      </c>
      <c r="K481" s="95">
        <v>5</v>
      </c>
      <c r="L481" s="95">
        <v>3</v>
      </c>
      <c r="M481" s="96">
        <v>5</v>
      </c>
      <c r="N481" s="95">
        <v>5</v>
      </c>
      <c r="O481" s="97">
        <v>5</v>
      </c>
      <c r="P481" s="14">
        <v>5</v>
      </c>
    </row>
    <row r="482" spans="1:16" s="98" customFormat="1">
      <c r="A482" s="6" t="s">
        <v>491</v>
      </c>
      <c r="B482" s="95"/>
      <c r="C482" s="96"/>
      <c r="D482" s="97"/>
      <c r="E482" s="96"/>
      <c r="F482" s="95">
        <v>4</v>
      </c>
      <c r="G482" s="95">
        <v>5</v>
      </c>
      <c r="H482" s="14">
        <v>5</v>
      </c>
      <c r="I482" s="95">
        <v>4</v>
      </c>
      <c r="J482" s="95">
        <v>4</v>
      </c>
      <c r="K482" s="95">
        <v>5</v>
      </c>
      <c r="L482" s="95">
        <v>4</v>
      </c>
      <c r="M482" s="96">
        <v>5</v>
      </c>
      <c r="N482" s="95">
        <v>5</v>
      </c>
      <c r="O482" s="97">
        <v>5</v>
      </c>
      <c r="P482" s="14">
        <v>5</v>
      </c>
    </row>
    <row r="483" spans="1:16" s="98" customFormat="1">
      <c r="A483" s="6" t="s">
        <v>492</v>
      </c>
      <c r="B483" s="95"/>
      <c r="C483" s="96"/>
      <c r="D483" s="97"/>
      <c r="E483" s="96"/>
      <c r="F483" s="95">
        <v>4</v>
      </c>
      <c r="G483" s="95">
        <v>5</v>
      </c>
      <c r="H483" s="14">
        <v>5</v>
      </c>
      <c r="I483" s="95">
        <v>5</v>
      </c>
      <c r="J483" s="95">
        <v>4</v>
      </c>
      <c r="K483" s="95">
        <v>5</v>
      </c>
      <c r="L483" s="95">
        <v>5</v>
      </c>
      <c r="M483" s="96">
        <v>5</v>
      </c>
      <c r="N483" s="95">
        <v>5</v>
      </c>
      <c r="O483" s="97">
        <v>5</v>
      </c>
      <c r="P483" s="14">
        <v>5</v>
      </c>
    </row>
    <row r="484" spans="1:16" s="98" customFormat="1">
      <c r="A484" s="6" t="s">
        <v>493</v>
      </c>
      <c r="B484" s="95"/>
      <c r="C484" s="96"/>
      <c r="D484" s="97"/>
      <c r="E484" s="96"/>
      <c r="F484" s="95">
        <v>4</v>
      </c>
      <c r="G484" s="95">
        <v>5</v>
      </c>
      <c r="H484" s="14">
        <v>5</v>
      </c>
      <c r="I484" s="95">
        <v>4</v>
      </c>
      <c r="J484" s="95">
        <v>3</v>
      </c>
      <c r="K484" s="95">
        <v>5</v>
      </c>
      <c r="L484" s="95">
        <v>4</v>
      </c>
      <c r="M484" s="96">
        <v>5</v>
      </c>
      <c r="N484" s="95">
        <v>5</v>
      </c>
      <c r="O484" s="97">
        <v>5</v>
      </c>
      <c r="P484" s="14">
        <v>5</v>
      </c>
    </row>
    <row r="485" spans="1:16" s="98" customFormat="1">
      <c r="A485" s="6" t="s">
        <v>494</v>
      </c>
      <c r="B485" s="95"/>
      <c r="C485" s="96"/>
      <c r="D485" s="97"/>
      <c r="E485" s="96"/>
      <c r="F485" s="95">
        <v>4</v>
      </c>
      <c r="G485" s="95">
        <v>2</v>
      </c>
      <c r="H485" s="14">
        <v>2</v>
      </c>
      <c r="I485" s="95">
        <v>3</v>
      </c>
      <c r="J485" s="95">
        <v>4</v>
      </c>
      <c r="K485" s="95">
        <v>1</v>
      </c>
      <c r="L485" s="95">
        <v>1</v>
      </c>
      <c r="M485" s="96">
        <v>3</v>
      </c>
      <c r="N485" s="95">
        <v>1</v>
      </c>
      <c r="O485" s="97">
        <v>4</v>
      </c>
      <c r="P485" s="14">
        <v>3</v>
      </c>
    </row>
    <row r="486" spans="1:16" s="98" customFormat="1">
      <c r="A486" s="6" t="s">
        <v>495</v>
      </c>
      <c r="B486" s="95"/>
      <c r="C486" s="96"/>
      <c r="D486" s="97"/>
      <c r="E486" s="96"/>
      <c r="F486" s="95">
        <v>5</v>
      </c>
      <c r="G486" s="95">
        <v>5</v>
      </c>
      <c r="H486" s="14">
        <v>5</v>
      </c>
      <c r="I486" s="95">
        <v>5</v>
      </c>
      <c r="J486" s="95">
        <v>5</v>
      </c>
      <c r="K486" s="95">
        <v>3</v>
      </c>
      <c r="L486" s="95">
        <v>2</v>
      </c>
      <c r="M486" s="96">
        <v>5</v>
      </c>
      <c r="N486" s="95">
        <v>4</v>
      </c>
      <c r="O486" s="97">
        <v>5</v>
      </c>
      <c r="P486" s="14">
        <v>5</v>
      </c>
    </row>
    <row r="487" spans="1:16" s="98" customFormat="1">
      <c r="A487" s="6" t="s">
        <v>496</v>
      </c>
      <c r="B487" s="95"/>
      <c r="C487" s="96"/>
      <c r="D487" s="97"/>
      <c r="E487" s="96"/>
      <c r="F487" s="95">
        <v>4</v>
      </c>
      <c r="G487" s="95">
        <v>5</v>
      </c>
      <c r="H487" s="14">
        <v>5</v>
      </c>
      <c r="I487" s="95">
        <v>5</v>
      </c>
      <c r="J487" s="95">
        <v>4</v>
      </c>
      <c r="K487" s="95">
        <v>5</v>
      </c>
      <c r="L487" s="95">
        <v>5</v>
      </c>
      <c r="M487" s="96">
        <v>5</v>
      </c>
      <c r="N487" s="95">
        <v>5</v>
      </c>
      <c r="O487" s="97">
        <v>5</v>
      </c>
      <c r="P487" s="14">
        <v>5</v>
      </c>
    </row>
    <row r="488" spans="1:16" s="98" customFormat="1">
      <c r="A488" s="6" t="s">
        <v>497</v>
      </c>
      <c r="B488" s="95"/>
      <c r="C488" s="96"/>
      <c r="D488" s="97"/>
      <c r="E488" s="96"/>
      <c r="F488" s="95">
        <v>5</v>
      </c>
      <c r="G488" s="95">
        <v>5</v>
      </c>
      <c r="H488" s="14">
        <v>5</v>
      </c>
      <c r="I488" s="95">
        <v>5</v>
      </c>
      <c r="J488" s="95">
        <v>5</v>
      </c>
      <c r="K488" s="95">
        <v>5</v>
      </c>
      <c r="L488" s="95">
        <v>5</v>
      </c>
      <c r="M488" s="96">
        <v>5</v>
      </c>
      <c r="N488" s="95">
        <v>4</v>
      </c>
      <c r="O488" s="97">
        <v>5</v>
      </c>
      <c r="P488" s="14">
        <v>5</v>
      </c>
    </row>
    <row r="489" spans="1:16" s="98" customFormat="1">
      <c r="A489" s="6" t="s">
        <v>498</v>
      </c>
      <c r="B489" s="95"/>
      <c r="C489" s="96"/>
      <c r="D489" s="97"/>
      <c r="E489" s="96"/>
      <c r="F489" s="95">
        <v>5</v>
      </c>
      <c r="G489" s="95">
        <v>5</v>
      </c>
      <c r="H489" s="14">
        <v>5</v>
      </c>
      <c r="I489" s="95">
        <v>5</v>
      </c>
      <c r="J489" s="95">
        <v>3</v>
      </c>
      <c r="K489" s="95">
        <v>5</v>
      </c>
      <c r="L489" s="95">
        <v>4</v>
      </c>
      <c r="M489" s="96">
        <v>5</v>
      </c>
      <c r="N489" s="95">
        <v>5</v>
      </c>
      <c r="O489" s="97">
        <v>5</v>
      </c>
      <c r="P489" s="14">
        <v>5</v>
      </c>
    </row>
    <row r="490" spans="1:16" s="98" customFormat="1">
      <c r="A490" s="6" t="s">
        <v>499</v>
      </c>
      <c r="B490" s="95"/>
      <c r="C490" s="96"/>
      <c r="D490" s="97"/>
      <c r="E490" s="96"/>
      <c r="F490" s="95">
        <v>4</v>
      </c>
      <c r="G490" s="95">
        <v>4</v>
      </c>
      <c r="H490" s="14">
        <v>3</v>
      </c>
      <c r="I490" s="95">
        <v>5</v>
      </c>
      <c r="J490" s="95">
        <v>5</v>
      </c>
      <c r="K490" s="95">
        <v>5</v>
      </c>
      <c r="L490" s="95">
        <v>4</v>
      </c>
      <c r="M490" s="96">
        <v>5</v>
      </c>
      <c r="N490" s="95">
        <v>5</v>
      </c>
      <c r="O490" s="97">
        <v>5</v>
      </c>
      <c r="P490" s="14">
        <v>5</v>
      </c>
    </row>
    <row r="491" spans="1:16" s="98" customFormat="1">
      <c r="A491" s="6" t="s">
        <v>500</v>
      </c>
      <c r="B491" s="95"/>
      <c r="C491" s="96"/>
      <c r="D491" s="97"/>
      <c r="E491" s="96"/>
      <c r="F491" s="95">
        <v>5</v>
      </c>
      <c r="G491" s="95">
        <v>5</v>
      </c>
      <c r="H491" s="14">
        <v>4</v>
      </c>
      <c r="I491" s="95">
        <v>5</v>
      </c>
      <c r="J491" s="95">
        <v>5</v>
      </c>
      <c r="K491" s="95">
        <v>5</v>
      </c>
      <c r="L491" s="95">
        <v>5</v>
      </c>
      <c r="M491" s="96">
        <v>5</v>
      </c>
      <c r="N491" s="95">
        <v>5</v>
      </c>
      <c r="O491" s="97">
        <v>5</v>
      </c>
      <c r="P491" s="14">
        <v>5</v>
      </c>
    </row>
    <row r="492" spans="1:16" s="98" customFormat="1">
      <c r="A492" s="6" t="s">
        <v>501</v>
      </c>
      <c r="B492" s="95"/>
      <c r="C492" s="96"/>
      <c r="D492" s="97"/>
      <c r="E492" s="96"/>
      <c r="F492" s="95">
        <v>5</v>
      </c>
      <c r="G492" s="95">
        <v>5</v>
      </c>
      <c r="H492" s="14">
        <v>5</v>
      </c>
      <c r="I492" s="95">
        <v>0</v>
      </c>
      <c r="J492" s="95">
        <v>1</v>
      </c>
      <c r="K492" s="95">
        <v>5</v>
      </c>
      <c r="L492" s="95">
        <v>3</v>
      </c>
      <c r="M492" s="96">
        <v>5</v>
      </c>
      <c r="N492" s="95">
        <v>5</v>
      </c>
      <c r="O492" s="97">
        <v>5</v>
      </c>
      <c r="P492" s="14">
        <v>5</v>
      </c>
    </row>
    <row r="493" spans="1:16" s="98" customFormat="1">
      <c r="A493" s="6" t="s">
        <v>502</v>
      </c>
      <c r="B493" s="95"/>
      <c r="C493" s="96"/>
      <c r="D493" s="97"/>
      <c r="E493" s="96"/>
      <c r="F493" s="95">
        <v>4</v>
      </c>
      <c r="G493" s="95">
        <v>5</v>
      </c>
      <c r="H493" s="14">
        <v>5</v>
      </c>
      <c r="I493" s="95">
        <v>5</v>
      </c>
      <c r="J493" s="95">
        <v>4</v>
      </c>
      <c r="K493" s="95">
        <v>5</v>
      </c>
      <c r="L493" s="95">
        <v>5</v>
      </c>
      <c r="M493" s="96">
        <v>5</v>
      </c>
      <c r="N493" s="95">
        <v>5</v>
      </c>
      <c r="O493" s="97">
        <v>5</v>
      </c>
      <c r="P493" s="14">
        <v>5</v>
      </c>
    </row>
    <row r="494" spans="1:16" s="98" customFormat="1">
      <c r="A494" s="6" t="s">
        <v>503</v>
      </c>
      <c r="B494" s="95"/>
      <c r="C494" s="96"/>
      <c r="D494" s="97"/>
      <c r="E494" s="96"/>
      <c r="F494" s="95">
        <v>4</v>
      </c>
      <c r="G494" s="95">
        <v>5</v>
      </c>
      <c r="H494" s="14">
        <v>4</v>
      </c>
      <c r="I494" s="95">
        <v>0</v>
      </c>
      <c r="J494" s="95">
        <v>4</v>
      </c>
      <c r="K494" s="95">
        <v>4</v>
      </c>
      <c r="L494" s="95">
        <v>4</v>
      </c>
      <c r="M494" s="96">
        <v>5</v>
      </c>
      <c r="N494" s="95">
        <v>4</v>
      </c>
      <c r="O494" s="97">
        <v>5</v>
      </c>
      <c r="P494" s="14">
        <v>4</v>
      </c>
    </row>
    <row r="495" spans="1:16" s="98" customFormat="1">
      <c r="A495" s="6" t="s">
        <v>504</v>
      </c>
      <c r="B495" s="95"/>
      <c r="C495" s="96"/>
      <c r="D495" s="97"/>
      <c r="E495" s="96"/>
      <c r="F495" s="95">
        <v>4</v>
      </c>
      <c r="G495" s="95">
        <v>4</v>
      </c>
      <c r="H495" s="14">
        <v>4</v>
      </c>
      <c r="I495" s="95">
        <v>5</v>
      </c>
      <c r="J495" s="95">
        <v>4</v>
      </c>
      <c r="K495" s="95">
        <v>5</v>
      </c>
      <c r="L495" s="95">
        <v>5</v>
      </c>
      <c r="M495" s="96">
        <v>5</v>
      </c>
      <c r="N495" s="95">
        <v>5</v>
      </c>
      <c r="O495" s="97">
        <v>5</v>
      </c>
      <c r="P495" s="14">
        <v>5</v>
      </c>
    </row>
    <row r="496" spans="1:16" s="98" customFormat="1">
      <c r="A496" s="6" t="s">
        <v>505</v>
      </c>
      <c r="B496" s="95"/>
      <c r="C496" s="96"/>
      <c r="D496" s="97"/>
      <c r="E496" s="96"/>
      <c r="F496" s="95">
        <v>4</v>
      </c>
      <c r="G496" s="95">
        <v>5</v>
      </c>
      <c r="H496" s="14">
        <v>4</v>
      </c>
      <c r="I496" s="95">
        <v>5</v>
      </c>
      <c r="J496" s="95">
        <v>4</v>
      </c>
      <c r="K496" s="95">
        <v>5</v>
      </c>
      <c r="L496" s="95">
        <v>5</v>
      </c>
      <c r="M496" s="96">
        <v>4</v>
      </c>
      <c r="N496" s="95">
        <v>4</v>
      </c>
      <c r="O496" s="97">
        <v>4</v>
      </c>
      <c r="P496" s="14">
        <v>4</v>
      </c>
    </row>
    <row r="497" spans="1:16" s="98" customFormat="1">
      <c r="A497" s="6" t="s">
        <v>506</v>
      </c>
      <c r="B497" s="95"/>
      <c r="C497" s="96"/>
      <c r="D497" s="97"/>
      <c r="E497" s="96"/>
      <c r="F497" s="95">
        <v>4</v>
      </c>
      <c r="G497" s="95">
        <v>4</v>
      </c>
      <c r="H497" s="14">
        <v>4</v>
      </c>
      <c r="I497" s="95">
        <v>4</v>
      </c>
      <c r="J497" s="95">
        <v>4</v>
      </c>
      <c r="K497" s="95">
        <v>4</v>
      </c>
      <c r="L497" s="95">
        <v>3</v>
      </c>
      <c r="M497" s="96">
        <v>3</v>
      </c>
      <c r="N497" s="95">
        <v>4</v>
      </c>
      <c r="O497" s="97">
        <v>4</v>
      </c>
      <c r="P497" s="14">
        <v>4</v>
      </c>
    </row>
    <row r="498" spans="1:16" s="98" customFormat="1">
      <c r="A498" s="6" t="s">
        <v>507</v>
      </c>
      <c r="B498" s="95"/>
      <c r="C498" s="96"/>
      <c r="D498" s="97"/>
      <c r="E498" s="96"/>
      <c r="F498" s="95">
        <v>5</v>
      </c>
      <c r="G498" s="95">
        <v>5</v>
      </c>
      <c r="H498" s="14">
        <v>3</v>
      </c>
      <c r="I498" s="95">
        <v>4</v>
      </c>
      <c r="J498" s="95">
        <v>5</v>
      </c>
      <c r="K498" s="95">
        <v>3</v>
      </c>
      <c r="L498" s="95">
        <v>0</v>
      </c>
      <c r="M498" s="96">
        <v>5</v>
      </c>
      <c r="N498" s="95">
        <v>2</v>
      </c>
      <c r="O498" s="97">
        <v>4</v>
      </c>
      <c r="P498" s="14">
        <v>4</v>
      </c>
    </row>
    <row r="499" spans="1:16" s="98" customFormat="1">
      <c r="A499" s="6" t="s">
        <v>508</v>
      </c>
      <c r="B499" s="95"/>
      <c r="C499" s="96"/>
      <c r="D499" s="97"/>
      <c r="E499" s="96"/>
      <c r="F499" s="95">
        <v>4</v>
      </c>
      <c r="G499" s="95">
        <v>5</v>
      </c>
      <c r="H499" s="14">
        <v>4</v>
      </c>
      <c r="I499" s="95">
        <v>5</v>
      </c>
      <c r="J499" s="95">
        <v>5</v>
      </c>
      <c r="K499" s="95">
        <v>5</v>
      </c>
      <c r="L499" s="95">
        <v>5</v>
      </c>
      <c r="M499" s="96">
        <v>5</v>
      </c>
      <c r="N499" s="95">
        <v>5</v>
      </c>
      <c r="O499" s="97">
        <v>5</v>
      </c>
      <c r="P499" s="14">
        <v>5</v>
      </c>
    </row>
    <row r="500" spans="1:16" s="98" customFormat="1">
      <c r="A500" s="6" t="s">
        <v>509</v>
      </c>
      <c r="B500" s="95"/>
      <c r="C500" s="96"/>
      <c r="D500" s="97"/>
      <c r="E500" s="96"/>
      <c r="F500" s="95">
        <v>4</v>
      </c>
      <c r="G500" s="95">
        <v>4</v>
      </c>
      <c r="H500" s="14">
        <v>5</v>
      </c>
      <c r="I500" s="95">
        <v>3</v>
      </c>
      <c r="J500" s="95">
        <v>3</v>
      </c>
      <c r="K500" s="95">
        <v>4</v>
      </c>
      <c r="L500" s="95">
        <v>3</v>
      </c>
      <c r="M500" s="96">
        <v>4</v>
      </c>
      <c r="N500" s="95">
        <v>4</v>
      </c>
      <c r="O500" s="97">
        <v>4</v>
      </c>
      <c r="P500" s="14">
        <v>4</v>
      </c>
    </row>
    <row r="501" spans="1:16" s="98" customFormat="1">
      <c r="A501" s="6" t="s">
        <v>510</v>
      </c>
      <c r="B501" s="95"/>
      <c r="C501" s="96"/>
      <c r="D501" s="97"/>
      <c r="E501" s="96"/>
      <c r="F501" s="95">
        <v>4</v>
      </c>
      <c r="G501" s="95">
        <v>4</v>
      </c>
      <c r="H501" s="14">
        <v>3</v>
      </c>
      <c r="I501" s="95">
        <v>4</v>
      </c>
      <c r="J501" s="95">
        <v>4</v>
      </c>
      <c r="K501" s="95">
        <v>4</v>
      </c>
      <c r="L501" s="95">
        <v>5</v>
      </c>
      <c r="M501" s="96">
        <v>5</v>
      </c>
      <c r="N501" s="95">
        <v>4</v>
      </c>
      <c r="O501" s="97">
        <v>5</v>
      </c>
      <c r="P501" s="14">
        <v>5</v>
      </c>
    </row>
    <row r="502" spans="1:16" s="98" customFormat="1">
      <c r="A502" s="6" t="s">
        <v>511</v>
      </c>
      <c r="B502" s="95"/>
      <c r="C502" s="96"/>
      <c r="D502" s="97"/>
      <c r="E502" s="96"/>
      <c r="F502" s="95">
        <v>5</v>
      </c>
      <c r="G502" s="95">
        <v>5</v>
      </c>
      <c r="H502" s="14">
        <v>4</v>
      </c>
      <c r="I502" s="95">
        <v>4</v>
      </c>
      <c r="J502" s="95">
        <v>4</v>
      </c>
      <c r="K502" s="95">
        <v>5</v>
      </c>
      <c r="L502" s="95">
        <v>5</v>
      </c>
      <c r="M502" s="96">
        <v>5</v>
      </c>
      <c r="N502" s="95">
        <v>4</v>
      </c>
      <c r="O502" s="97">
        <v>4</v>
      </c>
      <c r="P502" s="14">
        <v>4</v>
      </c>
    </row>
    <row r="503" spans="1:16" s="98" customFormat="1">
      <c r="A503" s="6" t="s">
        <v>512</v>
      </c>
      <c r="B503" s="95"/>
      <c r="C503" s="96"/>
      <c r="D503" s="97"/>
      <c r="E503" s="96"/>
      <c r="F503" s="95">
        <v>4</v>
      </c>
      <c r="G503" s="95">
        <v>4</v>
      </c>
      <c r="H503" s="14">
        <v>4</v>
      </c>
      <c r="I503" s="95">
        <v>5</v>
      </c>
      <c r="J503" s="95">
        <v>4</v>
      </c>
      <c r="K503" s="95">
        <v>5</v>
      </c>
      <c r="L503" s="95">
        <v>5</v>
      </c>
      <c r="M503" s="96">
        <v>5</v>
      </c>
      <c r="N503" s="95">
        <v>4</v>
      </c>
      <c r="O503" s="97">
        <v>5</v>
      </c>
      <c r="P503" s="14">
        <v>5</v>
      </c>
    </row>
    <row r="504" spans="1:16" s="98" customFormat="1">
      <c r="A504" s="6" t="s">
        <v>513</v>
      </c>
      <c r="B504" s="91"/>
      <c r="C504" s="93"/>
      <c r="D504" s="94"/>
      <c r="E504" s="93"/>
      <c r="F504" s="95">
        <v>5</v>
      </c>
      <c r="G504" s="95">
        <v>4</v>
      </c>
      <c r="H504" s="14">
        <v>5</v>
      </c>
      <c r="I504" s="95">
        <v>4</v>
      </c>
      <c r="J504" s="95">
        <v>4</v>
      </c>
      <c r="K504" s="95">
        <v>4</v>
      </c>
      <c r="L504" s="95">
        <v>4</v>
      </c>
      <c r="M504" s="96">
        <v>5</v>
      </c>
      <c r="N504" s="95">
        <v>3</v>
      </c>
      <c r="O504" s="97">
        <v>5</v>
      </c>
      <c r="P504" s="14">
        <v>5</v>
      </c>
    </row>
    <row r="505" spans="1:16" s="88" customFormat="1">
      <c r="A505" s="6" t="s">
        <v>514</v>
      </c>
      <c r="B505" s="95"/>
      <c r="C505" s="96"/>
      <c r="D505" s="97"/>
      <c r="E505" s="96"/>
      <c r="F505" s="95">
        <v>5</v>
      </c>
      <c r="G505" s="95">
        <v>5</v>
      </c>
      <c r="H505" s="14">
        <v>5</v>
      </c>
      <c r="I505" s="95">
        <v>5</v>
      </c>
      <c r="J505" s="95">
        <v>5</v>
      </c>
      <c r="K505" s="95">
        <v>2</v>
      </c>
      <c r="L505" s="95">
        <v>5</v>
      </c>
      <c r="M505" s="96">
        <v>5</v>
      </c>
      <c r="N505" s="95">
        <v>5</v>
      </c>
      <c r="O505" s="97">
        <v>5</v>
      </c>
      <c r="P505" s="14">
        <v>5</v>
      </c>
    </row>
    <row r="506" spans="1:16" s="98" customFormat="1">
      <c r="A506" s="6" t="s">
        <v>515</v>
      </c>
      <c r="B506" s="95"/>
      <c r="C506" s="96"/>
      <c r="D506" s="97"/>
      <c r="E506" s="96"/>
      <c r="F506" s="95">
        <v>5</v>
      </c>
      <c r="G506" s="95">
        <v>5</v>
      </c>
      <c r="H506" s="14">
        <v>5</v>
      </c>
      <c r="I506" s="95">
        <v>5</v>
      </c>
      <c r="J506" s="95">
        <v>5</v>
      </c>
      <c r="K506" s="95">
        <v>5</v>
      </c>
      <c r="L506" s="95">
        <v>5</v>
      </c>
      <c r="M506" s="96">
        <v>5</v>
      </c>
      <c r="N506" s="95">
        <v>5</v>
      </c>
      <c r="O506" s="97">
        <v>5</v>
      </c>
      <c r="P506" s="14">
        <v>5</v>
      </c>
    </row>
    <row r="507" spans="1:16" s="98" customFormat="1">
      <c r="A507" s="6" t="s">
        <v>516</v>
      </c>
      <c r="B507" s="95"/>
      <c r="C507" s="96"/>
      <c r="D507" s="97"/>
      <c r="E507" s="96"/>
      <c r="F507" s="95">
        <v>4</v>
      </c>
      <c r="G507" s="95">
        <v>5</v>
      </c>
      <c r="H507" s="14">
        <v>5</v>
      </c>
      <c r="I507" s="95">
        <v>5</v>
      </c>
      <c r="J507" s="95">
        <v>5</v>
      </c>
      <c r="K507" s="95">
        <v>5</v>
      </c>
      <c r="L507" s="95">
        <v>1</v>
      </c>
      <c r="M507" s="96">
        <v>3</v>
      </c>
      <c r="N507" s="95">
        <v>5</v>
      </c>
      <c r="O507" s="97">
        <v>5</v>
      </c>
      <c r="P507" s="14">
        <v>5</v>
      </c>
    </row>
    <row r="508" spans="1:16" s="98" customFormat="1">
      <c r="A508" s="6" t="s">
        <v>517</v>
      </c>
      <c r="B508" s="95"/>
      <c r="C508" s="96"/>
      <c r="D508" s="97"/>
      <c r="E508" s="96"/>
      <c r="F508" s="95">
        <v>4</v>
      </c>
      <c r="G508" s="95">
        <v>4</v>
      </c>
      <c r="H508" s="14">
        <v>4</v>
      </c>
      <c r="I508" s="95">
        <v>5</v>
      </c>
      <c r="J508" s="95">
        <v>5</v>
      </c>
      <c r="K508" s="95">
        <v>5</v>
      </c>
      <c r="L508" s="95">
        <v>5</v>
      </c>
      <c r="M508" s="96">
        <v>5</v>
      </c>
      <c r="N508" s="95">
        <v>5</v>
      </c>
      <c r="O508" s="97">
        <v>5</v>
      </c>
      <c r="P508" s="14">
        <v>5</v>
      </c>
    </row>
    <row r="509" spans="1:16" s="98" customFormat="1">
      <c r="A509" s="6" t="s">
        <v>518</v>
      </c>
      <c r="B509" s="95"/>
      <c r="C509" s="96"/>
      <c r="D509" s="97"/>
      <c r="E509" s="96"/>
      <c r="F509" s="95">
        <v>4</v>
      </c>
      <c r="G509" s="95">
        <v>5</v>
      </c>
      <c r="H509" s="14">
        <v>5</v>
      </c>
      <c r="I509" s="95">
        <v>5</v>
      </c>
      <c r="J509" s="95">
        <v>4</v>
      </c>
      <c r="K509" s="95">
        <v>5</v>
      </c>
      <c r="L509" s="95">
        <v>4</v>
      </c>
      <c r="M509" s="96">
        <v>5</v>
      </c>
      <c r="N509" s="95">
        <v>5</v>
      </c>
      <c r="O509" s="97">
        <v>5</v>
      </c>
      <c r="P509" s="14">
        <v>5</v>
      </c>
    </row>
    <row r="510" spans="1:16" s="98" customFormat="1">
      <c r="A510" s="6" t="s">
        <v>519</v>
      </c>
      <c r="B510" s="95"/>
      <c r="C510" s="96"/>
      <c r="D510" s="97"/>
      <c r="E510" s="96"/>
      <c r="F510" s="95">
        <v>4</v>
      </c>
      <c r="G510" s="95">
        <v>5</v>
      </c>
      <c r="H510" s="14">
        <v>4</v>
      </c>
      <c r="I510" s="95">
        <v>5</v>
      </c>
      <c r="J510" s="95">
        <v>4</v>
      </c>
      <c r="K510" s="95">
        <v>5</v>
      </c>
      <c r="L510" s="95">
        <v>5</v>
      </c>
      <c r="M510" s="96">
        <v>4</v>
      </c>
      <c r="N510" s="95">
        <v>5</v>
      </c>
      <c r="O510" s="97">
        <v>4</v>
      </c>
      <c r="P510" s="14">
        <v>5</v>
      </c>
    </row>
    <row r="511" spans="1:16" s="98" customFormat="1">
      <c r="A511" s="6" t="s">
        <v>520</v>
      </c>
      <c r="B511" s="95"/>
      <c r="C511" s="96"/>
      <c r="D511" s="97"/>
      <c r="E511" s="96"/>
      <c r="F511" s="95">
        <v>5</v>
      </c>
      <c r="G511" s="95">
        <v>5</v>
      </c>
      <c r="H511" s="14">
        <v>5</v>
      </c>
      <c r="I511" s="95">
        <v>5</v>
      </c>
      <c r="J511" s="95">
        <v>4</v>
      </c>
      <c r="K511" s="95">
        <v>4</v>
      </c>
      <c r="L511" s="95">
        <v>4</v>
      </c>
      <c r="M511" s="96">
        <v>5</v>
      </c>
      <c r="N511" s="95">
        <v>5</v>
      </c>
      <c r="O511" s="97">
        <v>5</v>
      </c>
      <c r="P511" s="14">
        <v>5</v>
      </c>
    </row>
    <row r="512" spans="1:16" s="98" customFormat="1">
      <c r="A512" s="6" t="s">
        <v>521</v>
      </c>
      <c r="B512" s="95"/>
      <c r="C512" s="96"/>
      <c r="D512" s="97"/>
      <c r="E512" s="96"/>
      <c r="F512" s="95">
        <v>5</v>
      </c>
      <c r="G512" s="95">
        <v>5</v>
      </c>
      <c r="H512" s="14">
        <v>5</v>
      </c>
      <c r="I512" s="95">
        <v>5</v>
      </c>
      <c r="J512" s="95">
        <v>5</v>
      </c>
      <c r="K512" s="95">
        <v>5</v>
      </c>
      <c r="L512" s="95">
        <v>4</v>
      </c>
      <c r="M512" s="96">
        <v>5</v>
      </c>
      <c r="N512" s="95">
        <v>5</v>
      </c>
      <c r="O512" s="97">
        <v>5</v>
      </c>
      <c r="P512" s="14">
        <v>5</v>
      </c>
    </row>
    <row r="513" spans="1:16" s="98" customFormat="1">
      <c r="A513" s="6" t="s">
        <v>522</v>
      </c>
      <c r="B513" s="95"/>
      <c r="C513" s="96"/>
      <c r="D513" s="97"/>
      <c r="E513" s="96"/>
      <c r="F513" s="95">
        <v>4</v>
      </c>
      <c r="G513" s="95">
        <v>5</v>
      </c>
      <c r="H513" s="14">
        <v>5</v>
      </c>
      <c r="I513" s="95">
        <v>5</v>
      </c>
      <c r="J513" s="95">
        <v>4</v>
      </c>
      <c r="K513" s="95">
        <v>5</v>
      </c>
      <c r="L513" s="95">
        <v>5</v>
      </c>
      <c r="M513" s="96">
        <v>5</v>
      </c>
      <c r="N513" s="95">
        <v>5</v>
      </c>
      <c r="O513" s="97">
        <v>5</v>
      </c>
      <c r="P513" s="14">
        <v>5</v>
      </c>
    </row>
    <row r="514" spans="1:16" s="98" customFormat="1">
      <c r="A514" s="6" t="s">
        <v>523</v>
      </c>
      <c r="B514" s="95"/>
      <c r="C514" s="96"/>
      <c r="D514" s="97"/>
      <c r="E514" s="96"/>
      <c r="F514" s="95">
        <v>4</v>
      </c>
      <c r="G514" s="95">
        <v>5</v>
      </c>
      <c r="H514" s="14">
        <v>5</v>
      </c>
      <c r="I514" s="95">
        <v>5</v>
      </c>
      <c r="J514" s="95">
        <v>4</v>
      </c>
      <c r="K514" s="95">
        <v>5</v>
      </c>
      <c r="L514" s="95">
        <v>5</v>
      </c>
      <c r="M514" s="96">
        <v>5</v>
      </c>
      <c r="N514" s="95">
        <v>5</v>
      </c>
      <c r="O514" s="97">
        <v>5</v>
      </c>
      <c r="P514" s="14">
        <v>5</v>
      </c>
    </row>
    <row r="515" spans="1:16" s="98" customFormat="1">
      <c r="A515" s="6" t="s">
        <v>524</v>
      </c>
      <c r="B515" s="95"/>
      <c r="C515" s="96"/>
      <c r="D515" s="97"/>
      <c r="E515" s="96"/>
      <c r="F515" s="95">
        <v>4</v>
      </c>
      <c r="G515" s="95">
        <v>5</v>
      </c>
      <c r="H515" s="14">
        <v>5</v>
      </c>
      <c r="I515" s="95">
        <v>5</v>
      </c>
      <c r="J515" s="95">
        <v>5</v>
      </c>
      <c r="K515" s="95">
        <v>5</v>
      </c>
      <c r="L515" s="95">
        <v>5</v>
      </c>
      <c r="M515" s="96">
        <v>3</v>
      </c>
      <c r="N515" s="95">
        <v>5</v>
      </c>
      <c r="O515" s="97">
        <v>5</v>
      </c>
      <c r="P515" s="14">
        <v>5</v>
      </c>
    </row>
    <row r="516" spans="1:16" s="98" customFormat="1">
      <c r="A516" s="6" t="s">
        <v>525</v>
      </c>
      <c r="B516" s="95"/>
      <c r="C516" s="96"/>
      <c r="D516" s="97"/>
      <c r="E516" s="96"/>
      <c r="F516" s="95">
        <v>3</v>
      </c>
      <c r="G516" s="95">
        <v>4</v>
      </c>
      <c r="H516" s="14">
        <v>4</v>
      </c>
      <c r="I516" s="95">
        <v>5</v>
      </c>
      <c r="J516" s="95">
        <v>5</v>
      </c>
      <c r="K516" s="95">
        <v>4</v>
      </c>
      <c r="L516" s="95">
        <v>4</v>
      </c>
      <c r="M516" s="96">
        <v>4</v>
      </c>
      <c r="N516" s="95">
        <v>4</v>
      </c>
      <c r="O516" s="97">
        <v>5</v>
      </c>
      <c r="P516" s="14">
        <v>4</v>
      </c>
    </row>
    <row r="517" spans="1:16" s="98" customFormat="1">
      <c r="A517" s="6" t="s">
        <v>526</v>
      </c>
      <c r="B517" s="95"/>
      <c r="C517" s="96"/>
      <c r="D517" s="97"/>
      <c r="E517" s="96"/>
      <c r="F517" s="95">
        <v>5</v>
      </c>
      <c r="G517" s="95">
        <v>5</v>
      </c>
      <c r="H517" s="14">
        <v>5</v>
      </c>
      <c r="I517" s="95">
        <v>5</v>
      </c>
      <c r="J517" s="95">
        <v>5</v>
      </c>
      <c r="K517" s="95">
        <v>5</v>
      </c>
      <c r="L517" s="95">
        <v>5</v>
      </c>
      <c r="M517" s="96">
        <v>5</v>
      </c>
      <c r="N517" s="95">
        <v>5</v>
      </c>
      <c r="O517" s="97">
        <v>5</v>
      </c>
      <c r="P517" s="14">
        <v>5</v>
      </c>
    </row>
    <row r="518" spans="1:16" s="98" customFormat="1">
      <c r="A518" s="6" t="s">
        <v>527</v>
      </c>
      <c r="B518" s="95"/>
      <c r="C518" s="96"/>
      <c r="D518" s="97"/>
      <c r="E518" s="96"/>
      <c r="F518" s="95">
        <v>4</v>
      </c>
      <c r="G518" s="95">
        <v>5</v>
      </c>
      <c r="H518" s="14">
        <v>4</v>
      </c>
      <c r="I518" s="95">
        <v>4</v>
      </c>
      <c r="J518" s="95">
        <v>4</v>
      </c>
      <c r="K518" s="95">
        <v>4</v>
      </c>
      <c r="L518" s="95">
        <v>4</v>
      </c>
      <c r="M518" s="96">
        <v>4</v>
      </c>
      <c r="N518" s="95">
        <v>5</v>
      </c>
      <c r="O518" s="97">
        <v>3</v>
      </c>
      <c r="P518" s="14">
        <v>4</v>
      </c>
    </row>
    <row r="519" spans="1:16" s="98" customFormat="1">
      <c r="A519" s="6" t="s">
        <v>528</v>
      </c>
      <c r="B519" s="95"/>
      <c r="C519" s="96"/>
      <c r="D519" s="97"/>
      <c r="E519" s="96"/>
      <c r="F519" s="95">
        <v>5</v>
      </c>
      <c r="G519" s="95">
        <v>5</v>
      </c>
      <c r="H519" s="14">
        <v>4</v>
      </c>
      <c r="I519" s="95">
        <v>4</v>
      </c>
      <c r="J519" s="95">
        <v>4</v>
      </c>
      <c r="K519" s="95">
        <v>5</v>
      </c>
      <c r="L519" s="95">
        <v>4</v>
      </c>
      <c r="M519" s="96">
        <v>4</v>
      </c>
      <c r="N519" s="95">
        <v>4</v>
      </c>
      <c r="O519" s="97">
        <v>4</v>
      </c>
      <c r="P519" s="14">
        <v>4</v>
      </c>
    </row>
    <row r="520" spans="1:16" s="98" customFormat="1">
      <c r="A520" s="6" t="s">
        <v>529</v>
      </c>
      <c r="B520" s="95"/>
      <c r="C520" s="96"/>
      <c r="D520" s="97"/>
      <c r="E520" s="96"/>
      <c r="F520" s="95">
        <v>5</v>
      </c>
      <c r="G520" s="95">
        <v>5</v>
      </c>
      <c r="H520" s="14">
        <v>5</v>
      </c>
      <c r="I520" s="95">
        <v>5</v>
      </c>
      <c r="J520" s="95">
        <v>4</v>
      </c>
      <c r="K520" s="95">
        <v>5</v>
      </c>
      <c r="L520" s="95">
        <v>5</v>
      </c>
      <c r="M520" s="96">
        <v>5</v>
      </c>
      <c r="N520" s="95">
        <v>5</v>
      </c>
      <c r="O520" s="97">
        <v>5</v>
      </c>
      <c r="P520" s="14">
        <v>5</v>
      </c>
    </row>
    <row r="521" spans="1:16" s="98" customFormat="1">
      <c r="A521" s="6" t="s">
        <v>530</v>
      </c>
      <c r="B521" s="95"/>
      <c r="C521" s="96"/>
      <c r="D521" s="97"/>
      <c r="E521" s="96"/>
      <c r="F521" s="95">
        <v>4</v>
      </c>
      <c r="G521" s="95">
        <v>5</v>
      </c>
      <c r="H521" s="14">
        <v>4</v>
      </c>
      <c r="I521" s="95">
        <v>4</v>
      </c>
      <c r="J521" s="95">
        <v>4</v>
      </c>
      <c r="K521" s="95">
        <v>5</v>
      </c>
      <c r="L521" s="95">
        <v>4</v>
      </c>
      <c r="M521" s="96">
        <v>4</v>
      </c>
      <c r="N521" s="95">
        <v>5</v>
      </c>
      <c r="O521" s="97">
        <v>5</v>
      </c>
      <c r="P521" s="14">
        <v>4</v>
      </c>
    </row>
    <row r="522" spans="1:16" s="98" customFormat="1">
      <c r="A522" s="6" t="s">
        <v>531</v>
      </c>
      <c r="B522" s="95"/>
      <c r="C522" s="96"/>
      <c r="D522" s="97"/>
      <c r="E522" s="96"/>
      <c r="F522" s="95">
        <v>5</v>
      </c>
      <c r="G522" s="95">
        <v>5</v>
      </c>
      <c r="H522" s="14">
        <v>3</v>
      </c>
      <c r="I522" s="95">
        <v>5</v>
      </c>
      <c r="J522" s="95">
        <v>5</v>
      </c>
      <c r="K522" s="95">
        <v>5</v>
      </c>
      <c r="L522" s="95">
        <v>5</v>
      </c>
      <c r="M522" s="96">
        <v>5</v>
      </c>
      <c r="N522" s="95">
        <v>5</v>
      </c>
      <c r="O522" s="97">
        <v>5</v>
      </c>
      <c r="P522" s="14">
        <v>5</v>
      </c>
    </row>
    <row r="523" spans="1:16" s="98" customFormat="1">
      <c r="A523" s="6" t="s">
        <v>532</v>
      </c>
      <c r="B523" s="95"/>
      <c r="C523" s="96"/>
      <c r="D523" s="97"/>
      <c r="E523" s="96"/>
      <c r="F523" s="95">
        <v>5</v>
      </c>
      <c r="G523" s="95">
        <v>5</v>
      </c>
      <c r="H523" s="14">
        <v>5</v>
      </c>
      <c r="I523" s="95">
        <v>5</v>
      </c>
      <c r="J523" s="95">
        <v>4</v>
      </c>
      <c r="K523" s="95">
        <v>4</v>
      </c>
      <c r="L523" s="95">
        <v>0</v>
      </c>
      <c r="M523" s="96">
        <v>4</v>
      </c>
      <c r="N523" s="95">
        <v>5</v>
      </c>
      <c r="O523" s="97">
        <v>5</v>
      </c>
      <c r="P523" s="14">
        <v>5</v>
      </c>
    </row>
    <row r="524" spans="1:16" s="98" customFormat="1">
      <c r="A524" s="6" t="s">
        <v>533</v>
      </c>
      <c r="B524" s="95"/>
      <c r="C524" s="96"/>
      <c r="D524" s="97"/>
      <c r="E524" s="96"/>
      <c r="F524" s="95">
        <v>5</v>
      </c>
      <c r="G524" s="95">
        <v>5</v>
      </c>
      <c r="H524" s="14">
        <v>5</v>
      </c>
      <c r="I524" s="95">
        <v>4</v>
      </c>
      <c r="J524" s="95">
        <v>5</v>
      </c>
      <c r="K524" s="95">
        <v>5</v>
      </c>
      <c r="L524" s="95">
        <v>4</v>
      </c>
      <c r="M524" s="96">
        <v>5</v>
      </c>
      <c r="N524" s="95">
        <v>4</v>
      </c>
      <c r="O524" s="97">
        <v>4</v>
      </c>
      <c r="P524" s="14">
        <v>4</v>
      </c>
    </row>
    <row r="525" spans="1:16" s="98" customFormat="1">
      <c r="A525" s="6" t="s">
        <v>534</v>
      </c>
      <c r="B525" s="95"/>
      <c r="C525" s="96"/>
      <c r="D525" s="97"/>
      <c r="E525" s="96"/>
      <c r="F525" s="95">
        <v>5</v>
      </c>
      <c r="G525" s="95">
        <v>5</v>
      </c>
      <c r="H525" s="14">
        <v>5</v>
      </c>
      <c r="I525" s="95">
        <v>5</v>
      </c>
      <c r="J525" s="95">
        <v>5</v>
      </c>
      <c r="K525" s="95">
        <v>4</v>
      </c>
      <c r="L525" s="95">
        <v>5</v>
      </c>
      <c r="M525" s="96">
        <v>5</v>
      </c>
      <c r="N525" s="95">
        <v>5</v>
      </c>
      <c r="O525" s="97">
        <v>5</v>
      </c>
      <c r="P525" s="14">
        <v>5</v>
      </c>
    </row>
    <row r="526" spans="1:16" s="98" customFormat="1">
      <c r="A526" s="6" t="s">
        <v>535</v>
      </c>
      <c r="B526" s="95"/>
      <c r="C526" s="96"/>
      <c r="D526" s="97"/>
      <c r="E526" s="96"/>
      <c r="F526" s="95">
        <v>0</v>
      </c>
      <c r="G526" s="95">
        <v>4</v>
      </c>
      <c r="H526" s="14">
        <v>3</v>
      </c>
      <c r="I526" s="95">
        <v>3</v>
      </c>
      <c r="J526" s="95">
        <v>5</v>
      </c>
      <c r="K526" s="95">
        <v>5</v>
      </c>
      <c r="L526" s="95">
        <v>3</v>
      </c>
      <c r="M526" s="96">
        <v>3</v>
      </c>
      <c r="N526" s="95">
        <v>5</v>
      </c>
      <c r="O526" s="97">
        <v>5</v>
      </c>
      <c r="P526" s="14">
        <v>5</v>
      </c>
    </row>
    <row r="527" spans="1:16" s="98" customFormat="1">
      <c r="A527" s="6" t="s">
        <v>536</v>
      </c>
      <c r="B527" s="95"/>
      <c r="C527" s="96"/>
      <c r="D527" s="97"/>
      <c r="E527" s="96"/>
      <c r="F527" s="95">
        <v>5</v>
      </c>
      <c r="G527" s="95">
        <v>5</v>
      </c>
      <c r="H527" s="14">
        <v>5</v>
      </c>
      <c r="I527" s="95">
        <v>5</v>
      </c>
      <c r="J527" s="95">
        <v>4</v>
      </c>
      <c r="K527" s="95">
        <v>4</v>
      </c>
      <c r="L527" s="95">
        <v>3</v>
      </c>
      <c r="M527" s="96">
        <v>3</v>
      </c>
      <c r="N527" s="95">
        <v>4</v>
      </c>
      <c r="O527" s="97">
        <v>5</v>
      </c>
      <c r="P527" s="14">
        <v>5</v>
      </c>
    </row>
    <row r="528" spans="1:16" s="98" customFormat="1">
      <c r="A528" s="6" t="s">
        <v>537</v>
      </c>
      <c r="B528" s="95"/>
      <c r="C528" s="96"/>
      <c r="D528" s="97"/>
      <c r="E528" s="96"/>
      <c r="F528" s="95">
        <v>4</v>
      </c>
      <c r="G528" s="95">
        <v>4</v>
      </c>
      <c r="H528" s="14">
        <v>5</v>
      </c>
      <c r="I528" s="95">
        <v>5</v>
      </c>
      <c r="J528" s="95">
        <v>4</v>
      </c>
      <c r="K528" s="95">
        <v>4</v>
      </c>
      <c r="L528" s="95">
        <v>5</v>
      </c>
      <c r="M528" s="96">
        <v>5</v>
      </c>
      <c r="N528" s="95">
        <v>5</v>
      </c>
      <c r="O528" s="97">
        <v>5</v>
      </c>
      <c r="P528" s="14">
        <v>4</v>
      </c>
    </row>
    <row r="529" spans="1:16" s="98" customFormat="1">
      <c r="A529" s="6" t="s">
        <v>538</v>
      </c>
      <c r="B529" s="95"/>
      <c r="C529" s="96"/>
      <c r="D529" s="97"/>
      <c r="E529" s="96"/>
      <c r="F529" s="95">
        <v>4</v>
      </c>
      <c r="G529" s="95">
        <v>5</v>
      </c>
      <c r="H529" s="14">
        <v>4</v>
      </c>
      <c r="I529" s="95">
        <v>4</v>
      </c>
      <c r="J529" s="95">
        <v>3</v>
      </c>
      <c r="K529" s="95">
        <v>4</v>
      </c>
      <c r="L529" s="95">
        <v>4</v>
      </c>
      <c r="M529" s="96">
        <v>5</v>
      </c>
      <c r="N529" s="95">
        <v>4</v>
      </c>
      <c r="O529" s="97">
        <v>5</v>
      </c>
      <c r="P529" s="14">
        <v>5</v>
      </c>
    </row>
    <row r="530" spans="1:16" s="98" customFormat="1">
      <c r="A530" s="6" t="s">
        <v>539</v>
      </c>
      <c r="B530" s="95"/>
      <c r="C530" s="96"/>
      <c r="D530" s="97"/>
      <c r="E530" s="96"/>
      <c r="F530" s="95">
        <v>3</v>
      </c>
      <c r="G530" s="95">
        <v>4</v>
      </c>
      <c r="H530" s="14">
        <v>4</v>
      </c>
      <c r="I530" s="95">
        <v>5</v>
      </c>
      <c r="J530" s="95">
        <v>4</v>
      </c>
      <c r="K530" s="95">
        <v>5</v>
      </c>
      <c r="L530" s="95">
        <v>4</v>
      </c>
      <c r="M530" s="96">
        <v>5</v>
      </c>
      <c r="N530" s="95">
        <v>5</v>
      </c>
      <c r="O530" s="97">
        <v>5</v>
      </c>
      <c r="P530" s="14">
        <v>5</v>
      </c>
    </row>
    <row r="531" spans="1:16" s="98" customFormat="1">
      <c r="A531" s="6" t="s">
        <v>540</v>
      </c>
      <c r="B531" s="95"/>
      <c r="C531" s="96"/>
      <c r="D531" s="97"/>
      <c r="E531" s="96"/>
      <c r="F531" s="95">
        <v>4</v>
      </c>
      <c r="G531" s="95">
        <v>5</v>
      </c>
      <c r="H531" s="14">
        <v>4</v>
      </c>
      <c r="I531" s="95">
        <v>4</v>
      </c>
      <c r="J531" s="95">
        <v>3</v>
      </c>
      <c r="K531" s="95">
        <v>5</v>
      </c>
      <c r="L531" s="95">
        <v>4</v>
      </c>
      <c r="M531" s="96">
        <v>5</v>
      </c>
      <c r="N531" s="95">
        <v>4</v>
      </c>
      <c r="O531" s="97">
        <v>5</v>
      </c>
      <c r="P531" s="14">
        <v>5</v>
      </c>
    </row>
    <row r="532" spans="1:16" s="98" customFormat="1">
      <c r="A532" s="6" t="s">
        <v>541</v>
      </c>
      <c r="B532" s="95"/>
      <c r="C532" s="96"/>
      <c r="D532" s="97"/>
      <c r="E532" s="96"/>
      <c r="F532" s="95">
        <v>5</v>
      </c>
      <c r="G532" s="95">
        <v>5</v>
      </c>
      <c r="H532" s="14">
        <v>5</v>
      </c>
      <c r="I532" s="95">
        <v>5</v>
      </c>
      <c r="J532" s="95">
        <v>5</v>
      </c>
      <c r="K532" s="95">
        <v>5</v>
      </c>
      <c r="L532" s="95">
        <v>5</v>
      </c>
      <c r="M532" s="96">
        <v>5</v>
      </c>
      <c r="N532" s="95">
        <v>5</v>
      </c>
      <c r="O532" s="97">
        <v>5</v>
      </c>
      <c r="P532" s="14">
        <v>5</v>
      </c>
    </row>
    <row r="533" spans="1:16" s="98" customFormat="1">
      <c r="A533" s="6" t="s">
        <v>542</v>
      </c>
      <c r="B533" s="95"/>
      <c r="C533" s="96"/>
      <c r="D533" s="97"/>
      <c r="E533" s="96"/>
      <c r="F533" s="95">
        <v>4</v>
      </c>
      <c r="G533" s="95">
        <v>2</v>
      </c>
      <c r="H533" s="14">
        <v>3</v>
      </c>
      <c r="I533" s="95">
        <v>3</v>
      </c>
      <c r="J533" s="95">
        <v>2</v>
      </c>
      <c r="K533" s="95">
        <v>5</v>
      </c>
      <c r="L533" s="95">
        <v>3</v>
      </c>
      <c r="M533" s="96">
        <v>2</v>
      </c>
      <c r="N533" s="95">
        <v>5</v>
      </c>
      <c r="O533" s="97">
        <v>4</v>
      </c>
      <c r="P533" s="14">
        <v>4</v>
      </c>
    </row>
    <row r="534" spans="1:16" s="98" customFormat="1">
      <c r="A534" s="6" t="s">
        <v>543</v>
      </c>
      <c r="B534" s="95"/>
      <c r="C534" s="96"/>
      <c r="D534" s="97"/>
      <c r="E534" s="96"/>
      <c r="F534" s="95">
        <v>4</v>
      </c>
      <c r="G534" s="95">
        <v>4</v>
      </c>
      <c r="H534" s="14">
        <v>4</v>
      </c>
      <c r="I534" s="95">
        <v>5</v>
      </c>
      <c r="J534" s="95">
        <v>4</v>
      </c>
      <c r="K534" s="95">
        <v>4</v>
      </c>
      <c r="L534" s="95">
        <v>5</v>
      </c>
      <c r="M534" s="96">
        <v>5</v>
      </c>
      <c r="N534" s="95">
        <v>4</v>
      </c>
      <c r="O534" s="97">
        <v>5</v>
      </c>
      <c r="P534" s="14">
        <v>4</v>
      </c>
    </row>
    <row r="535" spans="1:16" s="98" customFormat="1">
      <c r="A535" s="6" t="s">
        <v>544</v>
      </c>
      <c r="B535" s="95"/>
      <c r="C535" s="96"/>
      <c r="D535" s="97"/>
      <c r="E535" s="96"/>
      <c r="F535" s="95">
        <v>5</v>
      </c>
      <c r="G535" s="95">
        <v>5</v>
      </c>
      <c r="H535" s="14">
        <v>5</v>
      </c>
      <c r="I535" s="95">
        <v>2</v>
      </c>
      <c r="J535" s="95">
        <v>5</v>
      </c>
      <c r="K535" s="95">
        <v>4</v>
      </c>
      <c r="L535" s="95">
        <v>5</v>
      </c>
      <c r="M535" s="96">
        <v>5</v>
      </c>
      <c r="N535" s="95">
        <v>3</v>
      </c>
      <c r="O535" s="97">
        <v>3</v>
      </c>
      <c r="P535" s="14">
        <v>5</v>
      </c>
    </row>
    <row r="536" spans="1:16" s="98" customFormat="1">
      <c r="A536" s="6" t="s">
        <v>545</v>
      </c>
      <c r="B536" s="95"/>
      <c r="C536" s="96"/>
      <c r="D536" s="97"/>
      <c r="E536" s="96"/>
      <c r="F536" s="95">
        <v>5</v>
      </c>
      <c r="G536" s="95">
        <v>5</v>
      </c>
      <c r="H536" s="14">
        <v>5</v>
      </c>
      <c r="I536" s="95">
        <v>5</v>
      </c>
      <c r="J536" s="95">
        <v>4</v>
      </c>
      <c r="K536" s="95">
        <v>5</v>
      </c>
      <c r="L536" s="95">
        <v>4</v>
      </c>
      <c r="M536" s="96">
        <v>5</v>
      </c>
      <c r="N536" s="95">
        <v>5</v>
      </c>
      <c r="O536" s="97">
        <v>5</v>
      </c>
      <c r="P536" s="14">
        <v>5</v>
      </c>
    </row>
    <row r="537" spans="1:16" s="98" customFormat="1">
      <c r="A537" s="6" t="s">
        <v>546</v>
      </c>
      <c r="B537" s="95"/>
      <c r="C537" s="96"/>
      <c r="D537" s="97"/>
      <c r="E537" s="96"/>
      <c r="F537" s="95">
        <v>5</v>
      </c>
      <c r="G537" s="95">
        <v>5</v>
      </c>
      <c r="H537" s="14">
        <v>4</v>
      </c>
      <c r="I537" s="95">
        <v>5</v>
      </c>
      <c r="J537" s="95">
        <v>5</v>
      </c>
      <c r="K537" s="95">
        <v>5</v>
      </c>
      <c r="L537" s="95">
        <v>4</v>
      </c>
      <c r="M537" s="96">
        <v>5</v>
      </c>
      <c r="N537" s="95">
        <v>0</v>
      </c>
      <c r="O537" s="97">
        <v>5</v>
      </c>
      <c r="P537" s="14">
        <v>5</v>
      </c>
    </row>
    <row r="538" spans="1:16" s="98" customFormat="1">
      <c r="A538" s="6" t="s">
        <v>547</v>
      </c>
      <c r="B538" s="95"/>
      <c r="C538" s="96"/>
      <c r="D538" s="97"/>
      <c r="E538" s="96"/>
      <c r="F538" s="95">
        <v>4</v>
      </c>
      <c r="G538" s="95">
        <v>4</v>
      </c>
      <c r="H538" s="14">
        <v>5</v>
      </c>
      <c r="I538" s="95">
        <v>5</v>
      </c>
      <c r="J538" s="95">
        <v>4</v>
      </c>
      <c r="K538" s="95">
        <v>4</v>
      </c>
      <c r="L538" s="95">
        <v>4</v>
      </c>
      <c r="M538" s="96">
        <v>5</v>
      </c>
      <c r="N538" s="95">
        <v>5</v>
      </c>
      <c r="O538" s="97">
        <v>5</v>
      </c>
      <c r="P538" s="14">
        <v>5</v>
      </c>
    </row>
    <row r="539" spans="1:16" s="98" customFormat="1">
      <c r="A539" s="6" t="s">
        <v>548</v>
      </c>
      <c r="B539" s="95"/>
      <c r="C539" s="96"/>
      <c r="D539" s="97"/>
      <c r="E539" s="96"/>
      <c r="F539" s="95">
        <v>5</v>
      </c>
      <c r="G539" s="95">
        <v>5</v>
      </c>
      <c r="H539" s="14">
        <v>4</v>
      </c>
      <c r="I539" s="95">
        <v>4</v>
      </c>
      <c r="J539" s="95">
        <v>4</v>
      </c>
      <c r="K539" s="95">
        <v>4</v>
      </c>
      <c r="L539" s="95">
        <v>5</v>
      </c>
      <c r="M539" s="96">
        <v>4</v>
      </c>
      <c r="N539" s="95">
        <v>4</v>
      </c>
      <c r="O539" s="97">
        <v>4</v>
      </c>
      <c r="P539" s="14">
        <v>4</v>
      </c>
    </row>
    <row r="540" spans="1:16" s="98" customFormat="1">
      <c r="A540" s="6" t="s">
        <v>549</v>
      </c>
      <c r="B540" s="95"/>
      <c r="C540" s="96"/>
      <c r="D540" s="97"/>
      <c r="E540" s="96"/>
      <c r="F540" s="95">
        <v>4</v>
      </c>
      <c r="G540" s="95">
        <v>5</v>
      </c>
      <c r="H540" s="14">
        <v>5</v>
      </c>
      <c r="I540" s="95">
        <v>5</v>
      </c>
      <c r="J540" s="95">
        <v>5</v>
      </c>
      <c r="K540" s="95">
        <v>5</v>
      </c>
      <c r="L540" s="95">
        <v>5</v>
      </c>
      <c r="M540" s="96">
        <v>5</v>
      </c>
      <c r="N540" s="95">
        <v>5</v>
      </c>
      <c r="O540" s="97">
        <v>5</v>
      </c>
      <c r="P540" s="14">
        <v>5</v>
      </c>
    </row>
    <row r="541" spans="1:16" s="98" customFormat="1">
      <c r="A541" s="6" t="s">
        <v>550</v>
      </c>
      <c r="B541" s="95"/>
      <c r="C541" s="96"/>
      <c r="D541" s="97"/>
      <c r="E541" s="96"/>
      <c r="F541" s="95">
        <v>4</v>
      </c>
      <c r="G541" s="95">
        <v>5</v>
      </c>
      <c r="H541" s="14">
        <v>5</v>
      </c>
      <c r="I541" s="95">
        <v>5</v>
      </c>
      <c r="J541" s="95">
        <v>4</v>
      </c>
      <c r="K541" s="95">
        <v>5</v>
      </c>
      <c r="L541" s="95">
        <v>5</v>
      </c>
      <c r="M541" s="96">
        <v>4</v>
      </c>
      <c r="N541" s="95">
        <v>5</v>
      </c>
      <c r="O541" s="97">
        <v>5</v>
      </c>
      <c r="P541" s="14">
        <v>4</v>
      </c>
    </row>
    <row r="542" spans="1:16" s="98" customFormat="1">
      <c r="A542" s="6" t="s">
        <v>551</v>
      </c>
      <c r="B542" s="95"/>
      <c r="C542" s="96"/>
      <c r="D542" s="97"/>
      <c r="E542" s="96"/>
      <c r="F542" s="95">
        <v>5</v>
      </c>
      <c r="G542" s="95">
        <v>5</v>
      </c>
      <c r="H542" s="14">
        <v>4</v>
      </c>
      <c r="I542" s="95">
        <v>5</v>
      </c>
      <c r="J542" s="95">
        <v>5</v>
      </c>
      <c r="K542" s="95">
        <v>5</v>
      </c>
      <c r="L542" s="95">
        <v>5</v>
      </c>
      <c r="M542" s="96">
        <v>4</v>
      </c>
      <c r="N542" s="95">
        <v>4</v>
      </c>
      <c r="O542" s="97">
        <v>5</v>
      </c>
      <c r="P542" s="14">
        <v>5</v>
      </c>
    </row>
    <row r="543" spans="1:16" s="98" customFormat="1">
      <c r="A543" s="6" t="s">
        <v>552</v>
      </c>
      <c r="B543" s="95"/>
      <c r="C543" s="96"/>
      <c r="D543" s="97"/>
      <c r="E543" s="96"/>
      <c r="F543" s="95">
        <v>4</v>
      </c>
      <c r="G543" s="95">
        <v>5</v>
      </c>
      <c r="H543" s="14">
        <v>5</v>
      </c>
      <c r="I543" s="95">
        <v>5</v>
      </c>
      <c r="J543" s="95">
        <v>4</v>
      </c>
      <c r="K543" s="95">
        <v>5</v>
      </c>
      <c r="L543" s="95">
        <v>4</v>
      </c>
      <c r="M543" s="96">
        <v>4</v>
      </c>
      <c r="N543" s="95">
        <v>4</v>
      </c>
      <c r="O543" s="97">
        <v>4</v>
      </c>
      <c r="P543" s="14">
        <v>4</v>
      </c>
    </row>
    <row r="544" spans="1:16" s="98" customFormat="1">
      <c r="A544" s="6" t="s">
        <v>553</v>
      </c>
      <c r="B544" s="95"/>
      <c r="C544" s="96"/>
      <c r="D544" s="97"/>
      <c r="E544" s="96"/>
      <c r="F544" s="95">
        <v>5</v>
      </c>
      <c r="G544" s="95">
        <v>5</v>
      </c>
      <c r="H544" s="14">
        <v>5</v>
      </c>
      <c r="I544" s="95">
        <v>4</v>
      </c>
      <c r="J544" s="95">
        <v>4</v>
      </c>
      <c r="K544" s="95">
        <v>5</v>
      </c>
      <c r="L544" s="95">
        <v>4</v>
      </c>
      <c r="M544" s="96">
        <v>5</v>
      </c>
      <c r="N544" s="95">
        <v>5</v>
      </c>
      <c r="O544" s="97">
        <v>5</v>
      </c>
      <c r="P544" s="14">
        <v>5</v>
      </c>
    </row>
    <row r="545" spans="1:16" s="98" customFormat="1">
      <c r="A545" s="6" t="s">
        <v>554</v>
      </c>
      <c r="B545" s="95"/>
      <c r="C545" s="96"/>
      <c r="D545" s="97"/>
      <c r="E545" s="96"/>
      <c r="F545" s="95">
        <v>5</v>
      </c>
      <c r="G545" s="95">
        <v>5</v>
      </c>
      <c r="H545" s="14">
        <v>3</v>
      </c>
      <c r="I545" s="95">
        <v>4</v>
      </c>
      <c r="J545" s="95">
        <v>3</v>
      </c>
      <c r="K545" s="95">
        <v>0</v>
      </c>
      <c r="L545" s="95">
        <v>5</v>
      </c>
      <c r="M545" s="96">
        <v>3</v>
      </c>
      <c r="N545" s="95">
        <v>4</v>
      </c>
      <c r="O545" s="97">
        <v>5</v>
      </c>
      <c r="P545" s="14">
        <v>5</v>
      </c>
    </row>
    <row r="546" spans="1:16" s="98" customFormat="1">
      <c r="A546" s="6" t="s">
        <v>555</v>
      </c>
      <c r="B546" s="95"/>
      <c r="C546" s="96"/>
      <c r="D546" s="97"/>
      <c r="E546" s="96"/>
      <c r="F546" s="95">
        <v>4</v>
      </c>
      <c r="G546" s="95">
        <v>5</v>
      </c>
      <c r="H546" s="14">
        <v>5</v>
      </c>
      <c r="I546" s="95">
        <v>5</v>
      </c>
      <c r="J546" s="95">
        <v>4</v>
      </c>
      <c r="K546" s="95">
        <v>4</v>
      </c>
      <c r="L546" s="95">
        <v>4</v>
      </c>
      <c r="M546" s="96">
        <v>4</v>
      </c>
      <c r="N546" s="95">
        <v>4</v>
      </c>
      <c r="O546" s="97">
        <v>5</v>
      </c>
      <c r="P546" s="14">
        <v>5</v>
      </c>
    </row>
    <row r="547" spans="1:16" s="98" customFormat="1">
      <c r="A547" s="6" t="s">
        <v>556</v>
      </c>
      <c r="B547" s="95"/>
      <c r="C547" s="96"/>
      <c r="D547" s="97"/>
      <c r="E547" s="96"/>
      <c r="F547" s="95">
        <v>4</v>
      </c>
      <c r="G547" s="95">
        <v>3</v>
      </c>
      <c r="H547" s="14">
        <v>5</v>
      </c>
      <c r="I547" s="95">
        <v>4</v>
      </c>
      <c r="J547" s="95">
        <v>3</v>
      </c>
      <c r="K547" s="95">
        <v>4</v>
      </c>
      <c r="L547" s="95">
        <v>5</v>
      </c>
      <c r="M547" s="96">
        <v>4</v>
      </c>
      <c r="N547" s="95">
        <v>5</v>
      </c>
      <c r="O547" s="97">
        <v>5</v>
      </c>
      <c r="P547" s="14">
        <v>5</v>
      </c>
    </row>
    <row r="548" spans="1:16" s="98" customFormat="1">
      <c r="A548" s="6" t="s">
        <v>557</v>
      </c>
      <c r="B548" s="95"/>
      <c r="C548" s="96"/>
      <c r="D548" s="97"/>
      <c r="E548" s="96"/>
      <c r="F548" s="95">
        <v>5</v>
      </c>
      <c r="G548" s="95">
        <v>5</v>
      </c>
      <c r="H548" s="14">
        <v>5</v>
      </c>
      <c r="I548" s="95">
        <v>5</v>
      </c>
      <c r="J548" s="95">
        <v>4</v>
      </c>
      <c r="K548" s="95">
        <v>4</v>
      </c>
      <c r="L548" s="95">
        <v>4</v>
      </c>
      <c r="M548" s="96">
        <v>4</v>
      </c>
      <c r="N548" s="95">
        <v>4</v>
      </c>
      <c r="O548" s="97">
        <v>5</v>
      </c>
      <c r="P548" s="14">
        <v>5</v>
      </c>
    </row>
    <row r="549" spans="1:16" s="98" customFormat="1">
      <c r="A549" s="6" t="s">
        <v>558</v>
      </c>
      <c r="B549" s="95"/>
      <c r="C549" s="96"/>
      <c r="D549" s="97"/>
      <c r="E549" s="96"/>
      <c r="F549" s="95">
        <v>4</v>
      </c>
      <c r="G549" s="95">
        <v>4</v>
      </c>
      <c r="H549" s="14">
        <v>3</v>
      </c>
      <c r="I549" s="95">
        <v>4</v>
      </c>
      <c r="J549" s="95">
        <v>4</v>
      </c>
      <c r="K549" s="95">
        <v>4</v>
      </c>
      <c r="L549" s="95">
        <v>3</v>
      </c>
      <c r="M549" s="96">
        <v>4</v>
      </c>
      <c r="N549" s="95">
        <v>3</v>
      </c>
      <c r="O549" s="97">
        <v>4</v>
      </c>
      <c r="P549" s="14">
        <v>4</v>
      </c>
    </row>
    <row r="550" spans="1:16" s="98" customFormat="1">
      <c r="A550" s="6" t="s">
        <v>559</v>
      </c>
      <c r="B550" s="95"/>
      <c r="C550" s="96"/>
      <c r="D550" s="97"/>
      <c r="E550" s="96"/>
      <c r="F550" s="95">
        <v>5</v>
      </c>
      <c r="G550" s="95">
        <v>5</v>
      </c>
      <c r="H550" s="14">
        <v>4</v>
      </c>
      <c r="I550" s="95">
        <v>5</v>
      </c>
      <c r="J550" s="95">
        <v>5</v>
      </c>
      <c r="K550" s="95">
        <v>5</v>
      </c>
      <c r="L550" s="95">
        <v>4</v>
      </c>
      <c r="M550" s="96">
        <v>5</v>
      </c>
      <c r="N550" s="95">
        <v>5</v>
      </c>
      <c r="O550" s="97">
        <v>5</v>
      </c>
      <c r="P550" s="14">
        <v>5</v>
      </c>
    </row>
    <row r="551" spans="1:16" s="98" customFormat="1">
      <c r="A551" s="6" t="s">
        <v>560</v>
      </c>
      <c r="B551" s="95"/>
      <c r="C551" s="96"/>
      <c r="D551" s="97"/>
      <c r="E551" s="96"/>
      <c r="F551" s="95">
        <v>5</v>
      </c>
      <c r="G551" s="95">
        <v>5</v>
      </c>
      <c r="H551" s="14">
        <v>5</v>
      </c>
      <c r="I551" s="95">
        <v>5</v>
      </c>
      <c r="J551" s="95">
        <v>5</v>
      </c>
      <c r="K551" s="95">
        <v>5</v>
      </c>
      <c r="L551" s="95">
        <v>5</v>
      </c>
      <c r="M551" s="96">
        <v>5</v>
      </c>
      <c r="N551" s="95">
        <v>5</v>
      </c>
      <c r="O551" s="97">
        <v>5</v>
      </c>
      <c r="P551" s="14">
        <v>5</v>
      </c>
    </row>
    <row r="552" spans="1:16" s="98" customFormat="1">
      <c r="A552" s="6" t="s">
        <v>561</v>
      </c>
      <c r="B552" s="95"/>
      <c r="C552" s="96"/>
      <c r="D552" s="97"/>
      <c r="E552" s="96"/>
      <c r="F552" s="95">
        <v>5</v>
      </c>
      <c r="G552" s="95">
        <v>5</v>
      </c>
      <c r="H552" s="14">
        <v>5</v>
      </c>
      <c r="I552" s="95">
        <v>5</v>
      </c>
      <c r="J552" s="95">
        <v>5</v>
      </c>
      <c r="K552" s="95">
        <v>5</v>
      </c>
      <c r="L552" s="95">
        <v>5</v>
      </c>
      <c r="M552" s="96">
        <v>5</v>
      </c>
      <c r="N552" s="95">
        <v>5</v>
      </c>
      <c r="O552" s="97">
        <v>5</v>
      </c>
      <c r="P552" s="14">
        <v>5</v>
      </c>
    </row>
    <row r="553" spans="1:16" s="98" customFormat="1">
      <c r="A553" s="6" t="s">
        <v>562</v>
      </c>
      <c r="B553" s="95"/>
      <c r="C553" s="96"/>
      <c r="D553" s="97"/>
      <c r="E553" s="96"/>
      <c r="F553" s="95">
        <v>5</v>
      </c>
      <c r="G553" s="95">
        <v>5</v>
      </c>
      <c r="H553" s="14">
        <v>4</v>
      </c>
      <c r="I553" s="95">
        <v>4</v>
      </c>
      <c r="J553" s="95">
        <v>4</v>
      </c>
      <c r="K553" s="95">
        <v>4</v>
      </c>
      <c r="L553" s="95">
        <v>4</v>
      </c>
      <c r="M553" s="96">
        <v>5</v>
      </c>
      <c r="N553" s="95">
        <v>4</v>
      </c>
      <c r="O553" s="97">
        <v>5</v>
      </c>
      <c r="P553" s="14">
        <v>5</v>
      </c>
    </row>
    <row r="554" spans="1:16" s="98" customFormat="1">
      <c r="A554" s="6" t="s">
        <v>563</v>
      </c>
      <c r="B554" s="95"/>
      <c r="C554" s="96"/>
      <c r="D554" s="97"/>
      <c r="E554" s="96"/>
      <c r="F554" s="95">
        <v>5</v>
      </c>
      <c r="G554" s="95">
        <v>5</v>
      </c>
      <c r="H554" s="14">
        <v>5</v>
      </c>
      <c r="I554" s="95">
        <v>5</v>
      </c>
      <c r="J554" s="95">
        <v>5</v>
      </c>
      <c r="K554" s="95">
        <v>5</v>
      </c>
      <c r="L554" s="95">
        <v>5</v>
      </c>
      <c r="M554" s="96">
        <v>5</v>
      </c>
      <c r="N554" s="95">
        <v>5</v>
      </c>
      <c r="O554" s="97">
        <v>5</v>
      </c>
      <c r="P554" s="14">
        <v>5</v>
      </c>
    </row>
    <row r="555" spans="1:16" s="98" customFormat="1">
      <c r="A555" s="6" t="s">
        <v>564</v>
      </c>
      <c r="B555" s="95"/>
      <c r="C555" s="96"/>
      <c r="D555" s="97"/>
      <c r="E555" s="96"/>
      <c r="F555" s="95">
        <v>5</v>
      </c>
      <c r="G555" s="95">
        <v>5</v>
      </c>
      <c r="H555" s="14">
        <v>4</v>
      </c>
      <c r="I555" s="95">
        <v>4</v>
      </c>
      <c r="J555" s="95">
        <v>4</v>
      </c>
      <c r="K555" s="95">
        <v>5</v>
      </c>
      <c r="L555" s="95">
        <v>4</v>
      </c>
      <c r="M555" s="96">
        <v>4</v>
      </c>
      <c r="N555" s="95">
        <v>4</v>
      </c>
      <c r="O555" s="97">
        <v>5</v>
      </c>
      <c r="P555" s="14">
        <v>5</v>
      </c>
    </row>
    <row r="556" spans="1:16" s="98" customFormat="1">
      <c r="A556" s="6" t="s">
        <v>565</v>
      </c>
      <c r="B556" s="95"/>
      <c r="C556" s="96"/>
      <c r="D556" s="97"/>
      <c r="E556" s="96"/>
      <c r="F556" s="95">
        <v>5</v>
      </c>
      <c r="G556" s="95">
        <v>5</v>
      </c>
      <c r="H556" s="14">
        <v>5</v>
      </c>
      <c r="I556" s="95">
        <v>5</v>
      </c>
      <c r="J556" s="95">
        <v>5</v>
      </c>
      <c r="K556" s="95">
        <v>5</v>
      </c>
      <c r="L556" s="95">
        <v>5</v>
      </c>
      <c r="M556" s="96">
        <v>5</v>
      </c>
      <c r="N556" s="95">
        <v>5</v>
      </c>
      <c r="O556" s="97">
        <v>5</v>
      </c>
      <c r="P556" s="14">
        <v>5</v>
      </c>
    </row>
    <row r="557" spans="1:16" s="98" customFormat="1">
      <c r="A557" s="6" t="s">
        <v>566</v>
      </c>
      <c r="B557" s="95"/>
      <c r="C557" s="96"/>
      <c r="D557" s="97"/>
      <c r="E557" s="96"/>
      <c r="F557" s="95">
        <v>5</v>
      </c>
      <c r="G557" s="95">
        <v>5</v>
      </c>
      <c r="H557" s="14">
        <v>5</v>
      </c>
      <c r="I557" s="95">
        <v>5</v>
      </c>
      <c r="J557" s="95">
        <v>4</v>
      </c>
      <c r="K557" s="95">
        <v>5</v>
      </c>
      <c r="L557" s="95">
        <v>5</v>
      </c>
      <c r="M557" s="96">
        <v>5</v>
      </c>
      <c r="N557" s="95">
        <v>5</v>
      </c>
      <c r="O557" s="97">
        <v>5</v>
      </c>
      <c r="P557" s="14">
        <v>5</v>
      </c>
    </row>
    <row r="558" spans="1:16" s="98" customFormat="1">
      <c r="A558" s="6" t="s">
        <v>567</v>
      </c>
      <c r="B558" s="95"/>
      <c r="C558" s="96"/>
      <c r="D558" s="97"/>
      <c r="E558" s="96"/>
      <c r="F558" s="95">
        <v>4</v>
      </c>
      <c r="G558" s="95">
        <v>5</v>
      </c>
      <c r="H558" s="14">
        <v>4</v>
      </c>
      <c r="I558" s="95">
        <v>4</v>
      </c>
      <c r="J558" s="95">
        <v>5</v>
      </c>
      <c r="K558" s="95">
        <v>4</v>
      </c>
      <c r="L558" s="95">
        <v>4</v>
      </c>
      <c r="M558" s="96">
        <v>4</v>
      </c>
      <c r="N558" s="95">
        <v>4</v>
      </c>
      <c r="O558" s="97">
        <v>5</v>
      </c>
      <c r="P558" s="14">
        <v>5</v>
      </c>
    </row>
    <row r="559" spans="1:16" s="98" customFormat="1">
      <c r="A559" s="6" t="s">
        <v>568</v>
      </c>
      <c r="B559" s="95"/>
      <c r="C559" s="96"/>
      <c r="D559" s="97"/>
      <c r="E559" s="96"/>
      <c r="F559" s="95">
        <v>4</v>
      </c>
      <c r="G559" s="95">
        <v>5</v>
      </c>
      <c r="H559" s="14">
        <v>5</v>
      </c>
      <c r="I559" s="95">
        <v>5</v>
      </c>
      <c r="J559" s="95">
        <v>4</v>
      </c>
      <c r="K559" s="95">
        <v>5</v>
      </c>
      <c r="L559" s="95">
        <v>5</v>
      </c>
      <c r="M559" s="96">
        <v>5</v>
      </c>
      <c r="N559" s="95">
        <v>4</v>
      </c>
      <c r="O559" s="97">
        <v>5</v>
      </c>
      <c r="P559" s="14">
        <v>5</v>
      </c>
    </row>
    <row r="560" spans="1:16" s="98" customFormat="1">
      <c r="A560" s="6" t="s">
        <v>569</v>
      </c>
      <c r="B560" s="95"/>
      <c r="C560" s="96"/>
      <c r="D560" s="97"/>
      <c r="E560" s="96"/>
      <c r="F560" s="95">
        <v>5</v>
      </c>
      <c r="G560" s="95">
        <v>5</v>
      </c>
      <c r="H560" s="14">
        <v>5</v>
      </c>
      <c r="I560" s="95">
        <v>4</v>
      </c>
      <c r="J560" s="95">
        <v>4</v>
      </c>
      <c r="K560" s="95">
        <v>4</v>
      </c>
      <c r="L560" s="95">
        <v>4</v>
      </c>
      <c r="M560" s="96">
        <v>5</v>
      </c>
      <c r="N560" s="95">
        <v>4</v>
      </c>
      <c r="O560" s="97">
        <v>5</v>
      </c>
      <c r="P560" s="14">
        <v>4</v>
      </c>
    </row>
    <row r="561" spans="1:16" s="98" customFormat="1">
      <c r="A561" s="6" t="s">
        <v>570</v>
      </c>
      <c r="B561" s="95"/>
      <c r="C561" s="96"/>
      <c r="D561" s="97"/>
      <c r="E561" s="96"/>
      <c r="F561" s="95">
        <v>4</v>
      </c>
      <c r="G561" s="95">
        <v>5</v>
      </c>
      <c r="H561" s="14">
        <v>4</v>
      </c>
      <c r="I561" s="95">
        <v>5</v>
      </c>
      <c r="J561" s="95">
        <v>4</v>
      </c>
      <c r="K561" s="95">
        <v>5</v>
      </c>
      <c r="L561" s="95">
        <v>5</v>
      </c>
      <c r="M561" s="96">
        <v>5</v>
      </c>
      <c r="N561" s="95">
        <v>5</v>
      </c>
      <c r="O561" s="97">
        <v>5</v>
      </c>
      <c r="P561" s="14">
        <v>5</v>
      </c>
    </row>
    <row r="562" spans="1:16" s="98" customFormat="1">
      <c r="A562" s="6" t="s">
        <v>571</v>
      </c>
      <c r="B562" s="95"/>
      <c r="C562" s="96"/>
      <c r="D562" s="97"/>
      <c r="E562" s="96"/>
      <c r="F562" s="95">
        <v>4</v>
      </c>
      <c r="G562" s="95">
        <v>4</v>
      </c>
      <c r="H562" s="14">
        <v>5</v>
      </c>
      <c r="I562" s="95">
        <v>4</v>
      </c>
      <c r="J562" s="95">
        <v>5</v>
      </c>
      <c r="K562" s="95">
        <v>4</v>
      </c>
      <c r="L562" s="95">
        <v>4</v>
      </c>
      <c r="M562" s="96">
        <v>5</v>
      </c>
      <c r="N562" s="95">
        <v>5</v>
      </c>
      <c r="O562" s="97">
        <v>5</v>
      </c>
      <c r="P562" s="14">
        <v>5</v>
      </c>
    </row>
    <row r="563" spans="1:16" s="98" customFormat="1">
      <c r="A563" s="6" t="s">
        <v>572</v>
      </c>
      <c r="B563" s="95"/>
      <c r="C563" s="96"/>
      <c r="D563" s="97"/>
      <c r="E563" s="96"/>
      <c r="F563" s="95">
        <v>4</v>
      </c>
      <c r="G563" s="95">
        <v>5</v>
      </c>
      <c r="H563" s="14">
        <v>4</v>
      </c>
      <c r="I563" s="95">
        <v>4</v>
      </c>
      <c r="J563" s="95">
        <v>3</v>
      </c>
      <c r="K563" s="95">
        <v>5</v>
      </c>
      <c r="L563" s="95">
        <v>4</v>
      </c>
      <c r="M563" s="96">
        <v>5</v>
      </c>
      <c r="N563" s="95">
        <v>4</v>
      </c>
      <c r="O563" s="97">
        <v>4</v>
      </c>
      <c r="P563" s="14">
        <v>4</v>
      </c>
    </row>
    <row r="564" spans="1:16" s="98" customFormat="1">
      <c r="A564" s="6" t="s">
        <v>573</v>
      </c>
      <c r="B564" s="95"/>
      <c r="C564" s="96"/>
      <c r="D564" s="97"/>
      <c r="E564" s="96"/>
      <c r="F564" s="95">
        <v>4</v>
      </c>
      <c r="G564" s="95">
        <v>5</v>
      </c>
      <c r="H564" s="14">
        <v>4</v>
      </c>
      <c r="I564" s="95">
        <v>4</v>
      </c>
      <c r="J564" s="95">
        <v>4</v>
      </c>
      <c r="K564" s="95">
        <v>5</v>
      </c>
      <c r="L564" s="95">
        <v>4</v>
      </c>
      <c r="M564" s="96">
        <v>4</v>
      </c>
      <c r="N564" s="95">
        <v>5</v>
      </c>
      <c r="O564" s="97">
        <v>5</v>
      </c>
      <c r="P564" s="14">
        <v>5</v>
      </c>
    </row>
    <row r="565" spans="1:16" s="98" customFormat="1">
      <c r="A565" s="6" t="s">
        <v>574</v>
      </c>
      <c r="B565" s="95"/>
      <c r="C565" s="96"/>
      <c r="D565" s="97"/>
      <c r="E565" s="96"/>
      <c r="F565" s="95">
        <v>0</v>
      </c>
      <c r="G565" s="95">
        <v>3</v>
      </c>
      <c r="H565" s="14">
        <v>3</v>
      </c>
      <c r="I565" s="95">
        <v>4</v>
      </c>
      <c r="J565" s="95">
        <v>4</v>
      </c>
      <c r="K565" s="95">
        <v>5</v>
      </c>
      <c r="L565" s="95">
        <v>3</v>
      </c>
      <c r="M565" s="96">
        <v>3</v>
      </c>
      <c r="N565" s="95">
        <v>5</v>
      </c>
      <c r="O565" s="97">
        <v>5</v>
      </c>
      <c r="P565" s="14">
        <v>5</v>
      </c>
    </row>
    <row r="566" spans="1:16" s="98" customFormat="1">
      <c r="A566" s="6" t="s">
        <v>575</v>
      </c>
      <c r="B566" s="95"/>
      <c r="C566" s="96"/>
      <c r="D566" s="97"/>
      <c r="E566" s="96"/>
      <c r="F566" s="95">
        <v>4</v>
      </c>
      <c r="G566" s="95">
        <v>4</v>
      </c>
      <c r="H566" s="14">
        <v>4</v>
      </c>
      <c r="I566" s="95">
        <v>4</v>
      </c>
      <c r="J566" s="95">
        <v>4</v>
      </c>
      <c r="K566" s="95">
        <v>3</v>
      </c>
      <c r="L566" s="95">
        <v>5</v>
      </c>
      <c r="M566" s="96">
        <v>5</v>
      </c>
      <c r="N566" s="95">
        <v>5</v>
      </c>
      <c r="O566" s="97">
        <v>5</v>
      </c>
      <c r="P566" s="14">
        <v>5</v>
      </c>
    </row>
    <row r="567" spans="1:16" s="98" customFormat="1">
      <c r="A567" s="6" t="s">
        <v>576</v>
      </c>
      <c r="B567" s="95"/>
      <c r="C567" s="96"/>
      <c r="D567" s="97"/>
      <c r="E567" s="96"/>
      <c r="F567" s="95">
        <v>5</v>
      </c>
      <c r="G567" s="95">
        <v>5</v>
      </c>
      <c r="H567" s="14">
        <v>5</v>
      </c>
      <c r="I567" s="95">
        <v>5</v>
      </c>
      <c r="J567" s="95">
        <v>5</v>
      </c>
      <c r="K567" s="95">
        <v>5</v>
      </c>
      <c r="L567" s="95">
        <v>4</v>
      </c>
      <c r="M567" s="96">
        <v>5</v>
      </c>
      <c r="N567" s="95">
        <v>5</v>
      </c>
      <c r="O567" s="97">
        <v>5</v>
      </c>
      <c r="P567" s="14">
        <v>5</v>
      </c>
    </row>
    <row r="568" spans="1:16" s="98" customFormat="1">
      <c r="A568" s="6" t="s">
        <v>577</v>
      </c>
      <c r="B568" s="95"/>
      <c r="C568" s="96"/>
      <c r="D568" s="97"/>
      <c r="E568" s="96"/>
      <c r="F568" s="95">
        <v>4</v>
      </c>
      <c r="G568" s="95">
        <v>5</v>
      </c>
      <c r="H568" s="14">
        <v>4</v>
      </c>
      <c r="I568" s="95">
        <v>5</v>
      </c>
      <c r="J568" s="95">
        <v>5</v>
      </c>
      <c r="K568" s="95">
        <v>5</v>
      </c>
      <c r="L568" s="95">
        <v>4</v>
      </c>
      <c r="M568" s="96">
        <v>5</v>
      </c>
      <c r="N568" s="95">
        <v>5</v>
      </c>
      <c r="O568" s="97">
        <v>5</v>
      </c>
      <c r="P568" s="14">
        <v>5</v>
      </c>
    </row>
    <row r="569" spans="1:16" s="98" customFormat="1">
      <c r="A569" s="6" t="s">
        <v>578</v>
      </c>
      <c r="B569" s="95"/>
      <c r="C569" s="96"/>
      <c r="D569" s="97"/>
      <c r="E569" s="96"/>
      <c r="F569" s="95">
        <v>5</v>
      </c>
      <c r="G569" s="95">
        <v>5</v>
      </c>
      <c r="H569" s="14">
        <v>5</v>
      </c>
      <c r="I569" s="95">
        <v>5</v>
      </c>
      <c r="J569" s="95">
        <v>5</v>
      </c>
      <c r="K569" s="95">
        <v>5</v>
      </c>
      <c r="L569" s="95">
        <v>5</v>
      </c>
      <c r="M569" s="96">
        <v>5</v>
      </c>
      <c r="N569" s="95">
        <v>5</v>
      </c>
      <c r="O569" s="97">
        <v>5</v>
      </c>
      <c r="P569" s="14">
        <v>5</v>
      </c>
    </row>
    <row r="570" spans="1:16" s="98" customFormat="1">
      <c r="A570" s="6" t="s">
        <v>579</v>
      </c>
      <c r="B570" s="95"/>
      <c r="C570" s="96"/>
      <c r="D570" s="97"/>
      <c r="E570" s="96"/>
      <c r="F570" s="95">
        <v>5</v>
      </c>
      <c r="G570" s="95">
        <v>5</v>
      </c>
      <c r="H570" s="14">
        <v>4</v>
      </c>
      <c r="I570" s="95">
        <v>4</v>
      </c>
      <c r="J570" s="95">
        <v>4</v>
      </c>
      <c r="K570" s="95">
        <v>5</v>
      </c>
      <c r="L570" s="95">
        <v>5</v>
      </c>
      <c r="M570" s="96">
        <v>5</v>
      </c>
      <c r="N570" s="95">
        <v>4</v>
      </c>
      <c r="O570" s="97">
        <v>5</v>
      </c>
      <c r="P570" s="14">
        <v>5</v>
      </c>
    </row>
    <row r="571" spans="1:16" s="98" customFormat="1">
      <c r="A571" s="6" t="s">
        <v>580</v>
      </c>
      <c r="B571" s="95"/>
      <c r="C571" s="96"/>
      <c r="D571" s="97"/>
      <c r="E571" s="96"/>
      <c r="F571" s="95">
        <v>5</v>
      </c>
      <c r="G571" s="95">
        <v>5</v>
      </c>
      <c r="H571" s="14">
        <v>4</v>
      </c>
      <c r="I571" s="95">
        <v>5</v>
      </c>
      <c r="J571" s="95">
        <v>5</v>
      </c>
      <c r="K571" s="95">
        <v>5</v>
      </c>
      <c r="L571" s="95">
        <v>5</v>
      </c>
      <c r="M571" s="96">
        <v>5</v>
      </c>
      <c r="N571" s="95">
        <v>5</v>
      </c>
      <c r="O571" s="97">
        <v>5</v>
      </c>
      <c r="P571" s="14">
        <v>5</v>
      </c>
    </row>
    <row r="572" spans="1:16" s="98" customFormat="1">
      <c r="A572" s="6" t="s">
        <v>581</v>
      </c>
      <c r="B572" s="95"/>
      <c r="C572" s="96"/>
      <c r="D572" s="97"/>
      <c r="E572" s="96"/>
      <c r="F572" s="95">
        <v>4</v>
      </c>
      <c r="G572" s="95">
        <v>4</v>
      </c>
      <c r="H572" s="14">
        <v>4</v>
      </c>
      <c r="I572" s="95">
        <v>5</v>
      </c>
      <c r="J572" s="95">
        <v>4</v>
      </c>
      <c r="K572" s="95">
        <v>5</v>
      </c>
      <c r="L572" s="95">
        <v>5</v>
      </c>
      <c r="M572" s="96">
        <v>5</v>
      </c>
      <c r="N572" s="95">
        <v>4</v>
      </c>
      <c r="O572" s="97">
        <v>5</v>
      </c>
      <c r="P572" s="14">
        <v>5</v>
      </c>
    </row>
    <row r="573" spans="1:16" s="98" customFormat="1">
      <c r="A573" s="6" t="s">
        <v>582</v>
      </c>
      <c r="B573" s="95"/>
      <c r="C573" s="96"/>
      <c r="D573" s="97"/>
      <c r="E573" s="96"/>
      <c r="F573" s="95">
        <v>1</v>
      </c>
      <c r="G573" s="95">
        <v>2</v>
      </c>
      <c r="H573" s="14">
        <v>3</v>
      </c>
      <c r="I573" s="95">
        <v>3</v>
      </c>
      <c r="J573" s="95">
        <v>1</v>
      </c>
      <c r="K573" s="95">
        <v>0</v>
      </c>
      <c r="L573" s="95">
        <v>1</v>
      </c>
      <c r="M573" s="96">
        <v>4</v>
      </c>
      <c r="N573" s="95">
        <v>0</v>
      </c>
      <c r="O573" s="97">
        <v>5</v>
      </c>
      <c r="P573" s="14">
        <v>5</v>
      </c>
    </row>
    <row r="574" spans="1:16" s="98" customFormat="1">
      <c r="A574" s="6" t="s">
        <v>583</v>
      </c>
      <c r="B574" s="95"/>
      <c r="C574" s="96"/>
      <c r="D574" s="97"/>
      <c r="E574" s="96"/>
      <c r="F574" s="95">
        <v>5</v>
      </c>
      <c r="G574" s="95">
        <v>5</v>
      </c>
      <c r="H574" s="14">
        <v>4</v>
      </c>
      <c r="I574" s="95">
        <v>5</v>
      </c>
      <c r="J574" s="95">
        <v>3</v>
      </c>
      <c r="K574" s="95">
        <v>5</v>
      </c>
      <c r="L574" s="95">
        <v>4</v>
      </c>
      <c r="M574" s="96">
        <v>3</v>
      </c>
      <c r="N574" s="95">
        <v>4</v>
      </c>
      <c r="O574" s="97">
        <v>3</v>
      </c>
      <c r="P574" s="14">
        <v>3</v>
      </c>
    </row>
    <row r="575" spans="1:16" s="98" customFormat="1">
      <c r="A575" s="6" t="s">
        <v>584</v>
      </c>
      <c r="B575" s="95"/>
      <c r="C575" s="96"/>
      <c r="D575" s="97"/>
      <c r="E575" s="96"/>
      <c r="F575" s="95">
        <v>5</v>
      </c>
      <c r="G575" s="95">
        <v>5</v>
      </c>
      <c r="H575" s="14">
        <v>5</v>
      </c>
      <c r="I575" s="95">
        <v>5</v>
      </c>
      <c r="J575" s="95">
        <v>4</v>
      </c>
      <c r="K575" s="95">
        <v>5</v>
      </c>
      <c r="L575" s="95">
        <v>3</v>
      </c>
      <c r="M575" s="96">
        <v>5</v>
      </c>
      <c r="N575" s="95">
        <v>5</v>
      </c>
      <c r="O575" s="97">
        <v>5</v>
      </c>
      <c r="P575" s="14">
        <v>5</v>
      </c>
    </row>
    <row r="576" spans="1:16" s="98" customFormat="1">
      <c r="A576" s="6" t="s">
        <v>585</v>
      </c>
      <c r="B576" s="95"/>
      <c r="C576" s="96"/>
      <c r="D576" s="97"/>
      <c r="E576" s="96"/>
      <c r="F576" s="95">
        <v>4</v>
      </c>
      <c r="G576" s="95">
        <v>5</v>
      </c>
      <c r="H576" s="14">
        <v>4</v>
      </c>
      <c r="I576" s="95">
        <v>5</v>
      </c>
      <c r="J576" s="95">
        <v>5</v>
      </c>
      <c r="K576" s="95">
        <v>5</v>
      </c>
      <c r="L576" s="95">
        <v>5</v>
      </c>
      <c r="M576" s="96">
        <v>5</v>
      </c>
      <c r="N576" s="95">
        <v>5</v>
      </c>
      <c r="O576" s="97">
        <v>5</v>
      </c>
      <c r="P576" s="14">
        <v>5</v>
      </c>
    </row>
    <row r="577" spans="1:16" s="98" customFormat="1">
      <c r="A577" s="6" t="s">
        <v>586</v>
      </c>
      <c r="B577" s="95"/>
      <c r="C577" s="96"/>
      <c r="D577" s="97"/>
      <c r="E577" s="96"/>
      <c r="F577" s="95">
        <v>5</v>
      </c>
      <c r="G577" s="95">
        <v>5</v>
      </c>
      <c r="H577" s="14">
        <v>4</v>
      </c>
      <c r="I577" s="95">
        <v>4</v>
      </c>
      <c r="J577" s="95">
        <v>4</v>
      </c>
      <c r="K577" s="95">
        <v>5</v>
      </c>
      <c r="L577" s="95">
        <v>4</v>
      </c>
      <c r="M577" s="96">
        <v>5</v>
      </c>
      <c r="N577" s="95">
        <v>5</v>
      </c>
      <c r="O577" s="97">
        <v>5</v>
      </c>
      <c r="P577" s="14">
        <v>5</v>
      </c>
    </row>
    <row r="578" spans="1:16" s="98" customFormat="1">
      <c r="A578" s="6" t="s">
        <v>587</v>
      </c>
      <c r="B578" s="95"/>
      <c r="C578" s="96"/>
      <c r="D578" s="97"/>
      <c r="E578" s="96"/>
      <c r="F578" s="95">
        <v>5</v>
      </c>
      <c r="G578" s="95">
        <v>5</v>
      </c>
      <c r="H578" s="14">
        <v>5</v>
      </c>
      <c r="I578" s="95">
        <v>5</v>
      </c>
      <c r="J578" s="95">
        <v>5</v>
      </c>
      <c r="K578" s="95">
        <v>5</v>
      </c>
      <c r="L578" s="95">
        <v>5</v>
      </c>
      <c r="M578" s="96">
        <v>5</v>
      </c>
      <c r="N578" s="95">
        <v>5</v>
      </c>
      <c r="O578" s="97">
        <v>5</v>
      </c>
      <c r="P578" s="14">
        <v>5</v>
      </c>
    </row>
    <row r="579" spans="1:16" s="98" customFormat="1">
      <c r="A579" s="6" t="s">
        <v>588</v>
      </c>
      <c r="B579" s="95"/>
      <c r="C579" s="96"/>
      <c r="D579" s="97"/>
      <c r="E579" s="96"/>
      <c r="F579" s="95">
        <v>4</v>
      </c>
      <c r="G579" s="95">
        <v>5</v>
      </c>
      <c r="H579" s="14">
        <v>4</v>
      </c>
      <c r="I579" s="95">
        <v>5</v>
      </c>
      <c r="J579" s="95">
        <v>4</v>
      </c>
      <c r="K579" s="95">
        <v>5</v>
      </c>
      <c r="L579" s="95">
        <v>5</v>
      </c>
      <c r="M579" s="96">
        <v>5</v>
      </c>
      <c r="N579" s="95">
        <v>0</v>
      </c>
      <c r="O579" s="97">
        <v>5</v>
      </c>
      <c r="P579" s="14">
        <v>5</v>
      </c>
    </row>
    <row r="580" spans="1:16" s="98" customFormat="1">
      <c r="A580" s="6" t="s">
        <v>589</v>
      </c>
      <c r="B580" s="95"/>
      <c r="C580" s="96"/>
      <c r="D580" s="97"/>
      <c r="E580" s="96"/>
      <c r="F580" s="95">
        <v>5</v>
      </c>
      <c r="G580" s="95">
        <v>5</v>
      </c>
      <c r="H580" s="14">
        <v>5</v>
      </c>
      <c r="I580" s="95">
        <v>5</v>
      </c>
      <c r="J580" s="95">
        <v>5</v>
      </c>
      <c r="K580" s="95">
        <v>5</v>
      </c>
      <c r="L580" s="95">
        <v>5</v>
      </c>
      <c r="M580" s="96">
        <v>4</v>
      </c>
      <c r="N580" s="95">
        <v>5</v>
      </c>
      <c r="O580" s="97">
        <v>5</v>
      </c>
      <c r="P580" s="14">
        <v>5</v>
      </c>
    </row>
    <row r="581" spans="1:16" s="98" customFormat="1">
      <c r="A581" s="6" t="s">
        <v>590</v>
      </c>
      <c r="B581" s="95"/>
      <c r="C581" s="96"/>
      <c r="D581" s="97"/>
      <c r="E581" s="96"/>
      <c r="F581" s="95">
        <v>5</v>
      </c>
      <c r="G581" s="95">
        <v>5</v>
      </c>
      <c r="H581" s="14">
        <v>5</v>
      </c>
      <c r="I581" s="95">
        <v>5</v>
      </c>
      <c r="J581" s="95">
        <v>5</v>
      </c>
      <c r="K581" s="95">
        <v>5</v>
      </c>
      <c r="L581" s="95">
        <v>5</v>
      </c>
      <c r="M581" s="96">
        <v>5</v>
      </c>
      <c r="N581" s="95">
        <v>5</v>
      </c>
      <c r="O581" s="97">
        <v>5</v>
      </c>
      <c r="P581" s="14">
        <v>5</v>
      </c>
    </row>
    <row r="582" spans="1:16" s="98" customFormat="1">
      <c r="A582" s="6" t="s">
        <v>591</v>
      </c>
      <c r="B582" s="95"/>
      <c r="C582" s="96"/>
      <c r="D582" s="97"/>
      <c r="E582" s="96"/>
      <c r="F582" s="95">
        <v>4</v>
      </c>
      <c r="G582" s="95">
        <v>4</v>
      </c>
      <c r="H582" s="14">
        <v>3</v>
      </c>
      <c r="I582" s="95">
        <v>4</v>
      </c>
      <c r="J582" s="95">
        <v>4</v>
      </c>
      <c r="K582" s="95">
        <v>4</v>
      </c>
      <c r="L582" s="95">
        <v>3</v>
      </c>
      <c r="M582" s="96">
        <v>4</v>
      </c>
      <c r="N582" s="95">
        <v>3</v>
      </c>
      <c r="O582" s="97">
        <v>3</v>
      </c>
      <c r="P582" s="14">
        <v>3</v>
      </c>
    </row>
    <row r="583" spans="1:16" s="98" customFormat="1">
      <c r="A583" s="6" t="s">
        <v>592</v>
      </c>
      <c r="B583" s="95"/>
      <c r="C583" s="96"/>
      <c r="D583" s="97"/>
      <c r="E583" s="96"/>
      <c r="F583" s="95">
        <v>5</v>
      </c>
      <c r="G583" s="95">
        <v>5</v>
      </c>
      <c r="H583" s="14">
        <v>4</v>
      </c>
      <c r="I583" s="95">
        <v>5</v>
      </c>
      <c r="J583" s="95">
        <v>4</v>
      </c>
      <c r="K583" s="95">
        <v>5</v>
      </c>
      <c r="L583" s="95">
        <v>4</v>
      </c>
      <c r="M583" s="96">
        <v>5</v>
      </c>
      <c r="N583" s="95">
        <v>5</v>
      </c>
      <c r="O583" s="97">
        <v>5</v>
      </c>
      <c r="P583" s="14">
        <v>5</v>
      </c>
    </row>
    <row r="584" spans="1:16" s="98" customFormat="1">
      <c r="A584" s="6" t="s">
        <v>593</v>
      </c>
      <c r="B584" s="95"/>
      <c r="C584" s="96"/>
      <c r="D584" s="97"/>
      <c r="E584" s="96"/>
      <c r="F584" s="95">
        <v>5</v>
      </c>
      <c r="G584" s="95">
        <v>5</v>
      </c>
      <c r="H584" s="14">
        <v>4</v>
      </c>
      <c r="I584" s="95">
        <v>5</v>
      </c>
      <c r="J584" s="95">
        <v>4</v>
      </c>
      <c r="K584" s="95">
        <v>5</v>
      </c>
      <c r="L584" s="95">
        <v>3</v>
      </c>
      <c r="M584" s="96">
        <v>5</v>
      </c>
      <c r="N584" s="95">
        <v>4</v>
      </c>
      <c r="O584" s="97">
        <v>5</v>
      </c>
      <c r="P584" s="14">
        <v>5</v>
      </c>
    </row>
    <row r="585" spans="1:16" s="98" customFormat="1">
      <c r="A585" s="6" t="s">
        <v>594</v>
      </c>
      <c r="B585" s="95"/>
      <c r="C585" s="96"/>
      <c r="D585" s="97"/>
      <c r="E585" s="96"/>
      <c r="F585" s="95">
        <v>4</v>
      </c>
      <c r="G585" s="95">
        <v>4</v>
      </c>
      <c r="H585" s="14">
        <v>4</v>
      </c>
      <c r="I585" s="95">
        <v>5</v>
      </c>
      <c r="J585" s="95">
        <v>5</v>
      </c>
      <c r="K585" s="95">
        <v>5</v>
      </c>
      <c r="L585" s="95">
        <v>5</v>
      </c>
      <c r="M585" s="96">
        <v>5</v>
      </c>
      <c r="N585" s="95">
        <v>5</v>
      </c>
      <c r="O585" s="97">
        <v>5</v>
      </c>
      <c r="P585" s="14">
        <v>5</v>
      </c>
    </row>
    <row r="586" spans="1:16" s="98" customFormat="1">
      <c r="A586" s="6" t="s">
        <v>595</v>
      </c>
      <c r="B586" s="95"/>
      <c r="C586" s="96"/>
      <c r="D586" s="97"/>
      <c r="E586" s="96"/>
      <c r="F586" s="95">
        <v>4</v>
      </c>
      <c r="G586" s="95">
        <v>4</v>
      </c>
      <c r="H586" s="14">
        <v>2</v>
      </c>
      <c r="I586" s="95">
        <v>4</v>
      </c>
      <c r="J586" s="95">
        <v>4</v>
      </c>
      <c r="K586" s="95">
        <v>4</v>
      </c>
      <c r="L586" s="95">
        <v>0</v>
      </c>
      <c r="M586" s="96">
        <v>5</v>
      </c>
      <c r="N586" s="95">
        <v>5</v>
      </c>
      <c r="O586" s="97">
        <v>5</v>
      </c>
      <c r="P586" s="14">
        <v>5</v>
      </c>
    </row>
    <row r="587" spans="1:16" s="98" customFormat="1">
      <c r="A587" s="6" t="s">
        <v>596</v>
      </c>
      <c r="B587" s="95"/>
      <c r="C587" s="96"/>
      <c r="D587" s="97"/>
      <c r="E587" s="96"/>
      <c r="F587" s="95">
        <v>4</v>
      </c>
      <c r="G587" s="95">
        <v>4</v>
      </c>
      <c r="H587" s="14">
        <v>3</v>
      </c>
      <c r="I587" s="95">
        <v>4</v>
      </c>
      <c r="J587" s="95">
        <v>3</v>
      </c>
      <c r="K587" s="95">
        <v>3</v>
      </c>
      <c r="L587" s="95">
        <v>4</v>
      </c>
      <c r="M587" s="96">
        <v>3</v>
      </c>
      <c r="N587" s="95">
        <v>3</v>
      </c>
      <c r="O587" s="97">
        <v>3</v>
      </c>
      <c r="P587" s="14">
        <v>3</v>
      </c>
    </row>
    <row r="588" spans="1:16" s="98" customFormat="1">
      <c r="A588" s="6" t="s">
        <v>597</v>
      </c>
      <c r="B588" s="95"/>
      <c r="C588" s="96"/>
      <c r="D588" s="97"/>
      <c r="E588" s="96"/>
      <c r="F588" s="95">
        <v>4</v>
      </c>
      <c r="G588" s="95">
        <v>5</v>
      </c>
      <c r="H588" s="14">
        <v>4</v>
      </c>
      <c r="I588" s="95">
        <v>5</v>
      </c>
      <c r="J588" s="95">
        <v>4</v>
      </c>
      <c r="K588" s="95">
        <v>5</v>
      </c>
      <c r="L588" s="95">
        <v>4</v>
      </c>
      <c r="M588" s="96">
        <v>5</v>
      </c>
      <c r="N588" s="95">
        <v>4</v>
      </c>
      <c r="O588" s="97">
        <v>5</v>
      </c>
      <c r="P588" s="14">
        <v>5</v>
      </c>
    </row>
    <row r="589" spans="1:16" s="98" customFormat="1">
      <c r="A589" s="6" t="s">
        <v>598</v>
      </c>
      <c r="B589" s="95"/>
      <c r="C589" s="96"/>
      <c r="D589" s="97"/>
      <c r="E589" s="96"/>
      <c r="F589" s="95">
        <v>5</v>
      </c>
      <c r="G589" s="95">
        <v>5</v>
      </c>
      <c r="H589" s="14">
        <v>5</v>
      </c>
      <c r="I589" s="95">
        <v>5</v>
      </c>
      <c r="J589" s="95">
        <v>4</v>
      </c>
      <c r="K589" s="95">
        <v>5</v>
      </c>
      <c r="L589" s="95">
        <v>5</v>
      </c>
      <c r="M589" s="96">
        <v>5</v>
      </c>
      <c r="N589" s="95">
        <v>5</v>
      </c>
      <c r="O589" s="97">
        <v>5</v>
      </c>
      <c r="P589" s="14">
        <v>5</v>
      </c>
    </row>
    <row r="590" spans="1:16" s="98" customFormat="1">
      <c r="A590" s="6" t="s">
        <v>599</v>
      </c>
      <c r="B590" s="95"/>
      <c r="C590" s="96"/>
      <c r="D590" s="97"/>
      <c r="E590" s="96"/>
      <c r="F590" s="95">
        <v>5</v>
      </c>
      <c r="G590" s="95">
        <v>5</v>
      </c>
      <c r="H590" s="14">
        <v>4</v>
      </c>
      <c r="I590" s="95">
        <v>5</v>
      </c>
      <c r="J590" s="95">
        <v>4</v>
      </c>
      <c r="K590" s="95">
        <v>3</v>
      </c>
      <c r="L590" s="95">
        <v>3</v>
      </c>
      <c r="M590" s="96">
        <v>5</v>
      </c>
      <c r="N590" s="95">
        <v>5</v>
      </c>
      <c r="O590" s="97">
        <v>3</v>
      </c>
      <c r="P590" s="14">
        <v>3</v>
      </c>
    </row>
    <row r="591" spans="1:16" s="98" customFormat="1">
      <c r="A591" s="6" t="s">
        <v>600</v>
      </c>
      <c r="B591" s="95"/>
      <c r="C591" s="96"/>
      <c r="D591" s="97"/>
      <c r="E591" s="96"/>
      <c r="F591" s="95">
        <v>5</v>
      </c>
      <c r="G591" s="95">
        <v>5</v>
      </c>
      <c r="H591" s="14">
        <v>5</v>
      </c>
      <c r="I591" s="95">
        <v>5</v>
      </c>
      <c r="J591" s="95">
        <v>5</v>
      </c>
      <c r="K591" s="95">
        <v>5</v>
      </c>
      <c r="L591" s="95">
        <v>5</v>
      </c>
      <c r="M591" s="96">
        <v>5</v>
      </c>
      <c r="N591" s="95">
        <v>5</v>
      </c>
      <c r="O591" s="97">
        <v>5</v>
      </c>
      <c r="P591" s="14">
        <v>5</v>
      </c>
    </row>
    <row r="592" spans="1:16" s="98" customFormat="1">
      <c r="A592" s="6" t="s">
        <v>601</v>
      </c>
      <c r="B592" s="95"/>
      <c r="C592" s="96"/>
      <c r="D592" s="97"/>
      <c r="E592" s="96"/>
      <c r="F592" s="95">
        <v>5</v>
      </c>
      <c r="G592" s="95">
        <v>5</v>
      </c>
      <c r="H592" s="14">
        <v>5</v>
      </c>
      <c r="I592" s="95">
        <v>5</v>
      </c>
      <c r="J592" s="95">
        <v>5</v>
      </c>
      <c r="K592" s="95">
        <v>5</v>
      </c>
      <c r="L592" s="95">
        <v>5</v>
      </c>
      <c r="M592" s="96">
        <v>5</v>
      </c>
      <c r="N592" s="95">
        <v>5</v>
      </c>
      <c r="O592" s="97">
        <v>5</v>
      </c>
      <c r="P592" s="14">
        <v>5</v>
      </c>
    </row>
    <row r="593" spans="1:16" s="98" customFormat="1">
      <c r="A593" s="6" t="s">
        <v>602</v>
      </c>
      <c r="B593" s="95"/>
      <c r="C593" s="96"/>
      <c r="D593" s="97"/>
      <c r="E593" s="96"/>
      <c r="F593" s="95">
        <v>5</v>
      </c>
      <c r="G593" s="95">
        <v>5</v>
      </c>
      <c r="H593" s="14">
        <v>5</v>
      </c>
      <c r="I593" s="95">
        <v>5</v>
      </c>
      <c r="J593" s="95">
        <v>5</v>
      </c>
      <c r="K593" s="95">
        <v>4</v>
      </c>
      <c r="L593" s="95">
        <v>5</v>
      </c>
      <c r="M593" s="96">
        <v>5</v>
      </c>
      <c r="N593" s="95">
        <v>5</v>
      </c>
      <c r="O593" s="97">
        <v>5</v>
      </c>
      <c r="P593" s="14">
        <v>5</v>
      </c>
    </row>
    <row r="594" spans="1:16" s="98" customFormat="1">
      <c r="A594" s="6" t="s">
        <v>603</v>
      </c>
      <c r="B594" s="95"/>
      <c r="C594" s="96"/>
      <c r="D594" s="97"/>
      <c r="E594" s="96"/>
      <c r="F594" s="95">
        <v>4</v>
      </c>
      <c r="G594" s="95">
        <v>5</v>
      </c>
      <c r="H594" s="14">
        <v>5</v>
      </c>
      <c r="I594" s="95">
        <v>5</v>
      </c>
      <c r="J594" s="95">
        <v>4</v>
      </c>
      <c r="K594" s="95">
        <v>5</v>
      </c>
      <c r="L594" s="95">
        <v>4</v>
      </c>
      <c r="M594" s="96">
        <v>5</v>
      </c>
      <c r="N594" s="95">
        <v>0</v>
      </c>
      <c r="O594" s="97">
        <v>5</v>
      </c>
      <c r="P594" s="14">
        <v>5</v>
      </c>
    </row>
    <row r="595" spans="1:16" s="98" customFormat="1">
      <c r="A595" s="6" t="s">
        <v>604</v>
      </c>
      <c r="B595" s="95"/>
      <c r="C595" s="96"/>
      <c r="D595" s="97"/>
      <c r="E595" s="96"/>
      <c r="F595" s="95">
        <v>5</v>
      </c>
      <c r="G595" s="95">
        <v>5</v>
      </c>
      <c r="H595" s="14">
        <v>5</v>
      </c>
      <c r="I595" s="95">
        <v>5</v>
      </c>
      <c r="J595" s="95">
        <v>5</v>
      </c>
      <c r="K595" s="95">
        <v>5</v>
      </c>
      <c r="L595" s="95">
        <v>5</v>
      </c>
      <c r="M595" s="96">
        <v>5</v>
      </c>
      <c r="N595" s="95">
        <v>5</v>
      </c>
      <c r="O595" s="97">
        <v>5</v>
      </c>
      <c r="P595" s="14">
        <v>5</v>
      </c>
    </row>
    <row r="596" spans="1:16" s="98" customFormat="1">
      <c r="A596" s="6" t="s">
        <v>605</v>
      </c>
      <c r="B596" s="95"/>
      <c r="C596" s="96"/>
      <c r="D596" s="97"/>
      <c r="E596" s="96"/>
      <c r="F596" s="95">
        <v>5</v>
      </c>
      <c r="G596" s="95">
        <v>5</v>
      </c>
      <c r="H596" s="14">
        <v>5</v>
      </c>
      <c r="I596" s="95">
        <v>5</v>
      </c>
      <c r="J596" s="95">
        <v>5</v>
      </c>
      <c r="K596" s="95">
        <v>5</v>
      </c>
      <c r="L596" s="95">
        <v>5</v>
      </c>
      <c r="M596" s="96">
        <v>5</v>
      </c>
      <c r="N596" s="95">
        <v>5</v>
      </c>
      <c r="O596" s="97">
        <v>5</v>
      </c>
      <c r="P596" s="14">
        <v>5</v>
      </c>
    </row>
    <row r="597" spans="1:16" s="98" customFormat="1">
      <c r="A597" s="6" t="s">
        <v>606</v>
      </c>
      <c r="B597" s="95"/>
      <c r="C597" s="96"/>
      <c r="D597" s="97"/>
      <c r="E597" s="96"/>
      <c r="F597" s="95">
        <v>4</v>
      </c>
      <c r="G597" s="95">
        <v>5</v>
      </c>
      <c r="H597" s="14">
        <v>5</v>
      </c>
      <c r="I597" s="95">
        <v>5</v>
      </c>
      <c r="J597" s="95">
        <v>4</v>
      </c>
      <c r="K597" s="95">
        <v>5</v>
      </c>
      <c r="L597" s="95">
        <v>4</v>
      </c>
      <c r="M597" s="96">
        <v>5</v>
      </c>
      <c r="N597" s="95">
        <v>5</v>
      </c>
      <c r="O597" s="97">
        <v>5</v>
      </c>
      <c r="P597" s="14">
        <v>5</v>
      </c>
    </row>
    <row r="598" spans="1:16" s="98" customFormat="1">
      <c r="A598" s="6" t="s">
        <v>607</v>
      </c>
      <c r="B598" s="95"/>
      <c r="C598" s="96"/>
      <c r="D598" s="97"/>
      <c r="E598" s="96"/>
      <c r="F598" s="95">
        <v>4</v>
      </c>
      <c r="G598" s="95">
        <v>5</v>
      </c>
      <c r="H598" s="14">
        <v>5</v>
      </c>
      <c r="I598" s="95">
        <v>5</v>
      </c>
      <c r="J598" s="95">
        <v>4</v>
      </c>
      <c r="K598" s="95">
        <v>5</v>
      </c>
      <c r="L598" s="95">
        <v>4</v>
      </c>
      <c r="M598" s="96">
        <v>4</v>
      </c>
      <c r="N598" s="95">
        <v>4</v>
      </c>
      <c r="O598" s="97">
        <v>5</v>
      </c>
      <c r="P598" s="14">
        <v>5</v>
      </c>
    </row>
    <row r="599" spans="1:16" s="98" customFormat="1">
      <c r="A599" s="6" t="s">
        <v>608</v>
      </c>
      <c r="B599" s="95"/>
      <c r="C599" s="96"/>
      <c r="D599" s="97"/>
      <c r="E599" s="96"/>
      <c r="F599" s="95">
        <v>5</v>
      </c>
      <c r="G599" s="95">
        <v>4</v>
      </c>
      <c r="H599" s="14">
        <v>3</v>
      </c>
      <c r="I599" s="95">
        <v>3</v>
      </c>
      <c r="J599" s="95">
        <v>4</v>
      </c>
      <c r="K599" s="95">
        <v>4</v>
      </c>
      <c r="L599" s="95">
        <v>4</v>
      </c>
      <c r="M599" s="96">
        <v>5</v>
      </c>
      <c r="N599" s="95">
        <v>4</v>
      </c>
      <c r="O599" s="97">
        <v>4</v>
      </c>
      <c r="P599" s="14">
        <v>3</v>
      </c>
    </row>
    <row r="600" spans="1:16" s="98" customFormat="1">
      <c r="A600" s="6" t="s">
        <v>609</v>
      </c>
      <c r="B600" s="95"/>
      <c r="C600" s="96"/>
      <c r="D600" s="97"/>
      <c r="E600" s="96"/>
      <c r="F600" s="95">
        <v>4</v>
      </c>
      <c r="G600" s="95">
        <v>4</v>
      </c>
      <c r="H600" s="14">
        <v>4</v>
      </c>
      <c r="I600" s="95">
        <v>4</v>
      </c>
      <c r="J600" s="95">
        <v>4</v>
      </c>
      <c r="K600" s="95">
        <v>5</v>
      </c>
      <c r="L600" s="95">
        <v>0</v>
      </c>
      <c r="M600" s="96">
        <v>5</v>
      </c>
      <c r="N600" s="95">
        <v>4</v>
      </c>
      <c r="O600" s="97">
        <v>5</v>
      </c>
      <c r="P600" s="14">
        <v>5</v>
      </c>
    </row>
    <row r="601" spans="1:16" s="98" customFormat="1">
      <c r="A601" s="6" t="s">
        <v>610</v>
      </c>
      <c r="B601" s="95"/>
      <c r="C601" s="96"/>
      <c r="D601" s="97"/>
      <c r="E601" s="96"/>
      <c r="F601" s="95">
        <v>4</v>
      </c>
      <c r="G601" s="95">
        <v>5</v>
      </c>
      <c r="H601" s="14">
        <v>4</v>
      </c>
      <c r="I601" s="95">
        <v>4</v>
      </c>
      <c r="J601" s="95">
        <v>4</v>
      </c>
      <c r="K601" s="95">
        <v>3</v>
      </c>
      <c r="L601" s="95">
        <v>4</v>
      </c>
      <c r="M601" s="96">
        <v>5</v>
      </c>
      <c r="N601" s="95">
        <v>4</v>
      </c>
      <c r="O601" s="97">
        <v>5</v>
      </c>
      <c r="P601" s="14">
        <v>5</v>
      </c>
    </row>
    <row r="602" spans="1:16" s="98" customFormat="1">
      <c r="A602" s="6" t="s">
        <v>611</v>
      </c>
      <c r="B602" s="95"/>
      <c r="C602" s="96"/>
      <c r="D602" s="97"/>
      <c r="E602" s="96"/>
      <c r="F602" s="95">
        <v>4</v>
      </c>
      <c r="G602" s="95">
        <v>5</v>
      </c>
      <c r="H602" s="14">
        <v>4</v>
      </c>
      <c r="I602" s="95">
        <v>5</v>
      </c>
      <c r="J602" s="95">
        <v>5</v>
      </c>
      <c r="K602" s="95">
        <v>5</v>
      </c>
      <c r="L602" s="95">
        <v>4</v>
      </c>
      <c r="M602" s="96">
        <v>5</v>
      </c>
      <c r="N602" s="95">
        <v>5</v>
      </c>
      <c r="O602" s="97">
        <v>5</v>
      </c>
      <c r="P602" s="14">
        <v>5</v>
      </c>
    </row>
    <row r="603" spans="1:16" s="98" customFormat="1">
      <c r="A603" s="6" t="s">
        <v>612</v>
      </c>
      <c r="B603" s="95"/>
      <c r="C603" s="96"/>
      <c r="D603" s="97"/>
      <c r="E603" s="96"/>
      <c r="F603" s="95">
        <v>5</v>
      </c>
      <c r="G603" s="95">
        <v>5</v>
      </c>
      <c r="H603" s="14">
        <v>5</v>
      </c>
      <c r="I603" s="95">
        <v>5</v>
      </c>
      <c r="J603" s="95">
        <v>5</v>
      </c>
      <c r="K603" s="95">
        <v>5</v>
      </c>
      <c r="L603" s="95">
        <v>5</v>
      </c>
      <c r="M603" s="96">
        <v>5</v>
      </c>
      <c r="N603" s="95">
        <v>5</v>
      </c>
      <c r="O603" s="97">
        <v>5</v>
      </c>
      <c r="P603" s="14">
        <v>5</v>
      </c>
    </row>
    <row r="604" spans="1:16" s="98" customFormat="1">
      <c r="A604" s="6" t="s">
        <v>613</v>
      </c>
      <c r="B604" s="91"/>
      <c r="C604" s="93"/>
      <c r="D604" s="94"/>
      <c r="E604" s="93"/>
      <c r="F604" s="95">
        <v>5</v>
      </c>
      <c r="G604" s="95">
        <v>5</v>
      </c>
      <c r="H604" s="14">
        <v>0</v>
      </c>
      <c r="I604" s="95">
        <v>3</v>
      </c>
      <c r="J604" s="95">
        <v>0</v>
      </c>
      <c r="K604" s="95">
        <v>4</v>
      </c>
      <c r="L604" s="95">
        <v>4</v>
      </c>
      <c r="M604" s="96">
        <v>0</v>
      </c>
      <c r="N604" s="95">
        <v>5</v>
      </c>
      <c r="O604" s="97">
        <v>4</v>
      </c>
      <c r="P604" s="14">
        <v>4</v>
      </c>
    </row>
    <row r="605" spans="1:16" s="88" customFormat="1">
      <c r="A605" s="6" t="s">
        <v>614</v>
      </c>
      <c r="B605" s="95"/>
      <c r="C605" s="96"/>
      <c r="D605" s="97"/>
      <c r="E605" s="96"/>
      <c r="F605" s="95">
        <v>5</v>
      </c>
      <c r="G605" s="95">
        <v>5</v>
      </c>
      <c r="H605" s="14">
        <v>5</v>
      </c>
      <c r="I605" s="95">
        <v>5</v>
      </c>
      <c r="J605" s="95">
        <v>5</v>
      </c>
      <c r="K605" s="95">
        <v>5</v>
      </c>
      <c r="L605" s="95">
        <v>4</v>
      </c>
      <c r="M605" s="96">
        <v>4</v>
      </c>
      <c r="N605" s="95">
        <v>5</v>
      </c>
      <c r="O605" s="97">
        <v>5</v>
      </c>
      <c r="P605" s="14">
        <v>5</v>
      </c>
    </row>
    <row r="606" spans="1:16" s="98" customFormat="1">
      <c r="A606" s="6" t="s">
        <v>615</v>
      </c>
      <c r="B606" s="95"/>
      <c r="C606" s="96"/>
      <c r="D606" s="97"/>
      <c r="E606" s="96"/>
      <c r="F606" s="95">
        <v>5</v>
      </c>
      <c r="G606" s="95">
        <v>5</v>
      </c>
      <c r="H606" s="14">
        <v>5</v>
      </c>
      <c r="I606" s="95">
        <v>5</v>
      </c>
      <c r="J606" s="95">
        <v>5</v>
      </c>
      <c r="K606" s="95">
        <v>5</v>
      </c>
      <c r="L606" s="95">
        <v>4</v>
      </c>
      <c r="M606" s="96">
        <v>4</v>
      </c>
      <c r="N606" s="95">
        <v>5</v>
      </c>
      <c r="O606" s="97">
        <v>5</v>
      </c>
      <c r="P606" s="14">
        <v>5</v>
      </c>
    </row>
    <row r="607" spans="1:16" s="98" customFormat="1">
      <c r="A607" s="6" t="s">
        <v>616</v>
      </c>
      <c r="B607" s="95"/>
      <c r="C607" s="96"/>
      <c r="D607" s="97"/>
      <c r="E607" s="96"/>
      <c r="F607" s="95">
        <v>4</v>
      </c>
      <c r="G607" s="95">
        <v>4</v>
      </c>
      <c r="H607" s="14">
        <v>4</v>
      </c>
      <c r="I607" s="95">
        <v>5</v>
      </c>
      <c r="J607" s="95">
        <v>4</v>
      </c>
      <c r="K607" s="95">
        <v>4</v>
      </c>
      <c r="L607" s="95">
        <v>4</v>
      </c>
      <c r="M607" s="96">
        <v>5</v>
      </c>
      <c r="N607" s="95">
        <v>4</v>
      </c>
      <c r="O607" s="97">
        <v>4</v>
      </c>
      <c r="P607" s="14">
        <v>4</v>
      </c>
    </row>
    <row r="608" spans="1:16" s="98" customFormat="1">
      <c r="A608" s="6" t="s">
        <v>617</v>
      </c>
      <c r="B608" s="95"/>
      <c r="C608" s="96"/>
      <c r="D608" s="97"/>
      <c r="E608" s="96"/>
      <c r="F608" s="95">
        <v>5</v>
      </c>
      <c r="G608" s="95">
        <v>5</v>
      </c>
      <c r="H608" s="14">
        <v>5</v>
      </c>
      <c r="I608" s="95">
        <v>4</v>
      </c>
      <c r="J608" s="95">
        <v>4</v>
      </c>
      <c r="K608" s="95">
        <v>5</v>
      </c>
      <c r="L608" s="95">
        <v>4</v>
      </c>
      <c r="M608" s="96">
        <v>5</v>
      </c>
      <c r="N608" s="95">
        <v>4</v>
      </c>
      <c r="O608" s="97">
        <v>5</v>
      </c>
      <c r="P608" s="14">
        <v>5</v>
      </c>
    </row>
    <row r="609" spans="1:16" s="98" customFormat="1">
      <c r="A609" s="6" t="s">
        <v>618</v>
      </c>
      <c r="B609" s="95"/>
      <c r="C609" s="96"/>
      <c r="D609" s="97"/>
      <c r="E609" s="96"/>
      <c r="F609" s="95">
        <v>5</v>
      </c>
      <c r="G609" s="95">
        <v>5</v>
      </c>
      <c r="H609" s="14">
        <v>4</v>
      </c>
      <c r="I609" s="95">
        <v>5</v>
      </c>
      <c r="J609" s="95">
        <v>5</v>
      </c>
      <c r="K609" s="95">
        <v>5</v>
      </c>
      <c r="L609" s="95">
        <v>4</v>
      </c>
      <c r="M609" s="96">
        <v>4</v>
      </c>
      <c r="N609" s="95">
        <v>4</v>
      </c>
      <c r="O609" s="97">
        <v>5</v>
      </c>
      <c r="P609" s="14">
        <v>5</v>
      </c>
    </row>
    <row r="610" spans="1:16" s="98" customFormat="1">
      <c r="A610" s="6" t="s">
        <v>619</v>
      </c>
      <c r="B610" s="95"/>
      <c r="C610" s="96"/>
      <c r="D610" s="97"/>
      <c r="E610" s="96"/>
      <c r="F610" s="95">
        <v>5</v>
      </c>
      <c r="G610" s="95">
        <v>5</v>
      </c>
      <c r="H610" s="14">
        <v>5</v>
      </c>
      <c r="I610" s="95">
        <v>5</v>
      </c>
      <c r="J610" s="95">
        <v>5</v>
      </c>
      <c r="K610" s="95">
        <v>5</v>
      </c>
      <c r="L610" s="95">
        <v>5</v>
      </c>
      <c r="M610" s="96">
        <v>5</v>
      </c>
      <c r="N610" s="95">
        <v>5</v>
      </c>
      <c r="O610" s="97">
        <v>5</v>
      </c>
      <c r="P610" s="14">
        <v>5</v>
      </c>
    </row>
    <row r="611" spans="1:16" s="98" customFormat="1">
      <c r="A611" s="6" t="s">
        <v>620</v>
      </c>
      <c r="B611" s="95"/>
      <c r="C611" s="96"/>
      <c r="D611" s="97"/>
      <c r="E611" s="96"/>
      <c r="F611" s="95">
        <v>5</v>
      </c>
      <c r="G611" s="95">
        <v>5</v>
      </c>
      <c r="H611" s="14">
        <v>4</v>
      </c>
      <c r="I611" s="95">
        <v>4</v>
      </c>
      <c r="J611" s="95">
        <v>4</v>
      </c>
      <c r="K611" s="95">
        <v>3</v>
      </c>
      <c r="L611" s="95">
        <v>4</v>
      </c>
      <c r="M611" s="96">
        <v>4</v>
      </c>
      <c r="N611" s="95">
        <v>4</v>
      </c>
      <c r="O611" s="97">
        <v>4</v>
      </c>
      <c r="P611" s="14">
        <v>5</v>
      </c>
    </row>
    <row r="612" spans="1:16" s="98" customFormat="1">
      <c r="A612" s="6" t="s">
        <v>621</v>
      </c>
      <c r="B612" s="95"/>
      <c r="C612" s="96"/>
      <c r="D612" s="97"/>
      <c r="E612" s="96"/>
      <c r="F612" s="95">
        <v>4</v>
      </c>
      <c r="G612" s="95">
        <v>5</v>
      </c>
      <c r="H612" s="14">
        <v>5</v>
      </c>
      <c r="I612" s="95">
        <v>4</v>
      </c>
      <c r="J612" s="95">
        <v>4</v>
      </c>
      <c r="K612" s="95">
        <v>5</v>
      </c>
      <c r="L612" s="95">
        <v>5</v>
      </c>
      <c r="M612" s="96">
        <v>5</v>
      </c>
      <c r="N612" s="95">
        <v>4</v>
      </c>
      <c r="O612" s="97">
        <v>4</v>
      </c>
      <c r="P612" s="14">
        <v>4</v>
      </c>
    </row>
    <row r="613" spans="1:16" s="98" customFormat="1">
      <c r="A613" s="6" t="s">
        <v>622</v>
      </c>
      <c r="B613" s="95"/>
      <c r="C613" s="96"/>
      <c r="D613" s="97"/>
      <c r="E613" s="96"/>
      <c r="F613" s="95">
        <v>5</v>
      </c>
      <c r="G613" s="95">
        <v>5</v>
      </c>
      <c r="H613" s="14">
        <v>5</v>
      </c>
      <c r="I613" s="95">
        <v>5</v>
      </c>
      <c r="J613" s="95">
        <v>5</v>
      </c>
      <c r="K613" s="95">
        <v>5</v>
      </c>
      <c r="L613" s="95">
        <v>5</v>
      </c>
      <c r="M613" s="96">
        <v>5</v>
      </c>
      <c r="N613" s="95">
        <v>5</v>
      </c>
      <c r="O613" s="97">
        <v>5</v>
      </c>
      <c r="P613" s="14">
        <v>5</v>
      </c>
    </row>
    <row r="614" spans="1:16" s="98" customFormat="1">
      <c r="A614" s="6" t="s">
        <v>623</v>
      </c>
      <c r="B614" s="95"/>
      <c r="C614" s="96"/>
      <c r="D614" s="97"/>
      <c r="E614" s="96"/>
      <c r="F614" s="95">
        <v>5</v>
      </c>
      <c r="G614" s="95">
        <v>5</v>
      </c>
      <c r="H614" s="14">
        <v>5</v>
      </c>
      <c r="I614" s="95">
        <v>5</v>
      </c>
      <c r="J614" s="95">
        <v>5</v>
      </c>
      <c r="K614" s="95">
        <v>5</v>
      </c>
      <c r="L614" s="95">
        <v>5</v>
      </c>
      <c r="M614" s="96">
        <v>4</v>
      </c>
      <c r="N614" s="95">
        <v>4</v>
      </c>
      <c r="O614" s="97">
        <v>5</v>
      </c>
      <c r="P614" s="14">
        <v>5</v>
      </c>
    </row>
    <row r="615" spans="1:16" s="98" customFormat="1">
      <c r="A615" s="6" t="s">
        <v>624</v>
      </c>
      <c r="B615" s="95"/>
      <c r="C615" s="96"/>
      <c r="D615" s="97"/>
      <c r="E615" s="96"/>
      <c r="F615" s="95">
        <v>5</v>
      </c>
      <c r="G615" s="95">
        <v>5</v>
      </c>
      <c r="H615" s="14">
        <v>4</v>
      </c>
      <c r="I615" s="95">
        <v>5</v>
      </c>
      <c r="J615" s="95">
        <v>5</v>
      </c>
      <c r="K615" s="95">
        <v>5</v>
      </c>
      <c r="L615" s="95">
        <v>5</v>
      </c>
      <c r="M615" s="96">
        <v>4</v>
      </c>
      <c r="N615" s="95">
        <v>4</v>
      </c>
      <c r="O615" s="97">
        <v>5</v>
      </c>
      <c r="P615" s="14">
        <v>5</v>
      </c>
    </row>
    <row r="616" spans="1:16" s="98" customFormat="1">
      <c r="A616" s="6" t="s">
        <v>625</v>
      </c>
      <c r="B616" s="95"/>
      <c r="C616" s="96"/>
      <c r="D616" s="97"/>
      <c r="E616" s="96"/>
      <c r="F616" s="95">
        <v>5</v>
      </c>
      <c r="G616" s="95">
        <v>5</v>
      </c>
      <c r="H616" s="14">
        <v>5</v>
      </c>
      <c r="I616" s="95">
        <v>5</v>
      </c>
      <c r="J616" s="95">
        <v>5</v>
      </c>
      <c r="K616" s="95">
        <v>5</v>
      </c>
      <c r="L616" s="95">
        <v>4</v>
      </c>
      <c r="M616" s="96">
        <v>5</v>
      </c>
      <c r="N616" s="95">
        <v>5</v>
      </c>
      <c r="O616" s="97">
        <v>5</v>
      </c>
      <c r="P616" s="14">
        <v>5</v>
      </c>
    </row>
    <row r="617" spans="1:16" s="98" customFormat="1">
      <c r="A617" s="6" t="s">
        <v>626</v>
      </c>
      <c r="B617" s="95"/>
      <c r="C617" s="96"/>
      <c r="D617" s="97"/>
      <c r="E617" s="96"/>
      <c r="F617" s="95">
        <v>4</v>
      </c>
      <c r="G617" s="95">
        <v>4</v>
      </c>
      <c r="H617" s="14">
        <v>3</v>
      </c>
      <c r="I617" s="95">
        <v>3</v>
      </c>
      <c r="J617" s="95">
        <v>4</v>
      </c>
      <c r="K617" s="95">
        <v>5</v>
      </c>
      <c r="L617" s="95">
        <v>2</v>
      </c>
      <c r="M617" s="96">
        <v>2</v>
      </c>
      <c r="N617" s="95">
        <v>5</v>
      </c>
      <c r="O617" s="97">
        <v>4</v>
      </c>
      <c r="P617" s="14">
        <v>4</v>
      </c>
    </row>
    <row r="618" spans="1:16" s="98" customFormat="1">
      <c r="A618" s="6" t="s">
        <v>627</v>
      </c>
      <c r="B618" s="95"/>
      <c r="C618" s="96"/>
      <c r="D618" s="97"/>
      <c r="E618" s="96"/>
      <c r="F618" s="95">
        <v>5</v>
      </c>
      <c r="G618" s="95">
        <v>5</v>
      </c>
      <c r="H618" s="14">
        <v>4</v>
      </c>
      <c r="I618" s="95">
        <v>5</v>
      </c>
      <c r="J618" s="95">
        <v>5</v>
      </c>
      <c r="K618" s="95">
        <v>5</v>
      </c>
      <c r="L618" s="95">
        <v>4</v>
      </c>
      <c r="M618" s="96">
        <v>5</v>
      </c>
      <c r="N618" s="95">
        <v>5</v>
      </c>
      <c r="O618" s="97">
        <v>5</v>
      </c>
      <c r="P618" s="14">
        <v>5</v>
      </c>
    </row>
    <row r="619" spans="1:16" s="98" customFormat="1">
      <c r="A619" s="6" t="s">
        <v>628</v>
      </c>
      <c r="B619" s="95"/>
      <c r="C619" s="96"/>
      <c r="D619" s="97"/>
      <c r="E619" s="96"/>
      <c r="F619" s="95">
        <v>4</v>
      </c>
      <c r="G619" s="95">
        <v>4</v>
      </c>
      <c r="H619" s="14">
        <v>4</v>
      </c>
      <c r="I619" s="95">
        <v>4</v>
      </c>
      <c r="J619" s="95">
        <v>5</v>
      </c>
      <c r="K619" s="95">
        <v>5</v>
      </c>
      <c r="L619" s="95">
        <v>4</v>
      </c>
      <c r="M619" s="96">
        <v>4</v>
      </c>
      <c r="N619" s="95">
        <v>4</v>
      </c>
      <c r="O619" s="97">
        <v>4</v>
      </c>
      <c r="P619" s="14">
        <v>4</v>
      </c>
    </row>
    <row r="620" spans="1:16" s="98" customFormat="1">
      <c r="A620" s="6" t="s">
        <v>629</v>
      </c>
      <c r="B620" s="95"/>
      <c r="C620" s="96"/>
      <c r="D620" s="97"/>
      <c r="E620" s="96"/>
      <c r="F620" s="95">
        <v>4</v>
      </c>
      <c r="G620" s="95">
        <v>5</v>
      </c>
      <c r="H620" s="14">
        <v>5</v>
      </c>
      <c r="I620" s="95">
        <v>5</v>
      </c>
      <c r="J620" s="95">
        <v>5</v>
      </c>
      <c r="K620" s="95">
        <v>5</v>
      </c>
      <c r="L620" s="95">
        <v>4</v>
      </c>
      <c r="M620" s="96">
        <v>5</v>
      </c>
      <c r="N620" s="95">
        <v>5</v>
      </c>
      <c r="O620" s="97">
        <v>5</v>
      </c>
      <c r="P620" s="14">
        <v>5</v>
      </c>
    </row>
    <row r="621" spans="1:16" s="98" customFormat="1">
      <c r="A621" s="6" t="s">
        <v>630</v>
      </c>
      <c r="B621" s="95"/>
      <c r="C621" s="96"/>
      <c r="D621" s="97"/>
      <c r="E621" s="96"/>
      <c r="F621" s="95">
        <v>4</v>
      </c>
      <c r="G621" s="95">
        <v>5</v>
      </c>
      <c r="H621" s="14">
        <v>5</v>
      </c>
      <c r="I621" s="95">
        <v>5</v>
      </c>
      <c r="J621" s="95">
        <v>4</v>
      </c>
      <c r="K621" s="95">
        <v>4</v>
      </c>
      <c r="L621" s="95">
        <v>4</v>
      </c>
      <c r="M621" s="96">
        <v>5</v>
      </c>
      <c r="N621" s="95">
        <v>4</v>
      </c>
      <c r="O621" s="97">
        <v>5</v>
      </c>
      <c r="P621" s="14">
        <v>5</v>
      </c>
    </row>
    <row r="622" spans="1:16" s="98" customFormat="1">
      <c r="A622" s="6" t="s">
        <v>631</v>
      </c>
      <c r="B622" s="95"/>
      <c r="C622" s="96"/>
      <c r="D622" s="97"/>
      <c r="E622" s="96"/>
      <c r="F622" s="95">
        <v>5</v>
      </c>
      <c r="G622" s="95">
        <v>5</v>
      </c>
      <c r="H622" s="14">
        <v>4</v>
      </c>
      <c r="I622" s="95">
        <v>4</v>
      </c>
      <c r="J622" s="95">
        <v>4</v>
      </c>
      <c r="K622" s="95">
        <v>3</v>
      </c>
      <c r="L622" s="95">
        <v>4</v>
      </c>
      <c r="M622" s="96">
        <v>4</v>
      </c>
      <c r="N622" s="95">
        <v>4</v>
      </c>
      <c r="O622" s="97">
        <v>5</v>
      </c>
      <c r="P622" s="14">
        <v>5</v>
      </c>
    </row>
    <row r="623" spans="1:16" s="98" customFormat="1">
      <c r="A623" s="6" t="s">
        <v>632</v>
      </c>
      <c r="B623" s="95"/>
      <c r="C623" s="96"/>
      <c r="D623" s="97"/>
      <c r="E623" s="96"/>
      <c r="F623" s="95">
        <v>5</v>
      </c>
      <c r="G623" s="95">
        <v>5</v>
      </c>
      <c r="H623" s="14">
        <v>5</v>
      </c>
      <c r="I623" s="95">
        <v>5</v>
      </c>
      <c r="J623" s="95">
        <v>4</v>
      </c>
      <c r="K623" s="95">
        <v>5</v>
      </c>
      <c r="L623" s="95">
        <v>5</v>
      </c>
      <c r="M623" s="96">
        <v>5</v>
      </c>
      <c r="N623" s="95">
        <v>5</v>
      </c>
      <c r="O623" s="97">
        <v>5</v>
      </c>
      <c r="P623" s="14">
        <v>5</v>
      </c>
    </row>
    <row r="624" spans="1:16" s="98" customFormat="1">
      <c r="A624" s="6" t="s">
        <v>633</v>
      </c>
      <c r="B624" s="95"/>
      <c r="C624" s="96"/>
      <c r="D624" s="97"/>
      <c r="E624" s="96"/>
      <c r="F624" s="95">
        <v>4</v>
      </c>
      <c r="G624" s="95">
        <v>4</v>
      </c>
      <c r="H624" s="14">
        <v>4</v>
      </c>
      <c r="I624" s="95">
        <v>5</v>
      </c>
      <c r="J624" s="95">
        <v>4</v>
      </c>
      <c r="K624" s="95">
        <v>5</v>
      </c>
      <c r="L624" s="95">
        <v>4</v>
      </c>
      <c r="M624" s="96">
        <v>5</v>
      </c>
      <c r="N624" s="95">
        <v>4</v>
      </c>
      <c r="O624" s="97">
        <v>4</v>
      </c>
      <c r="P624" s="14">
        <v>4</v>
      </c>
    </row>
    <row r="625" spans="1:16" s="98" customFormat="1">
      <c r="A625" s="6" t="s">
        <v>634</v>
      </c>
      <c r="B625" s="95"/>
      <c r="C625" s="96"/>
      <c r="D625" s="97"/>
      <c r="E625" s="96"/>
      <c r="F625" s="95">
        <v>5</v>
      </c>
      <c r="G625" s="95">
        <v>5</v>
      </c>
      <c r="H625" s="14">
        <v>4</v>
      </c>
      <c r="I625" s="95">
        <v>4</v>
      </c>
      <c r="J625" s="95">
        <v>5</v>
      </c>
      <c r="K625" s="95">
        <v>4</v>
      </c>
      <c r="L625" s="95">
        <v>4</v>
      </c>
      <c r="M625" s="96">
        <v>4</v>
      </c>
      <c r="N625" s="95">
        <v>5</v>
      </c>
      <c r="O625" s="97">
        <v>5</v>
      </c>
      <c r="P625" s="14">
        <v>5</v>
      </c>
    </row>
    <row r="626" spans="1:16" s="98" customFormat="1">
      <c r="A626" s="6" t="s">
        <v>635</v>
      </c>
      <c r="B626" s="95"/>
      <c r="C626" s="96"/>
      <c r="D626" s="97"/>
      <c r="E626" s="96"/>
      <c r="F626" s="95">
        <v>4</v>
      </c>
      <c r="G626" s="95">
        <v>5</v>
      </c>
      <c r="H626" s="14">
        <v>5</v>
      </c>
      <c r="I626" s="95">
        <v>5</v>
      </c>
      <c r="J626" s="95">
        <v>5</v>
      </c>
      <c r="K626" s="95">
        <v>5</v>
      </c>
      <c r="L626" s="95">
        <v>5</v>
      </c>
      <c r="M626" s="96">
        <v>4</v>
      </c>
      <c r="N626" s="95">
        <v>5</v>
      </c>
      <c r="O626" s="97">
        <v>5</v>
      </c>
      <c r="P626" s="14">
        <v>5</v>
      </c>
    </row>
    <row r="627" spans="1:16" s="98" customFormat="1">
      <c r="A627" s="6" t="s">
        <v>636</v>
      </c>
      <c r="B627" s="95"/>
      <c r="C627" s="96"/>
      <c r="D627" s="97"/>
      <c r="E627" s="96"/>
      <c r="F627" s="95">
        <v>1</v>
      </c>
      <c r="G627" s="95">
        <v>5</v>
      </c>
      <c r="H627" s="14">
        <v>5</v>
      </c>
      <c r="I627" s="95">
        <v>5</v>
      </c>
      <c r="J627" s="95">
        <v>3</v>
      </c>
      <c r="K627" s="95">
        <v>5</v>
      </c>
      <c r="L627" s="95">
        <v>5</v>
      </c>
      <c r="M627" s="96">
        <v>5</v>
      </c>
      <c r="N627" s="95">
        <v>5</v>
      </c>
      <c r="O627" s="97">
        <v>5</v>
      </c>
      <c r="P627" s="14">
        <v>5</v>
      </c>
    </row>
    <row r="628" spans="1:16" s="98" customFormat="1">
      <c r="A628" s="6" t="s">
        <v>637</v>
      </c>
      <c r="B628" s="95"/>
      <c r="C628" s="96"/>
      <c r="D628" s="97"/>
      <c r="E628" s="96"/>
      <c r="F628" s="95">
        <v>5</v>
      </c>
      <c r="G628" s="95">
        <v>5</v>
      </c>
      <c r="H628" s="14">
        <v>5</v>
      </c>
      <c r="I628" s="95">
        <v>4</v>
      </c>
      <c r="J628" s="95">
        <v>4</v>
      </c>
      <c r="K628" s="95">
        <v>4</v>
      </c>
      <c r="L628" s="95">
        <v>5</v>
      </c>
      <c r="M628" s="96">
        <v>5</v>
      </c>
      <c r="N628" s="95">
        <v>5</v>
      </c>
      <c r="O628" s="97">
        <v>5</v>
      </c>
      <c r="P628" s="14">
        <v>5</v>
      </c>
    </row>
    <row r="629" spans="1:16" s="98" customFormat="1">
      <c r="A629" s="6" t="s">
        <v>638</v>
      </c>
      <c r="B629" s="95"/>
      <c r="C629" s="96"/>
      <c r="D629" s="97"/>
      <c r="E629" s="96"/>
      <c r="F629" s="95">
        <v>5</v>
      </c>
      <c r="G629" s="95">
        <v>5</v>
      </c>
      <c r="H629" s="14">
        <v>5</v>
      </c>
      <c r="I629" s="95">
        <v>4</v>
      </c>
      <c r="J629" s="95">
        <v>5</v>
      </c>
      <c r="K629" s="95">
        <v>5</v>
      </c>
      <c r="L629" s="95">
        <v>5</v>
      </c>
      <c r="M629" s="96">
        <v>5</v>
      </c>
      <c r="N629" s="95">
        <v>5</v>
      </c>
      <c r="O629" s="97">
        <v>5</v>
      </c>
      <c r="P629" s="14">
        <v>5</v>
      </c>
    </row>
    <row r="630" spans="1:16" s="98" customFormat="1">
      <c r="A630" s="6" t="s">
        <v>639</v>
      </c>
      <c r="B630" s="95"/>
      <c r="C630" s="96"/>
      <c r="D630" s="97"/>
      <c r="E630" s="96"/>
      <c r="F630" s="95">
        <v>5</v>
      </c>
      <c r="G630" s="95">
        <v>5</v>
      </c>
      <c r="H630" s="14">
        <v>4</v>
      </c>
      <c r="I630" s="95">
        <v>5</v>
      </c>
      <c r="J630" s="95">
        <v>5</v>
      </c>
      <c r="K630" s="95">
        <v>5</v>
      </c>
      <c r="L630" s="95">
        <v>4</v>
      </c>
      <c r="M630" s="96">
        <v>5</v>
      </c>
      <c r="N630" s="95">
        <v>5</v>
      </c>
      <c r="O630" s="97">
        <v>5</v>
      </c>
      <c r="P630" s="14">
        <v>5</v>
      </c>
    </row>
    <row r="631" spans="1:16" s="98" customFormat="1">
      <c r="A631" s="6" t="s">
        <v>640</v>
      </c>
      <c r="B631" s="95"/>
      <c r="C631" s="96"/>
      <c r="D631" s="97"/>
      <c r="E631" s="96"/>
      <c r="F631" s="95">
        <v>5</v>
      </c>
      <c r="G631" s="95">
        <v>5</v>
      </c>
      <c r="H631" s="14">
        <v>4</v>
      </c>
      <c r="I631" s="95">
        <v>4</v>
      </c>
      <c r="J631" s="95">
        <v>4</v>
      </c>
      <c r="K631" s="95">
        <v>5</v>
      </c>
      <c r="L631" s="95">
        <v>4</v>
      </c>
      <c r="M631" s="96">
        <v>4</v>
      </c>
      <c r="N631" s="95">
        <v>5</v>
      </c>
      <c r="O631" s="97">
        <v>5</v>
      </c>
      <c r="P631" s="14">
        <v>5</v>
      </c>
    </row>
    <row r="632" spans="1:16" s="98" customFormat="1">
      <c r="A632" s="6" t="s">
        <v>641</v>
      </c>
      <c r="B632" s="95"/>
      <c r="C632" s="96"/>
      <c r="D632" s="97"/>
      <c r="E632" s="96"/>
      <c r="F632" s="95">
        <v>5</v>
      </c>
      <c r="G632" s="95">
        <v>5</v>
      </c>
      <c r="H632" s="14">
        <v>5</v>
      </c>
      <c r="I632" s="95">
        <v>5</v>
      </c>
      <c r="J632" s="95">
        <v>5</v>
      </c>
      <c r="K632" s="95">
        <v>5</v>
      </c>
      <c r="L632" s="95">
        <v>5</v>
      </c>
      <c r="M632" s="96">
        <v>5</v>
      </c>
      <c r="N632" s="95">
        <v>5</v>
      </c>
      <c r="O632" s="97">
        <v>5</v>
      </c>
      <c r="P632" s="14">
        <v>5</v>
      </c>
    </row>
    <row r="633" spans="1:16" s="98" customFormat="1">
      <c r="A633" s="6" t="s">
        <v>642</v>
      </c>
      <c r="B633" s="95"/>
      <c r="C633" s="96"/>
      <c r="D633" s="97"/>
      <c r="E633" s="96"/>
      <c r="F633" s="95">
        <v>5</v>
      </c>
      <c r="G633" s="95">
        <v>5</v>
      </c>
      <c r="H633" s="14">
        <v>5</v>
      </c>
      <c r="I633" s="95">
        <v>5</v>
      </c>
      <c r="J633" s="95">
        <v>5</v>
      </c>
      <c r="K633" s="95">
        <v>5</v>
      </c>
      <c r="L633" s="95">
        <v>5</v>
      </c>
      <c r="M633" s="96">
        <v>5</v>
      </c>
      <c r="N633" s="95">
        <v>5</v>
      </c>
      <c r="O633" s="97">
        <v>5</v>
      </c>
      <c r="P633" s="14">
        <v>5</v>
      </c>
    </row>
    <row r="634" spans="1:16" s="98" customFormat="1">
      <c r="A634" s="6" t="s">
        <v>643</v>
      </c>
      <c r="B634" s="95"/>
      <c r="C634" s="96"/>
      <c r="D634" s="97"/>
      <c r="E634" s="96"/>
      <c r="F634" s="95">
        <v>4</v>
      </c>
      <c r="G634" s="95">
        <v>5</v>
      </c>
      <c r="H634" s="14">
        <v>5</v>
      </c>
      <c r="I634" s="95">
        <v>5</v>
      </c>
      <c r="J634" s="95">
        <v>5</v>
      </c>
      <c r="K634" s="95">
        <v>5</v>
      </c>
      <c r="L634" s="95">
        <v>5</v>
      </c>
      <c r="M634" s="96">
        <v>5</v>
      </c>
      <c r="N634" s="95">
        <v>5</v>
      </c>
      <c r="O634" s="97">
        <v>5</v>
      </c>
      <c r="P634" s="14">
        <v>5</v>
      </c>
    </row>
    <row r="635" spans="1:16" s="98" customFormat="1">
      <c r="A635" s="6" t="s">
        <v>644</v>
      </c>
      <c r="B635" s="95"/>
      <c r="C635" s="96"/>
      <c r="D635" s="97"/>
      <c r="E635" s="96"/>
      <c r="F635" s="95">
        <v>5</v>
      </c>
      <c r="G635" s="95">
        <v>5</v>
      </c>
      <c r="H635" s="14">
        <v>5</v>
      </c>
      <c r="I635" s="95">
        <v>5</v>
      </c>
      <c r="J635" s="95">
        <v>5</v>
      </c>
      <c r="K635" s="95">
        <v>4</v>
      </c>
      <c r="L635" s="95">
        <v>4</v>
      </c>
      <c r="M635" s="96">
        <v>5</v>
      </c>
      <c r="N635" s="95">
        <v>5</v>
      </c>
      <c r="O635" s="97">
        <v>5</v>
      </c>
      <c r="P635" s="14">
        <v>5</v>
      </c>
    </row>
    <row r="636" spans="1:16" s="98" customFormat="1">
      <c r="A636" s="6" t="s">
        <v>645</v>
      </c>
      <c r="B636" s="95"/>
      <c r="C636" s="96"/>
      <c r="D636" s="97"/>
      <c r="E636" s="96"/>
      <c r="F636" s="95">
        <v>5</v>
      </c>
      <c r="G636" s="95">
        <v>5</v>
      </c>
      <c r="H636" s="14">
        <v>4</v>
      </c>
      <c r="I636" s="95">
        <v>5</v>
      </c>
      <c r="J636" s="95">
        <v>5</v>
      </c>
      <c r="K636" s="95">
        <v>5</v>
      </c>
      <c r="L636" s="95">
        <v>5</v>
      </c>
      <c r="M636" s="96">
        <v>4</v>
      </c>
      <c r="N636" s="95">
        <v>5</v>
      </c>
      <c r="O636" s="97">
        <v>5</v>
      </c>
      <c r="P636" s="14">
        <v>5</v>
      </c>
    </row>
    <row r="637" spans="1:16" s="98" customFormat="1">
      <c r="A637" s="6" t="s">
        <v>646</v>
      </c>
      <c r="B637" s="95"/>
      <c r="C637" s="96"/>
      <c r="D637" s="97"/>
      <c r="E637" s="96"/>
      <c r="F637" s="95">
        <v>4</v>
      </c>
      <c r="G637" s="95">
        <v>5</v>
      </c>
      <c r="H637" s="14">
        <v>5</v>
      </c>
      <c r="I637" s="95">
        <v>5</v>
      </c>
      <c r="J637" s="95">
        <v>5</v>
      </c>
      <c r="K637" s="95">
        <v>5</v>
      </c>
      <c r="L637" s="95">
        <v>5</v>
      </c>
      <c r="M637" s="96">
        <v>5</v>
      </c>
      <c r="N637" s="95">
        <v>5</v>
      </c>
      <c r="O637" s="97">
        <v>5</v>
      </c>
      <c r="P637" s="14">
        <v>5</v>
      </c>
    </row>
    <row r="638" spans="1:16" s="98" customFormat="1">
      <c r="A638" s="6" t="s">
        <v>647</v>
      </c>
      <c r="B638" s="95"/>
      <c r="C638" s="96"/>
      <c r="D638" s="97"/>
      <c r="E638" s="96"/>
      <c r="F638" s="95">
        <v>4</v>
      </c>
      <c r="G638" s="95">
        <v>5</v>
      </c>
      <c r="H638" s="14">
        <v>5</v>
      </c>
      <c r="I638" s="95">
        <v>5</v>
      </c>
      <c r="J638" s="95">
        <v>5</v>
      </c>
      <c r="K638" s="95">
        <v>5</v>
      </c>
      <c r="L638" s="95">
        <v>4</v>
      </c>
      <c r="M638" s="96">
        <v>5</v>
      </c>
      <c r="N638" s="95">
        <v>5</v>
      </c>
      <c r="O638" s="97">
        <v>5</v>
      </c>
      <c r="P638" s="14">
        <v>5</v>
      </c>
    </row>
    <row r="639" spans="1:16" s="98" customFormat="1">
      <c r="A639" s="6" t="s">
        <v>648</v>
      </c>
      <c r="B639" s="95"/>
      <c r="C639" s="96"/>
      <c r="D639" s="97"/>
      <c r="E639" s="96"/>
      <c r="F639" s="95">
        <v>5</v>
      </c>
      <c r="G639" s="95">
        <v>5</v>
      </c>
      <c r="H639" s="14">
        <v>4</v>
      </c>
      <c r="I639" s="95">
        <v>5</v>
      </c>
      <c r="J639" s="95">
        <v>4</v>
      </c>
      <c r="K639" s="95">
        <v>4</v>
      </c>
      <c r="L639" s="95">
        <v>4</v>
      </c>
      <c r="M639" s="96">
        <v>4</v>
      </c>
      <c r="N639" s="95">
        <v>4</v>
      </c>
      <c r="O639" s="97">
        <v>5</v>
      </c>
      <c r="P639" s="14">
        <v>4</v>
      </c>
    </row>
    <row r="640" spans="1:16" s="98" customFormat="1">
      <c r="A640" s="6" t="s">
        <v>649</v>
      </c>
      <c r="B640" s="95"/>
      <c r="C640" s="96"/>
      <c r="D640" s="97"/>
      <c r="E640" s="96"/>
      <c r="F640" s="95">
        <v>5</v>
      </c>
      <c r="G640" s="95">
        <v>4</v>
      </c>
      <c r="H640" s="14">
        <v>4</v>
      </c>
      <c r="I640" s="95">
        <v>5</v>
      </c>
      <c r="J640" s="95">
        <v>5</v>
      </c>
      <c r="K640" s="95">
        <v>5</v>
      </c>
      <c r="L640" s="95">
        <v>4</v>
      </c>
      <c r="M640" s="96">
        <v>4</v>
      </c>
      <c r="N640" s="95">
        <v>4</v>
      </c>
      <c r="O640" s="97">
        <v>5</v>
      </c>
      <c r="P640" s="14">
        <v>5</v>
      </c>
    </row>
    <row r="641" spans="1:16" s="98" customFormat="1">
      <c r="A641" s="6" t="s">
        <v>650</v>
      </c>
      <c r="B641" s="95"/>
      <c r="C641" s="96"/>
      <c r="D641" s="97"/>
      <c r="E641" s="96"/>
      <c r="F641" s="95">
        <v>4</v>
      </c>
      <c r="G641" s="95">
        <v>4</v>
      </c>
      <c r="H641" s="14">
        <v>5</v>
      </c>
      <c r="I641" s="95">
        <v>5</v>
      </c>
      <c r="J641" s="95">
        <v>4</v>
      </c>
      <c r="K641" s="95">
        <v>5</v>
      </c>
      <c r="L641" s="95">
        <v>4</v>
      </c>
      <c r="M641" s="96">
        <v>5</v>
      </c>
      <c r="N641" s="95">
        <v>4</v>
      </c>
      <c r="O641" s="97">
        <v>5</v>
      </c>
      <c r="P641" s="14">
        <v>5</v>
      </c>
    </row>
    <row r="642" spans="1:16" s="98" customFormat="1">
      <c r="A642" s="6" t="s">
        <v>651</v>
      </c>
      <c r="B642" s="95"/>
      <c r="C642" s="96"/>
      <c r="D642" s="97"/>
      <c r="E642" s="96"/>
      <c r="F642" s="95">
        <v>4</v>
      </c>
      <c r="G642" s="95">
        <v>5</v>
      </c>
      <c r="H642" s="14">
        <v>5</v>
      </c>
      <c r="I642" s="95">
        <v>5</v>
      </c>
      <c r="J642" s="95">
        <v>4</v>
      </c>
      <c r="K642" s="95">
        <v>5</v>
      </c>
      <c r="L642" s="95">
        <v>4</v>
      </c>
      <c r="M642" s="96">
        <v>5</v>
      </c>
      <c r="N642" s="95">
        <v>5</v>
      </c>
      <c r="O642" s="97">
        <v>5</v>
      </c>
      <c r="P642" s="14">
        <v>5</v>
      </c>
    </row>
    <row r="643" spans="1:16" s="98" customFormat="1">
      <c r="A643" s="6" t="s">
        <v>652</v>
      </c>
      <c r="B643" s="95"/>
      <c r="C643" s="96"/>
      <c r="D643" s="97"/>
      <c r="E643" s="96"/>
      <c r="F643" s="95">
        <v>5</v>
      </c>
      <c r="G643" s="95">
        <v>5</v>
      </c>
      <c r="H643" s="14">
        <v>4</v>
      </c>
      <c r="I643" s="95">
        <v>5</v>
      </c>
      <c r="J643" s="95">
        <v>5</v>
      </c>
      <c r="K643" s="95">
        <v>5</v>
      </c>
      <c r="L643" s="95">
        <v>4</v>
      </c>
      <c r="M643" s="96">
        <v>4</v>
      </c>
      <c r="N643" s="95">
        <v>4</v>
      </c>
      <c r="O643" s="97">
        <v>5</v>
      </c>
      <c r="P643" s="14">
        <v>5</v>
      </c>
    </row>
    <row r="644" spans="1:16" s="98" customFormat="1">
      <c r="A644" s="6" t="s">
        <v>653</v>
      </c>
      <c r="B644" s="95"/>
      <c r="C644" s="96"/>
      <c r="D644" s="97"/>
      <c r="E644" s="96"/>
      <c r="F644" s="95">
        <v>5</v>
      </c>
      <c r="G644" s="95">
        <v>5</v>
      </c>
      <c r="H644" s="14">
        <v>4</v>
      </c>
      <c r="I644" s="95">
        <v>4</v>
      </c>
      <c r="J644" s="95">
        <v>4</v>
      </c>
      <c r="K644" s="95">
        <v>4</v>
      </c>
      <c r="L644" s="95">
        <v>4</v>
      </c>
      <c r="M644" s="96">
        <v>4</v>
      </c>
      <c r="N644" s="95">
        <v>5</v>
      </c>
      <c r="O644" s="97">
        <v>4</v>
      </c>
      <c r="P644" s="14">
        <v>4</v>
      </c>
    </row>
    <row r="645" spans="1:16" s="98" customFormat="1">
      <c r="A645" s="6" t="s">
        <v>654</v>
      </c>
      <c r="B645" s="95"/>
      <c r="C645" s="96"/>
      <c r="D645" s="97"/>
      <c r="E645" s="96"/>
      <c r="F645" s="95">
        <v>5</v>
      </c>
      <c r="G645" s="95">
        <v>5</v>
      </c>
      <c r="H645" s="14">
        <v>4</v>
      </c>
      <c r="I645" s="95">
        <v>4</v>
      </c>
      <c r="J645" s="95">
        <v>5</v>
      </c>
      <c r="K645" s="95">
        <v>5</v>
      </c>
      <c r="L645" s="95">
        <v>5</v>
      </c>
      <c r="M645" s="96">
        <v>5</v>
      </c>
      <c r="N645" s="95">
        <v>5</v>
      </c>
      <c r="O645" s="97">
        <v>5</v>
      </c>
      <c r="P645" s="14">
        <v>5</v>
      </c>
    </row>
    <row r="646" spans="1:16" s="98" customFormat="1">
      <c r="A646" s="6" t="s">
        <v>655</v>
      </c>
      <c r="B646" s="95"/>
      <c r="C646" s="96"/>
      <c r="D646" s="97"/>
      <c r="E646" s="96"/>
      <c r="F646" s="95">
        <v>5</v>
      </c>
      <c r="G646" s="95">
        <v>5</v>
      </c>
      <c r="H646" s="14">
        <v>4</v>
      </c>
      <c r="I646" s="95">
        <v>5</v>
      </c>
      <c r="J646" s="95">
        <v>3</v>
      </c>
      <c r="K646" s="95">
        <v>5</v>
      </c>
      <c r="L646" s="95">
        <v>4</v>
      </c>
      <c r="M646" s="96">
        <v>5</v>
      </c>
      <c r="N646" s="95">
        <v>4</v>
      </c>
      <c r="O646" s="97">
        <v>5</v>
      </c>
      <c r="P646" s="14">
        <v>5</v>
      </c>
    </row>
    <row r="647" spans="1:16" s="98" customFormat="1">
      <c r="A647" s="6" t="s">
        <v>656</v>
      </c>
      <c r="B647" s="95"/>
      <c r="C647" s="96"/>
      <c r="D647" s="97"/>
      <c r="E647" s="96"/>
      <c r="F647" s="95">
        <v>5</v>
      </c>
      <c r="G647" s="95">
        <v>5</v>
      </c>
      <c r="H647" s="14">
        <v>4</v>
      </c>
      <c r="I647" s="95">
        <v>5</v>
      </c>
      <c r="J647" s="95">
        <v>5</v>
      </c>
      <c r="K647" s="95">
        <v>4</v>
      </c>
      <c r="L647" s="95">
        <v>5</v>
      </c>
      <c r="M647" s="96">
        <v>4</v>
      </c>
      <c r="N647" s="95">
        <v>5</v>
      </c>
      <c r="O647" s="97">
        <v>5</v>
      </c>
      <c r="P647" s="14">
        <v>5</v>
      </c>
    </row>
    <row r="648" spans="1:16" s="98" customFormat="1">
      <c r="A648" s="6" t="s">
        <v>657</v>
      </c>
      <c r="B648" s="95"/>
      <c r="C648" s="96"/>
      <c r="D648" s="97"/>
      <c r="E648" s="96"/>
      <c r="F648" s="95">
        <v>4</v>
      </c>
      <c r="G648" s="95">
        <v>4</v>
      </c>
      <c r="H648" s="14">
        <v>3</v>
      </c>
      <c r="I648" s="95">
        <v>5</v>
      </c>
      <c r="J648" s="95">
        <v>4</v>
      </c>
      <c r="K648" s="95">
        <v>4</v>
      </c>
      <c r="L648" s="95">
        <v>4</v>
      </c>
      <c r="M648" s="96">
        <v>3</v>
      </c>
      <c r="N648" s="95">
        <v>4</v>
      </c>
      <c r="O648" s="97">
        <v>5</v>
      </c>
      <c r="P648" s="14">
        <v>5</v>
      </c>
    </row>
    <row r="649" spans="1:16" s="98" customFormat="1">
      <c r="A649" s="6" t="s">
        <v>658</v>
      </c>
      <c r="B649" s="95"/>
      <c r="C649" s="96"/>
      <c r="D649" s="97"/>
      <c r="E649" s="96"/>
      <c r="F649" s="95">
        <v>5</v>
      </c>
      <c r="G649" s="95">
        <v>5</v>
      </c>
      <c r="H649" s="14">
        <v>5</v>
      </c>
      <c r="I649" s="95">
        <v>5</v>
      </c>
      <c r="J649" s="95">
        <v>5</v>
      </c>
      <c r="K649" s="95">
        <v>5</v>
      </c>
      <c r="L649" s="95">
        <v>4</v>
      </c>
      <c r="M649" s="96">
        <v>5</v>
      </c>
      <c r="N649" s="95">
        <v>4</v>
      </c>
      <c r="O649" s="97">
        <v>5</v>
      </c>
      <c r="P649" s="14">
        <v>5</v>
      </c>
    </row>
    <row r="650" spans="1:16" s="98" customFormat="1">
      <c r="A650" s="6" t="s">
        <v>659</v>
      </c>
      <c r="B650" s="95"/>
      <c r="C650" s="96"/>
      <c r="D650" s="97"/>
      <c r="E650" s="96"/>
      <c r="F650" s="95">
        <v>5</v>
      </c>
      <c r="G650" s="95">
        <v>5</v>
      </c>
      <c r="H650" s="14">
        <v>4</v>
      </c>
      <c r="I650" s="95">
        <v>4</v>
      </c>
      <c r="J650" s="95">
        <v>4</v>
      </c>
      <c r="K650" s="95">
        <v>5</v>
      </c>
      <c r="L650" s="95">
        <v>4</v>
      </c>
      <c r="M650" s="96">
        <v>5</v>
      </c>
      <c r="N650" s="95">
        <v>4</v>
      </c>
      <c r="O650" s="97">
        <v>4</v>
      </c>
      <c r="P650" s="14">
        <v>4</v>
      </c>
    </row>
    <row r="651" spans="1:16" s="98" customFormat="1">
      <c r="A651" s="6" t="s">
        <v>660</v>
      </c>
      <c r="B651" s="95"/>
      <c r="C651" s="96"/>
      <c r="D651" s="97"/>
      <c r="E651" s="96"/>
      <c r="F651" s="95">
        <v>4</v>
      </c>
      <c r="G651" s="95">
        <v>3</v>
      </c>
      <c r="H651" s="14">
        <v>4</v>
      </c>
      <c r="I651" s="95">
        <v>4</v>
      </c>
      <c r="J651" s="95">
        <v>4</v>
      </c>
      <c r="K651" s="95">
        <v>3</v>
      </c>
      <c r="L651" s="95">
        <v>3</v>
      </c>
      <c r="M651" s="96">
        <v>4</v>
      </c>
      <c r="N651" s="95">
        <v>5</v>
      </c>
      <c r="O651" s="97">
        <v>5</v>
      </c>
      <c r="P651" s="14">
        <v>5</v>
      </c>
    </row>
    <row r="652" spans="1:16" s="98" customFormat="1">
      <c r="A652" s="6" t="s">
        <v>661</v>
      </c>
      <c r="B652" s="95"/>
      <c r="C652" s="96"/>
      <c r="D652" s="97"/>
      <c r="E652" s="96"/>
      <c r="F652" s="95">
        <v>4</v>
      </c>
      <c r="G652" s="95">
        <v>4</v>
      </c>
      <c r="H652" s="14">
        <v>4</v>
      </c>
      <c r="I652" s="95">
        <v>4</v>
      </c>
      <c r="J652" s="95">
        <v>4</v>
      </c>
      <c r="K652" s="95">
        <v>3</v>
      </c>
      <c r="L652" s="95">
        <v>4</v>
      </c>
      <c r="M652" s="96">
        <v>4</v>
      </c>
      <c r="N652" s="95">
        <v>4</v>
      </c>
      <c r="O652" s="97">
        <v>4</v>
      </c>
      <c r="P652" s="14">
        <v>4</v>
      </c>
    </row>
    <row r="653" spans="1:16" s="98" customFormat="1">
      <c r="A653" s="6" t="s">
        <v>662</v>
      </c>
      <c r="B653" s="95"/>
      <c r="C653" s="96"/>
      <c r="D653" s="97"/>
      <c r="E653" s="96"/>
      <c r="F653" s="95">
        <v>5</v>
      </c>
      <c r="G653" s="95">
        <v>5</v>
      </c>
      <c r="H653" s="14">
        <v>5</v>
      </c>
      <c r="I653" s="95">
        <v>5</v>
      </c>
      <c r="J653" s="95">
        <v>5</v>
      </c>
      <c r="K653" s="95">
        <v>5</v>
      </c>
      <c r="L653" s="95">
        <v>5</v>
      </c>
      <c r="M653" s="96">
        <v>5</v>
      </c>
      <c r="N653" s="95">
        <v>5</v>
      </c>
      <c r="O653" s="97">
        <v>5</v>
      </c>
      <c r="P653" s="14">
        <v>5</v>
      </c>
    </row>
    <row r="654" spans="1:16" s="98" customFormat="1">
      <c r="A654" s="6" t="s">
        <v>663</v>
      </c>
      <c r="B654" s="95"/>
      <c r="C654" s="96"/>
      <c r="D654" s="97"/>
      <c r="E654" s="96"/>
      <c r="F654" s="95">
        <v>4</v>
      </c>
      <c r="G654" s="95">
        <v>4</v>
      </c>
      <c r="H654" s="14">
        <v>4</v>
      </c>
      <c r="I654" s="95">
        <v>3</v>
      </c>
      <c r="J654" s="95">
        <v>4</v>
      </c>
      <c r="K654" s="95">
        <v>5</v>
      </c>
      <c r="L654" s="95">
        <v>4</v>
      </c>
      <c r="M654" s="96">
        <v>4</v>
      </c>
      <c r="N654" s="95">
        <v>4</v>
      </c>
      <c r="O654" s="97">
        <v>4</v>
      </c>
      <c r="P654" s="14">
        <v>5</v>
      </c>
    </row>
    <row r="655" spans="1:16" s="98" customFormat="1">
      <c r="A655" s="6" t="s">
        <v>664</v>
      </c>
      <c r="B655" s="95"/>
      <c r="C655" s="96"/>
      <c r="D655" s="97"/>
      <c r="E655" s="96"/>
      <c r="F655" s="95">
        <v>4</v>
      </c>
      <c r="G655" s="95">
        <v>5</v>
      </c>
      <c r="H655" s="14">
        <v>4</v>
      </c>
      <c r="I655" s="95">
        <v>5</v>
      </c>
      <c r="J655" s="95">
        <v>3</v>
      </c>
      <c r="K655" s="95">
        <v>4</v>
      </c>
      <c r="L655" s="95">
        <v>4</v>
      </c>
      <c r="M655" s="96">
        <v>5</v>
      </c>
      <c r="N655" s="95">
        <v>5</v>
      </c>
      <c r="O655" s="97">
        <v>5</v>
      </c>
      <c r="P655" s="14">
        <v>5</v>
      </c>
    </row>
    <row r="656" spans="1:16" s="98" customFormat="1">
      <c r="A656" s="6" t="s">
        <v>665</v>
      </c>
      <c r="B656" s="95"/>
      <c r="C656" s="96"/>
      <c r="D656" s="97"/>
      <c r="E656" s="96"/>
      <c r="F656" s="95">
        <v>4</v>
      </c>
      <c r="G656" s="95">
        <v>5</v>
      </c>
      <c r="H656" s="14">
        <v>5</v>
      </c>
      <c r="I656" s="95">
        <v>5</v>
      </c>
      <c r="J656" s="95">
        <v>4</v>
      </c>
      <c r="K656" s="95">
        <v>5</v>
      </c>
      <c r="L656" s="95">
        <v>5</v>
      </c>
      <c r="M656" s="96">
        <v>5</v>
      </c>
      <c r="N656" s="95">
        <v>5</v>
      </c>
      <c r="O656" s="97">
        <v>5</v>
      </c>
      <c r="P656" s="14">
        <v>5</v>
      </c>
    </row>
    <row r="657" spans="1:16" s="98" customFormat="1">
      <c r="A657" s="6" t="s">
        <v>666</v>
      </c>
      <c r="B657" s="95"/>
      <c r="C657" s="96"/>
      <c r="D657" s="97"/>
      <c r="E657" s="96"/>
      <c r="F657" s="95">
        <v>4</v>
      </c>
      <c r="G657" s="95">
        <v>5</v>
      </c>
      <c r="H657" s="14">
        <v>5</v>
      </c>
      <c r="I657" s="95">
        <v>4</v>
      </c>
      <c r="J657" s="95">
        <v>4</v>
      </c>
      <c r="K657" s="95">
        <v>5</v>
      </c>
      <c r="L657" s="95">
        <v>4</v>
      </c>
      <c r="M657" s="96">
        <v>4</v>
      </c>
      <c r="N657" s="95">
        <v>5</v>
      </c>
      <c r="O657" s="97">
        <v>5</v>
      </c>
      <c r="P657" s="14">
        <v>5</v>
      </c>
    </row>
    <row r="658" spans="1:16" s="98" customFormat="1">
      <c r="A658" s="6" t="s">
        <v>667</v>
      </c>
      <c r="B658" s="95"/>
      <c r="C658" s="96"/>
      <c r="D658" s="97"/>
      <c r="E658" s="96"/>
      <c r="F658" s="95">
        <v>5</v>
      </c>
      <c r="G658" s="95">
        <v>5</v>
      </c>
      <c r="H658" s="14">
        <v>5</v>
      </c>
      <c r="I658" s="95">
        <v>5</v>
      </c>
      <c r="J658" s="95">
        <v>5</v>
      </c>
      <c r="K658" s="95">
        <v>5</v>
      </c>
      <c r="L658" s="95">
        <v>5</v>
      </c>
      <c r="M658" s="96">
        <v>5</v>
      </c>
      <c r="N658" s="95">
        <v>5</v>
      </c>
      <c r="O658" s="97">
        <v>5</v>
      </c>
      <c r="P658" s="14">
        <v>5</v>
      </c>
    </row>
    <row r="659" spans="1:16" s="98" customFormat="1">
      <c r="A659" s="6" t="s">
        <v>668</v>
      </c>
      <c r="B659" s="95"/>
      <c r="C659" s="96"/>
      <c r="D659" s="97"/>
      <c r="E659" s="96"/>
      <c r="F659" s="95">
        <v>5</v>
      </c>
      <c r="G659" s="95">
        <v>5</v>
      </c>
      <c r="H659" s="14">
        <v>5</v>
      </c>
      <c r="I659" s="95">
        <v>5</v>
      </c>
      <c r="J659" s="95">
        <v>4</v>
      </c>
      <c r="K659" s="95">
        <v>5</v>
      </c>
      <c r="L659" s="95">
        <v>5</v>
      </c>
      <c r="M659" s="96">
        <v>5</v>
      </c>
      <c r="N659" s="95">
        <v>5</v>
      </c>
      <c r="O659" s="97">
        <v>5</v>
      </c>
      <c r="P659" s="14">
        <v>5</v>
      </c>
    </row>
    <row r="660" spans="1:16" s="98" customFormat="1">
      <c r="A660" s="6" t="s">
        <v>669</v>
      </c>
      <c r="B660" s="95"/>
      <c r="C660" s="96"/>
      <c r="D660" s="97"/>
      <c r="E660" s="96"/>
      <c r="F660" s="95">
        <v>4</v>
      </c>
      <c r="G660" s="95">
        <v>5</v>
      </c>
      <c r="H660" s="14">
        <v>4</v>
      </c>
      <c r="I660" s="95">
        <v>5</v>
      </c>
      <c r="J660" s="95">
        <v>3</v>
      </c>
      <c r="K660" s="95">
        <v>4</v>
      </c>
      <c r="L660" s="95">
        <v>4</v>
      </c>
      <c r="M660" s="96">
        <v>5</v>
      </c>
      <c r="N660" s="95">
        <v>5</v>
      </c>
      <c r="O660" s="97">
        <v>5</v>
      </c>
      <c r="P660" s="14">
        <v>4</v>
      </c>
    </row>
    <row r="661" spans="1:16" s="98" customFormat="1">
      <c r="A661" s="6" t="s">
        <v>670</v>
      </c>
      <c r="B661" s="95"/>
      <c r="C661" s="96"/>
      <c r="D661" s="97"/>
      <c r="E661" s="96"/>
      <c r="F661" s="95">
        <v>4</v>
      </c>
      <c r="G661" s="95">
        <v>5</v>
      </c>
      <c r="H661" s="14">
        <v>3</v>
      </c>
      <c r="I661" s="95">
        <v>5</v>
      </c>
      <c r="J661" s="95">
        <v>3</v>
      </c>
      <c r="K661" s="95">
        <v>5</v>
      </c>
      <c r="L661" s="95">
        <v>5</v>
      </c>
      <c r="M661" s="96">
        <v>4</v>
      </c>
      <c r="N661" s="95">
        <v>5</v>
      </c>
      <c r="O661" s="97">
        <v>5</v>
      </c>
      <c r="P661" s="14">
        <v>5</v>
      </c>
    </row>
    <row r="662" spans="1:16" s="98" customFormat="1">
      <c r="A662" s="6" t="s">
        <v>671</v>
      </c>
      <c r="B662" s="95"/>
      <c r="C662" s="96"/>
      <c r="D662" s="97"/>
      <c r="E662" s="96"/>
      <c r="F662" s="95">
        <v>5</v>
      </c>
      <c r="G662" s="95">
        <v>4</v>
      </c>
      <c r="H662" s="14">
        <v>5</v>
      </c>
      <c r="I662" s="95">
        <v>5</v>
      </c>
      <c r="J662" s="95">
        <v>5</v>
      </c>
      <c r="K662" s="95">
        <v>5</v>
      </c>
      <c r="L662" s="95">
        <v>5</v>
      </c>
      <c r="M662" s="96">
        <v>5</v>
      </c>
      <c r="N662" s="95">
        <v>5</v>
      </c>
      <c r="O662" s="97">
        <v>5</v>
      </c>
      <c r="P662" s="14">
        <v>5</v>
      </c>
    </row>
    <row r="663" spans="1:16" s="98" customFormat="1">
      <c r="A663" s="6" t="s">
        <v>672</v>
      </c>
      <c r="B663" s="95"/>
      <c r="C663" s="96"/>
      <c r="D663" s="97"/>
      <c r="E663" s="96"/>
      <c r="F663" s="95">
        <v>5</v>
      </c>
      <c r="G663" s="95">
        <v>5</v>
      </c>
      <c r="H663" s="14">
        <v>5</v>
      </c>
      <c r="I663" s="95">
        <v>5</v>
      </c>
      <c r="J663" s="95">
        <v>4</v>
      </c>
      <c r="K663" s="95">
        <v>5</v>
      </c>
      <c r="L663" s="95">
        <v>5</v>
      </c>
      <c r="M663" s="96">
        <v>5</v>
      </c>
      <c r="N663" s="95">
        <v>4</v>
      </c>
      <c r="O663" s="97">
        <v>4</v>
      </c>
      <c r="P663" s="14">
        <v>5</v>
      </c>
    </row>
    <row r="664" spans="1:16" s="98" customFormat="1">
      <c r="A664" s="6" t="s">
        <v>673</v>
      </c>
      <c r="B664" s="95"/>
      <c r="C664" s="96"/>
      <c r="D664" s="97"/>
      <c r="E664" s="96"/>
      <c r="F664" s="95">
        <v>5</v>
      </c>
      <c r="G664" s="95">
        <v>5</v>
      </c>
      <c r="H664" s="14">
        <v>5</v>
      </c>
      <c r="I664" s="95">
        <v>5</v>
      </c>
      <c r="J664" s="95">
        <v>5</v>
      </c>
      <c r="K664" s="95">
        <v>5</v>
      </c>
      <c r="L664" s="95">
        <v>4</v>
      </c>
      <c r="M664" s="96">
        <v>5</v>
      </c>
      <c r="N664" s="95">
        <v>5</v>
      </c>
      <c r="O664" s="97">
        <v>5</v>
      </c>
      <c r="P664" s="14">
        <v>5</v>
      </c>
    </row>
    <row r="665" spans="1:16" s="98" customFormat="1">
      <c r="A665" s="6" t="s">
        <v>674</v>
      </c>
      <c r="B665" s="95"/>
      <c r="C665" s="96"/>
      <c r="D665" s="97"/>
      <c r="E665" s="96"/>
      <c r="F665" s="95">
        <v>4</v>
      </c>
      <c r="G665" s="95">
        <v>4</v>
      </c>
      <c r="H665" s="14">
        <v>5</v>
      </c>
      <c r="I665" s="95">
        <v>5</v>
      </c>
      <c r="J665" s="95">
        <v>4</v>
      </c>
      <c r="K665" s="95">
        <v>5</v>
      </c>
      <c r="L665" s="95">
        <v>4</v>
      </c>
      <c r="M665" s="96">
        <v>4</v>
      </c>
      <c r="N665" s="95">
        <v>5</v>
      </c>
      <c r="O665" s="97">
        <v>4</v>
      </c>
      <c r="P665" s="14">
        <v>5</v>
      </c>
    </row>
    <row r="666" spans="1:16" s="98" customFormat="1">
      <c r="A666" s="6" t="s">
        <v>675</v>
      </c>
      <c r="B666" s="95"/>
      <c r="C666" s="96"/>
      <c r="D666" s="97"/>
      <c r="E666" s="96"/>
      <c r="F666" s="95">
        <v>4</v>
      </c>
      <c r="G666" s="95">
        <v>5</v>
      </c>
      <c r="H666" s="14">
        <v>4</v>
      </c>
      <c r="I666" s="95">
        <v>5</v>
      </c>
      <c r="J666" s="95">
        <v>5</v>
      </c>
      <c r="K666" s="95">
        <v>4</v>
      </c>
      <c r="L666" s="95">
        <v>4</v>
      </c>
      <c r="M666" s="96">
        <v>4</v>
      </c>
      <c r="N666" s="95">
        <v>5</v>
      </c>
      <c r="O666" s="97">
        <v>5</v>
      </c>
      <c r="P666" s="14">
        <v>5</v>
      </c>
    </row>
    <row r="667" spans="1:16" s="98" customFormat="1">
      <c r="A667" s="6" t="s">
        <v>676</v>
      </c>
      <c r="B667" s="95"/>
      <c r="C667" s="96"/>
      <c r="D667" s="97"/>
      <c r="E667" s="96"/>
      <c r="F667" s="95">
        <v>4</v>
      </c>
      <c r="G667" s="95">
        <v>5</v>
      </c>
      <c r="H667" s="14">
        <v>4</v>
      </c>
      <c r="I667" s="95">
        <v>5</v>
      </c>
      <c r="J667" s="95">
        <v>4</v>
      </c>
      <c r="K667" s="95">
        <v>5</v>
      </c>
      <c r="L667" s="95">
        <v>5</v>
      </c>
      <c r="M667" s="96">
        <v>3</v>
      </c>
      <c r="N667" s="95">
        <v>5</v>
      </c>
      <c r="O667" s="97">
        <v>5</v>
      </c>
      <c r="P667" s="14">
        <v>5</v>
      </c>
    </row>
    <row r="668" spans="1:16" s="98" customFormat="1">
      <c r="A668" s="6" t="s">
        <v>677</v>
      </c>
      <c r="B668" s="95"/>
      <c r="C668" s="96"/>
      <c r="D668" s="97"/>
      <c r="E668" s="96"/>
      <c r="F668" s="95">
        <v>5</v>
      </c>
      <c r="G668" s="95">
        <v>4</v>
      </c>
      <c r="H668" s="14">
        <v>4</v>
      </c>
      <c r="I668" s="95">
        <v>5</v>
      </c>
      <c r="J668" s="95">
        <v>3</v>
      </c>
      <c r="K668" s="95">
        <v>4</v>
      </c>
      <c r="L668" s="95">
        <v>4</v>
      </c>
      <c r="M668" s="96">
        <v>5</v>
      </c>
      <c r="N668" s="95">
        <v>4</v>
      </c>
      <c r="O668" s="97">
        <v>4</v>
      </c>
      <c r="P668" s="14">
        <v>5</v>
      </c>
    </row>
    <row r="669" spans="1:16" s="98" customFormat="1">
      <c r="A669" s="6" t="s">
        <v>678</v>
      </c>
      <c r="B669" s="95"/>
      <c r="C669" s="96"/>
      <c r="D669" s="97"/>
      <c r="E669" s="96"/>
      <c r="F669" s="95">
        <v>4</v>
      </c>
      <c r="G669" s="95">
        <v>5</v>
      </c>
      <c r="H669" s="14">
        <v>5</v>
      </c>
      <c r="I669" s="95">
        <v>4</v>
      </c>
      <c r="J669" s="95">
        <v>4</v>
      </c>
      <c r="K669" s="95">
        <v>4</v>
      </c>
      <c r="L669" s="95">
        <v>4</v>
      </c>
      <c r="M669" s="96">
        <v>4</v>
      </c>
      <c r="N669" s="95">
        <v>5</v>
      </c>
      <c r="O669" s="97">
        <v>5</v>
      </c>
      <c r="P669" s="14">
        <v>4</v>
      </c>
    </row>
    <row r="670" spans="1:16" s="98" customFormat="1">
      <c r="A670" s="6" t="s">
        <v>679</v>
      </c>
      <c r="B670" s="95"/>
      <c r="C670" s="96"/>
      <c r="D670" s="97"/>
      <c r="E670" s="96"/>
      <c r="F670" s="95">
        <v>5</v>
      </c>
      <c r="G670" s="95">
        <v>5</v>
      </c>
      <c r="H670" s="14">
        <v>5</v>
      </c>
      <c r="I670" s="95">
        <v>5</v>
      </c>
      <c r="J670" s="95">
        <v>5</v>
      </c>
      <c r="K670" s="95">
        <v>5</v>
      </c>
      <c r="L670" s="95">
        <v>5</v>
      </c>
      <c r="M670" s="96">
        <v>5</v>
      </c>
      <c r="N670" s="95">
        <v>5</v>
      </c>
      <c r="O670" s="97">
        <v>5</v>
      </c>
      <c r="P670" s="14">
        <v>5</v>
      </c>
    </row>
    <row r="671" spans="1:16" s="98" customFormat="1">
      <c r="A671" s="6" t="s">
        <v>680</v>
      </c>
      <c r="B671" s="95"/>
      <c r="C671" s="96"/>
      <c r="D671" s="97"/>
      <c r="E671" s="96"/>
      <c r="F671" s="95">
        <v>1</v>
      </c>
      <c r="G671" s="95">
        <v>4</v>
      </c>
      <c r="H671" s="14">
        <v>3</v>
      </c>
      <c r="I671" s="95">
        <v>5</v>
      </c>
      <c r="J671" s="95">
        <v>5</v>
      </c>
      <c r="K671" s="95">
        <v>4</v>
      </c>
      <c r="L671" s="95">
        <v>5</v>
      </c>
      <c r="M671" s="96">
        <v>5</v>
      </c>
      <c r="N671" s="95">
        <v>5</v>
      </c>
      <c r="O671" s="97">
        <v>5</v>
      </c>
      <c r="P671" s="14">
        <v>5</v>
      </c>
    </row>
    <row r="672" spans="1:16" s="98" customFormat="1">
      <c r="A672" s="6" t="s">
        <v>681</v>
      </c>
      <c r="B672" s="95"/>
      <c r="C672" s="96"/>
      <c r="D672" s="97"/>
      <c r="E672" s="96"/>
      <c r="F672" s="95">
        <v>5</v>
      </c>
      <c r="G672" s="95">
        <v>5</v>
      </c>
      <c r="H672" s="14">
        <v>4</v>
      </c>
      <c r="I672" s="95">
        <v>5</v>
      </c>
      <c r="J672" s="95">
        <v>4</v>
      </c>
      <c r="K672" s="95">
        <v>5</v>
      </c>
      <c r="L672" s="95">
        <v>5</v>
      </c>
      <c r="M672" s="96">
        <v>4</v>
      </c>
      <c r="N672" s="95">
        <v>5</v>
      </c>
      <c r="O672" s="97">
        <v>4</v>
      </c>
      <c r="P672" s="14">
        <v>4</v>
      </c>
    </row>
    <row r="673" spans="1:16" s="98" customFormat="1">
      <c r="A673" s="6" t="s">
        <v>682</v>
      </c>
      <c r="B673" s="95"/>
      <c r="C673" s="96"/>
      <c r="D673" s="97"/>
      <c r="E673" s="96"/>
      <c r="F673" s="95">
        <v>5</v>
      </c>
      <c r="G673" s="95">
        <v>5</v>
      </c>
      <c r="H673" s="14">
        <v>5</v>
      </c>
      <c r="I673" s="95">
        <v>4</v>
      </c>
      <c r="J673" s="95">
        <v>2</v>
      </c>
      <c r="K673" s="95">
        <v>5</v>
      </c>
      <c r="L673" s="95">
        <v>3</v>
      </c>
      <c r="M673" s="96">
        <v>4</v>
      </c>
      <c r="N673" s="95">
        <v>5</v>
      </c>
      <c r="O673" s="97">
        <v>5</v>
      </c>
      <c r="P673" s="14">
        <v>5</v>
      </c>
    </row>
    <row r="674" spans="1:16" s="98" customFormat="1">
      <c r="A674" s="6" t="s">
        <v>683</v>
      </c>
      <c r="B674" s="95"/>
      <c r="C674" s="96"/>
      <c r="D674" s="97"/>
      <c r="E674" s="96"/>
      <c r="F674" s="95">
        <v>3</v>
      </c>
      <c r="G674" s="95">
        <v>4</v>
      </c>
      <c r="H674" s="14">
        <v>5</v>
      </c>
      <c r="I674" s="95">
        <v>5</v>
      </c>
      <c r="J674" s="95">
        <v>5</v>
      </c>
      <c r="K674" s="95">
        <v>5</v>
      </c>
      <c r="L674" s="95">
        <v>5</v>
      </c>
      <c r="M674" s="96">
        <v>4</v>
      </c>
      <c r="N674" s="95">
        <v>5</v>
      </c>
      <c r="O674" s="97">
        <v>5</v>
      </c>
      <c r="P674" s="14">
        <v>5</v>
      </c>
    </row>
    <row r="675" spans="1:16" s="98" customFormat="1">
      <c r="A675" s="6" t="s">
        <v>684</v>
      </c>
      <c r="B675" s="95"/>
      <c r="C675" s="96"/>
      <c r="D675" s="97"/>
      <c r="E675" s="96"/>
      <c r="F675" s="95">
        <v>4</v>
      </c>
      <c r="G675" s="95">
        <v>4</v>
      </c>
      <c r="H675" s="14">
        <v>4</v>
      </c>
      <c r="I675" s="95">
        <v>4</v>
      </c>
      <c r="J675" s="95">
        <v>4</v>
      </c>
      <c r="K675" s="95">
        <v>5</v>
      </c>
      <c r="L675" s="95">
        <v>5</v>
      </c>
      <c r="M675" s="96">
        <v>5</v>
      </c>
      <c r="N675" s="95">
        <v>5</v>
      </c>
      <c r="O675" s="97">
        <v>5</v>
      </c>
      <c r="P675" s="14">
        <v>5</v>
      </c>
    </row>
    <row r="676" spans="1:16" s="98" customFormat="1">
      <c r="A676" s="6" t="s">
        <v>685</v>
      </c>
      <c r="B676" s="95"/>
      <c r="C676" s="96"/>
      <c r="D676" s="97"/>
      <c r="E676" s="96"/>
      <c r="F676" s="95">
        <v>5</v>
      </c>
      <c r="G676" s="95">
        <v>5</v>
      </c>
      <c r="H676" s="14">
        <v>4</v>
      </c>
      <c r="I676" s="95">
        <v>5</v>
      </c>
      <c r="J676" s="95">
        <v>5</v>
      </c>
      <c r="K676" s="95">
        <v>4</v>
      </c>
      <c r="L676" s="95">
        <v>5</v>
      </c>
      <c r="M676" s="96">
        <v>5</v>
      </c>
      <c r="N676" s="95">
        <v>5</v>
      </c>
      <c r="O676" s="97">
        <v>5</v>
      </c>
      <c r="P676" s="14">
        <v>5</v>
      </c>
    </row>
    <row r="677" spans="1:16" s="98" customFormat="1">
      <c r="A677" s="6" t="s">
        <v>686</v>
      </c>
      <c r="B677" s="95"/>
      <c r="C677" s="96"/>
      <c r="D677" s="97"/>
      <c r="E677" s="96"/>
      <c r="F677" s="95">
        <v>5</v>
      </c>
      <c r="G677" s="95">
        <v>5</v>
      </c>
      <c r="H677" s="14">
        <v>4</v>
      </c>
      <c r="I677" s="95">
        <v>4</v>
      </c>
      <c r="J677" s="95">
        <v>4</v>
      </c>
      <c r="K677" s="95">
        <v>4</v>
      </c>
      <c r="L677" s="95">
        <v>4</v>
      </c>
      <c r="M677" s="96">
        <v>4</v>
      </c>
      <c r="N677" s="95">
        <v>5</v>
      </c>
      <c r="O677" s="97">
        <v>4</v>
      </c>
      <c r="P677" s="14">
        <v>5</v>
      </c>
    </row>
    <row r="678" spans="1:16" s="98" customFormat="1">
      <c r="A678" s="6" t="s">
        <v>687</v>
      </c>
      <c r="B678" s="95"/>
      <c r="C678" s="96"/>
      <c r="D678" s="97"/>
      <c r="E678" s="96"/>
      <c r="F678" s="95">
        <v>3</v>
      </c>
      <c r="G678" s="95">
        <v>4</v>
      </c>
      <c r="H678" s="14">
        <v>3</v>
      </c>
      <c r="I678" s="95">
        <v>5</v>
      </c>
      <c r="J678" s="95">
        <v>4</v>
      </c>
      <c r="K678" s="95">
        <v>5</v>
      </c>
      <c r="L678" s="95">
        <v>4</v>
      </c>
      <c r="M678" s="96">
        <v>3</v>
      </c>
      <c r="N678" s="95">
        <v>3</v>
      </c>
      <c r="O678" s="97">
        <v>3</v>
      </c>
      <c r="P678" s="14">
        <v>2</v>
      </c>
    </row>
    <row r="679" spans="1:16" s="98" customFormat="1">
      <c r="A679" s="6" t="s">
        <v>688</v>
      </c>
      <c r="B679" s="95"/>
      <c r="C679" s="96"/>
      <c r="D679" s="97"/>
      <c r="E679" s="96"/>
      <c r="F679" s="95">
        <v>5</v>
      </c>
      <c r="G679" s="95">
        <v>5</v>
      </c>
      <c r="H679" s="14">
        <v>3</v>
      </c>
      <c r="I679" s="95">
        <v>3</v>
      </c>
      <c r="J679" s="95">
        <v>5</v>
      </c>
      <c r="K679" s="95">
        <v>4</v>
      </c>
      <c r="L679" s="95">
        <v>3</v>
      </c>
      <c r="M679" s="96">
        <v>3</v>
      </c>
      <c r="N679" s="95">
        <v>3</v>
      </c>
      <c r="O679" s="97">
        <v>5</v>
      </c>
      <c r="P679" s="14">
        <v>5</v>
      </c>
    </row>
    <row r="680" spans="1:16" s="98" customFormat="1">
      <c r="A680" s="6" t="s">
        <v>689</v>
      </c>
      <c r="B680" s="95"/>
      <c r="C680" s="96"/>
      <c r="D680" s="97"/>
      <c r="E680" s="96"/>
      <c r="F680" s="95">
        <v>5</v>
      </c>
      <c r="G680" s="95">
        <v>5</v>
      </c>
      <c r="H680" s="14">
        <v>5</v>
      </c>
      <c r="I680" s="95">
        <v>4</v>
      </c>
      <c r="J680" s="95">
        <v>4</v>
      </c>
      <c r="K680" s="95">
        <v>5</v>
      </c>
      <c r="L680" s="95">
        <v>5</v>
      </c>
      <c r="M680" s="96">
        <v>5</v>
      </c>
      <c r="N680" s="95">
        <v>5</v>
      </c>
      <c r="O680" s="97">
        <v>5</v>
      </c>
      <c r="P680" s="14">
        <v>5</v>
      </c>
    </row>
    <row r="681" spans="1:16" s="98" customFormat="1">
      <c r="A681" s="6" t="s">
        <v>690</v>
      </c>
      <c r="B681" s="95"/>
      <c r="C681" s="96"/>
      <c r="D681" s="97"/>
      <c r="E681" s="96"/>
      <c r="F681" s="95">
        <v>5</v>
      </c>
      <c r="G681" s="95">
        <v>4</v>
      </c>
      <c r="H681" s="14">
        <v>3</v>
      </c>
      <c r="I681" s="95">
        <v>4</v>
      </c>
      <c r="J681" s="95">
        <v>4</v>
      </c>
      <c r="K681" s="95">
        <v>4</v>
      </c>
      <c r="L681" s="95">
        <v>5</v>
      </c>
      <c r="M681" s="96">
        <v>4</v>
      </c>
      <c r="N681" s="95">
        <v>5</v>
      </c>
      <c r="O681" s="97">
        <v>5</v>
      </c>
      <c r="P681" s="14">
        <v>4</v>
      </c>
    </row>
    <row r="682" spans="1:16" s="98" customFormat="1">
      <c r="A682" s="6" t="s">
        <v>691</v>
      </c>
      <c r="B682" s="95"/>
      <c r="C682" s="96"/>
      <c r="D682" s="97"/>
      <c r="E682" s="96"/>
      <c r="F682" s="95">
        <v>5</v>
      </c>
      <c r="G682" s="95">
        <v>5</v>
      </c>
      <c r="H682" s="14">
        <v>5</v>
      </c>
      <c r="I682" s="95">
        <v>5</v>
      </c>
      <c r="J682" s="95">
        <v>5</v>
      </c>
      <c r="K682" s="95">
        <v>5</v>
      </c>
      <c r="L682" s="95">
        <v>4</v>
      </c>
      <c r="M682" s="96">
        <v>5</v>
      </c>
      <c r="N682" s="95">
        <v>5</v>
      </c>
      <c r="O682" s="97">
        <v>5</v>
      </c>
      <c r="P682" s="14">
        <v>5</v>
      </c>
    </row>
    <row r="683" spans="1:16" s="98" customFormat="1">
      <c r="A683" s="6" t="s">
        <v>692</v>
      </c>
      <c r="B683" s="95"/>
      <c r="C683" s="96"/>
      <c r="D683" s="97"/>
      <c r="E683" s="96"/>
      <c r="F683" s="95">
        <v>5</v>
      </c>
      <c r="G683" s="95">
        <v>4</v>
      </c>
      <c r="H683" s="14">
        <v>5</v>
      </c>
      <c r="I683" s="95">
        <v>5</v>
      </c>
      <c r="J683" s="95">
        <v>5</v>
      </c>
      <c r="K683" s="95">
        <v>5</v>
      </c>
      <c r="L683" s="95">
        <v>5</v>
      </c>
      <c r="M683" s="96">
        <v>5</v>
      </c>
      <c r="N683" s="95">
        <v>5</v>
      </c>
      <c r="O683" s="97">
        <v>5</v>
      </c>
      <c r="P683" s="14">
        <v>5</v>
      </c>
    </row>
    <row r="684" spans="1:16" s="98" customFormat="1">
      <c r="A684" s="6" t="s">
        <v>693</v>
      </c>
      <c r="B684" s="95"/>
      <c r="C684" s="96"/>
      <c r="D684" s="97"/>
      <c r="E684" s="96"/>
      <c r="F684" s="95">
        <v>5</v>
      </c>
      <c r="G684" s="95">
        <v>5</v>
      </c>
      <c r="H684" s="14">
        <v>4</v>
      </c>
      <c r="I684" s="95">
        <v>4</v>
      </c>
      <c r="J684" s="95">
        <v>4</v>
      </c>
      <c r="K684" s="95">
        <v>5</v>
      </c>
      <c r="L684" s="95">
        <v>4</v>
      </c>
      <c r="M684" s="96">
        <v>4</v>
      </c>
      <c r="N684" s="95">
        <v>4</v>
      </c>
      <c r="O684" s="97">
        <v>5</v>
      </c>
      <c r="P684" s="14">
        <v>5</v>
      </c>
    </row>
    <row r="685" spans="1:16" s="98" customFormat="1">
      <c r="A685" s="6" t="s">
        <v>694</v>
      </c>
      <c r="B685" s="95"/>
      <c r="C685" s="96"/>
      <c r="D685" s="97"/>
      <c r="E685" s="96"/>
      <c r="F685" s="95">
        <v>4</v>
      </c>
      <c r="G685" s="95">
        <v>5</v>
      </c>
      <c r="H685" s="14">
        <v>4</v>
      </c>
      <c r="I685" s="95">
        <v>4</v>
      </c>
      <c r="J685" s="95">
        <v>4</v>
      </c>
      <c r="K685" s="95">
        <v>4</v>
      </c>
      <c r="L685" s="95">
        <v>4</v>
      </c>
      <c r="M685" s="96">
        <v>5</v>
      </c>
      <c r="N685" s="95">
        <v>4</v>
      </c>
      <c r="O685" s="97">
        <v>5</v>
      </c>
      <c r="P685" s="14">
        <v>5</v>
      </c>
    </row>
    <row r="686" spans="1:16" s="98" customFormat="1">
      <c r="A686" s="6" t="s">
        <v>695</v>
      </c>
      <c r="B686" s="95"/>
      <c r="C686" s="96"/>
      <c r="D686" s="97"/>
      <c r="E686" s="96"/>
      <c r="F686" s="95">
        <v>4</v>
      </c>
      <c r="G686" s="95">
        <v>4</v>
      </c>
      <c r="H686" s="14">
        <v>4</v>
      </c>
      <c r="I686" s="95">
        <v>5</v>
      </c>
      <c r="J686" s="95">
        <v>5</v>
      </c>
      <c r="K686" s="95">
        <v>5</v>
      </c>
      <c r="L686" s="95">
        <v>3</v>
      </c>
      <c r="M686" s="96">
        <v>4</v>
      </c>
      <c r="N686" s="95">
        <v>4</v>
      </c>
      <c r="O686" s="97">
        <v>5</v>
      </c>
      <c r="P686" s="14">
        <v>4</v>
      </c>
    </row>
    <row r="687" spans="1:16" s="98" customFormat="1">
      <c r="A687" s="6" t="s">
        <v>696</v>
      </c>
      <c r="B687" s="95"/>
      <c r="C687" s="96"/>
      <c r="D687" s="97"/>
      <c r="E687" s="96"/>
      <c r="F687" s="95">
        <v>4</v>
      </c>
      <c r="G687" s="95">
        <v>4</v>
      </c>
      <c r="H687" s="14">
        <v>4</v>
      </c>
      <c r="I687" s="95">
        <v>4</v>
      </c>
      <c r="J687" s="95">
        <v>5</v>
      </c>
      <c r="K687" s="95">
        <v>5</v>
      </c>
      <c r="L687" s="95">
        <v>4</v>
      </c>
      <c r="M687" s="96">
        <v>5</v>
      </c>
      <c r="N687" s="95">
        <v>5</v>
      </c>
      <c r="O687" s="97">
        <v>5</v>
      </c>
      <c r="P687" s="14">
        <v>5</v>
      </c>
    </row>
    <row r="688" spans="1:16" s="98" customFormat="1">
      <c r="A688" s="6" t="s">
        <v>697</v>
      </c>
      <c r="B688" s="95"/>
      <c r="C688" s="96"/>
      <c r="D688" s="97"/>
      <c r="E688" s="96"/>
      <c r="F688" s="95">
        <v>4</v>
      </c>
      <c r="G688" s="95">
        <v>5</v>
      </c>
      <c r="H688" s="14">
        <v>5</v>
      </c>
      <c r="I688" s="95">
        <v>5</v>
      </c>
      <c r="J688" s="95">
        <v>4</v>
      </c>
      <c r="K688" s="95">
        <v>5</v>
      </c>
      <c r="L688" s="95">
        <v>3</v>
      </c>
      <c r="M688" s="96">
        <v>4</v>
      </c>
      <c r="N688" s="95">
        <v>5</v>
      </c>
      <c r="O688" s="97">
        <v>5</v>
      </c>
      <c r="P688" s="14">
        <v>5</v>
      </c>
    </row>
    <row r="689" spans="1:16" s="98" customFormat="1">
      <c r="A689" s="6" t="s">
        <v>698</v>
      </c>
      <c r="B689" s="95"/>
      <c r="C689" s="96"/>
      <c r="D689" s="97"/>
      <c r="E689" s="96"/>
      <c r="F689" s="95">
        <v>5</v>
      </c>
      <c r="G689" s="95">
        <v>5</v>
      </c>
      <c r="H689" s="14">
        <v>4</v>
      </c>
      <c r="I689" s="95">
        <v>5</v>
      </c>
      <c r="J689" s="95">
        <v>0</v>
      </c>
      <c r="K689" s="95">
        <v>5</v>
      </c>
      <c r="L689" s="95">
        <v>4</v>
      </c>
      <c r="M689" s="96">
        <v>5</v>
      </c>
      <c r="N689" s="95">
        <v>4</v>
      </c>
      <c r="O689" s="97">
        <v>4</v>
      </c>
      <c r="P689" s="14">
        <v>4</v>
      </c>
    </row>
    <row r="690" spans="1:16" s="98" customFormat="1">
      <c r="A690" s="6" t="s">
        <v>699</v>
      </c>
      <c r="B690" s="95"/>
      <c r="C690" s="96"/>
      <c r="D690" s="97"/>
      <c r="E690" s="96"/>
      <c r="F690" s="95">
        <v>5</v>
      </c>
      <c r="G690" s="95">
        <v>5</v>
      </c>
      <c r="H690" s="14">
        <v>5</v>
      </c>
      <c r="I690" s="95">
        <v>5</v>
      </c>
      <c r="J690" s="95">
        <v>5</v>
      </c>
      <c r="K690" s="95">
        <v>5</v>
      </c>
      <c r="L690" s="95">
        <v>5</v>
      </c>
      <c r="M690" s="96">
        <v>5</v>
      </c>
      <c r="N690" s="95">
        <v>5</v>
      </c>
      <c r="O690" s="97">
        <v>5</v>
      </c>
      <c r="P690" s="14">
        <v>5</v>
      </c>
    </row>
    <row r="691" spans="1:16" s="98" customFormat="1">
      <c r="A691" s="6" t="s">
        <v>700</v>
      </c>
      <c r="B691" s="95"/>
      <c r="C691" s="96"/>
      <c r="D691" s="97"/>
      <c r="E691" s="96"/>
      <c r="F691" s="95">
        <v>5</v>
      </c>
      <c r="G691" s="95">
        <v>5</v>
      </c>
      <c r="H691" s="14">
        <v>4</v>
      </c>
      <c r="I691" s="95">
        <v>5</v>
      </c>
      <c r="J691" s="95">
        <v>5</v>
      </c>
      <c r="K691" s="95">
        <v>5</v>
      </c>
      <c r="L691" s="95">
        <v>5</v>
      </c>
      <c r="M691" s="96">
        <v>5</v>
      </c>
      <c r="N691" s="95">
        <v>5</v>
      </c>
      <c r="O691" s="97">
        <v>5</v>
      </c>
      <c r="P691" s="14">
        <v>5</v>
      </c>
    </row>
    <row r="692" spans="1:16" s="98" customFormat="1">
      <c r="A692" s="6" t="s">
        <v>701</v>
      </c>
      <c r="B692" s="95"/>
      <c r="C692" s="96"/>
      <c r="D692" s="97"/>
      <c r="E692" s="96"/>
      <c r="F692" s="95">
        <v>4</v>
      </c>
      <c r="G692" s="95">
        <v>5</v>
      </c>
      <c r="H692" s="14">
        <v>5</v>
      </c>
      <c r="I692" s="95">
        <v>4</v>
      </c>
      <c r="J692" s="95">
        <v>5</v>
      </c>
      <c r="K692" s="95">
        <v>5</v>
      </c>
      <c r="L692" s="95">
        <v>4</v>
      </c>
      <c r="M692" s="96">
        <v>5</v>
      </c>
      <c r="N692" s="95">
        <v>5</v>
      </c>
      <c r="O692" s="97">
        <v>5</v>
      </c>
      <c r="P692" s="14">
        <v>5</v>
      </c>
    </row>
    <row r="693" spans="1:16" s="98" customFormat="1">
      <c r="A693" s="6" t="s">
        <v>702</v>
      </c>
      <c r="B693" s="95"/>
      <c r="C693" s="96"/>
      <c r="D693" s="97"/>
      <c r="E693" s="96"/>
      <c r="F693" s="95">
        <v>5</v>
      </c>
      <c r="G693" s="95">
        <v>5</v>
      </c>
      <c r="H693" s="14">
        <v>4</v>
      </c>
      <c r="I693" s="95">
        <v>4</v>
      </c>
      <c r="J693" s="95">
        <v>4</v>
      </c>
      <c r="K693" s="95">
        <v>5</v>
      </c>
      <c r="L693" s="95">
        <v>5</v>
      </c>
      <c r="M693" s="96">
        <v>5</v>
      </c>
      <c r="N693" s="95">
        <v>5</v>
      </c>
      <c r="O693" s="97">
        <v>5</v>
      </c>
      <c r="P693" s="14">
        <v>5</v>
      </c>
    </row>
    <row r="694" spans="1:16" s="98" customFormat="1">
      <c r="A694" s="6" t="s">
        <v>703</v>
      </c>
      <c r="B694" s="95"/>
      <c r="C694" s="96"/>
      <c r="D694" s="97"/>
      <c r="E694" s="96"/>
      <c r="F694" s="95">
        <v>5</v>
      </c>
      <c r="G694" s="95">
        <v>5</v>
      </c>
      <c r="H694" s="14">
        <v>5</v>
      </c>
      <c r="I694" s="95">
        <v>5</v>
      </c>
      <c r="J694" s="95">
        <v>5</v>
      </c>
      <c r="K694" s="95">
        <v>5</v>
      </c>
      <c r="L694" s="95">
        <v>5</v>
      </c>
      <c r="M694" s="96">
        <v>5</v>
      </c>
      <c r="N694" s="95">
        <v>5</v>
      </c>
      <c r="O694" s="97">
        <v>5</v>
      </c>
      <c r="P694" s="14">
        <v>5</v>
      </c>
    </row>
    <row r="695" spans="1:16" s="98" customFormat="1">
      <c r="A695" s="6" t="s">
        <v>704</v>
      </c>
      <c r="B695" s="95"/>
      <c r="C695" s="96"/>
      <c r="D695" s="97"/>
      <c r="E695" s="96"/>
      <c r="F695" s="95">
        <v>5</v>
      </c>
      <c r="G695" s="95">
        <v>5</v>
      </c>
      <c r="H695" s="14">
        <v>5</v>
      </c>
      <c r="I695" s="95">
        <v>5</v>
      </c>
      <c r="J695" s="95">
        <v>5</v>
      </c>
      <c r="K695" s="95">
        <v>5</v>
      </c>
      <c r="L695" s="95">
        <v>4</v>
      </c>
      <c r="M695" s="96">
        <v>5</v>
      </c>
      <c r="N695" s="95">
        <v>5</v>
      </c>
      <c r="O695" s="97">
        <v>5</v>
      </c>
      <c r="P695" s="14">
        <v>5</v>
      </c>
    </row>
    <row r="696" spans="1:16" s="98" customFormat="1">
      <c r="A696" s="6" t="s">
        <v>705</v>
      </c>
      <c r="B696" s="95"/>
      <c r="C696" s="96"/>
      <c r="D696" s="97"/>
      <c r="E696" s="96"/>
      <c r="F696" s="95">
        <v>5</v>
      </c>
      <c r="G696" s="95">
        <v>5</v>
      </c>
      <c r="H696" s="14">
        <v>5</v>
      </c>
      <c r="I696" s="95">
        <v>5</v>
      </c>
      <c r="J696" s="95">
        <v>5</v>
      </c>
      <c r="K696" s="95">
        <v>5</v>
      </c>
      <c r="L696" s="95">
        <v>5</v>
      </c>
      <c r="M696" s="96">
        <v>5</v>
      </c>
      <c r="N696" s="95">
        <v>5</v>
      </c>
      <c r="O696" s="97">
        <v>5</v>
      </c>
      <c r="P696" s="14">
        <v>5</v>
      </c>
    </row>
    <row r="697" spans="1:16" s="98" customFormat="1">
      <c r="A697" s="6" t="s">
        <v>706</v>
      </c>
      <c r="B697" s="95"/>
      <c r="C697" s="96"/>
      <c r="D697" s="97"/>
      <c r="E697" s="96"/>
      <c r="F697" s="95">
        <v>5</v>
      </c>
      <c r="G697" s="95">
        <v>5</v>
      </c>
      <c r="H697" s="14">
        <v>5</v>
      </c>
      <c r="I697" s="95">
        <v>5</v>
      </c>
      <c r="J697" s="95">
        <v>5</v>
      </c>
      <c r="K697" s="95">
        <v>4</v>
      </c>
      <c r="L697" s="95">
        <v>5</v>
      </c>
      <c r="M697" s="96">
        <v>5</v>
      </c>
      <c r="N697" s="95">
        <v>5</v>
      </c>
      <c r="O697" s="97">
        <v>5</v>
      </c>
      <c r="P697" s="14">
        <v>5</v>
      </c>
    </row>
    <row r="698" spans="1:16" s="98" customFormat="1">
      <c r="A698" s="6" t="s">
        <v>707</v>
      </c>
      <c r="B698" s="95"/>
      <c r="C698" s="96"/>
      <c r="D698" s="97"/>
      <c r="E698" s="96"/>
      <c r="F698" s="95">
        <v>4</v>
      </c>
      <c r="G698" s="95">
        <v>4</v>
      </c>
      <c r="H698" s="14">
        <v>4</v>
      </c>
      <c r="I698" s="95">
        <v>4</v>
      </c>
      <c r="J698" s="95">
        <v>4</v>
      </c>
      <c r="K698" s="95">
        <v>5</v>
      </c>
      <c r="L698" s="95">
        <v>4</v>
      </c>
      <c r="M698" s="96">
        <v>4</v>
      </c>
      <c r="N698" s="95">
        <v>5</v>
      </c>
      <c r="O698" s="97">
        <v>5</v>
      </c>
      <c r="P698" s="14">
        <v>4</v>
      </c>
    </row>
    <row r="699" spans="1:16" s="98" customFormat="1">
      <c r="A699" s="6" t="s">
        <v>708</v>
      </c>
      <c r="B699" s="95"/>
      <c r="C699" s="96"/>
      <c r="D699" s="97"/>
      <c r="E699" s="96"/>
      <c r="F699" s="95">
        <v>3</v>
      </c>
      <c r="G699" s="95">
        <v>5</v>
      </c>
      <c r="H699" s="14">
        <v>4</v>
      </c>
      <c r="I699" s="95">
        <v>3</v>
      </c>
      <c r="J699" s="95">
        <v>4</v>
      </c>
      <c r="K699" s="95">
        <v>5</v>
      </c>
      <c r="L699" s="95">
        <v>4</v>
      </c>
      <c r="M699" s="96">
        <v>5</v>
      </c>
      <c r="N699" s="95">
        <v>5</v>
      </c>
      <c r="O699" s="97">
        <v>5</v>
      </c>
      <c r="P699" s="14">
        <v>5</v>
      </c>
    </row>
    <row r="700" spans="1:16" s="98" customFormat="1">
      <c r="A700" s="6" t="s">
        <v>709</v>
      </c>
      <c r="B700" s="95"/>
      <c r="C700" s="96"/>
      <c r="D700" s="97"/>
      <c r="E700" s="96"/>
      <c r="F700" s="95">
        <v>4</v>
      </c>
      <c r="G700" s="95">
        <v>4</v>
      </c>
      <c r="H700" s="14">
        <v>3</v>
      </c>
      <c r="I700" s="95">
        <v>5</v>
      </c>
      <c r="J700" s="95">
        <v>3</v>
      </c>
      <c r="K700" s="95">
        <v>3</v>
      </c>
      <c r="L700" s="95">
        <v>3</v>
      </c>
      <c r="M700" s="96">
        <v>4</v>
      </c>
      <c r="N700" s="95">
        <v>3</v>
      </c>
      <c r="O700" s="97">
        <v>5</v>
      </c>
      <c r="P700" s="14">
        <v>5</v>
      </c>
    </row>
    <row r="701" spans="1:16" s="98" customFormat="1">
      <c r="A701" s="6" t="s">
        <v>710</v>
      </c>
      <c r="B701" s="95"/>
      <c r="C701" s="96"/>
      <c r="D701" s="97"/>
      <c r="E701" s="96"/>
      <c r="F701" s="95">
        <v>4</v>
      </c>
      <c r="G701" s="95">
        <v>5</v>
      </c>
      <c r="H701" s="14">
        <v>4</v>
      </c>
      <c r="I701" s="95">
        <v>5</v>
      </c>
      <c r="J701" s="95">
        <v>4</v>
      </c>
      <c r="K701" s="95">
        <v>5</v>
      </c>
      <c r="L701" s="95">
        <v>4</v>
      </c>
      <c r="M701" s="96">
        <v>5</v>
      </c>
      <c r="N701" s="95">
        <v>5</v>
      </c>
      <c r="O701" s="97">
        <v>5</v>
      </c>
      <c r="P701" s="14">
        <v>4</v>
      </c>
    </row>
    <row r="702" spans="1:16" s="98" customFormat="1">
      <c r="A702" s="6" t="s">
        <v>711</v>
      </c>
      <c r="B702" s="95"/>
      <c r="C702" s="96"/>
      <c r="D702" s="97"/>
      <c r="E702" s="96"/>
      <c r="F702" s="95">
        <v>4</v>
      </c>
      <c r="G702" s="95">
        <v>4</v>
      </c>
      <c r="H702" s="14">
        <v>4</v>
      </c>
      <c r="I702" s="95">
        <v>5</v>
      </c>
      <c r="J702" s="95">
        <v>4</v>
      </c>
      <c r="K702" s="95">
        <v>5</v>
      </c>
      <c r="L702" s="95">
        <v>4</v>
      </c>
      <c r="M702" s="96">
        <v>5</v>
      </c>
      <c r="N702" s="95">
        <v>5</v>
      </c>
      <c r="O702" s="97">
        <v>5</v>
      </c>
      <c r="P702" s="14">
        <v>5</v>
      </c>
    </row>
    <row r="703" spans="1:16" s="98" customFormat="1">
      <c r="A703" s="6" t="s">
        <v>712</v>
      </c>
      <c r="B703" s="95"/>
      <c r="C703" s="96"/>
      <c r="D703" s="97"/>
      <c r="E703" s="96"/>
      <c r="F703" s="95">
        <v>4</v>
      </c>
      <c r="G703" s="95">
        <v>3</v>
      </c>
      <c r="H703" s="14">
        <v>4</v>
      </c>
      <c r="I703" s="95">
        <v>5</v>
      </c>
      <c r="J703" s="95">
        <v>3</v>
      </c>
      <c r="K703" s="95">
        <v>3</v>
      </c>
      <c r="L703" s="95">
        <v>3</v>
      </c>
      <c r="M703" s="96">
        <v>3</v>
      </c>
      <c r="N703" s="95">
        <v>4</v>
      </c>
      <c r="O703" s="97">
        <v>4</v>
      </c>
      <c r="P703" s="14">
        <v>4</v>
      </c>
    </row>
    <row r="704" spans="1:16" s="98" customFormat="1">
      <c r="A704" s="6" t="s">
        <v>713</v>
      </c>
      <c r="B704" s="91"/>
      <c r="C704" s="93"/>
      <c r="D704" s="94"/>
      <c r="E704" s="93"/>
      <c r="F704" s="95">
        <v>2</v>
      </c>
      <c r="G704" s="95">
        <v>2</v>
      </c>
      <c r="H704" s="14">
        <v>2</v>
      </c>
      <c r="I704" s="95">
        <v>2</v>
      </c>
      <c r="J704" s="95">
        <v>2</v>
      </c>
      <c r="K704" s="95">
        <v>1</v>
      </c>
      <c r="L704" s="95">
        <v>1</v>
      </c>
      <c r="M704" s="96">
        <v>2</v>
      </c>
      <c r="N704" s="95">
        <v>2</v>
      </c>
      <c r="O704" s="97">
        <v>1</v>
      </c>
      <c r="P704" s="14">
        <v>1</v>
      </c>
    </row>
    <row r="705" spans="1:16" s="88" customFormat="1">
      <c r="A705" s="6" t="s">
        <v>714</v>
      </c>
      <c r="B705" s="95"/>
      <c r="C705" s="96"/>
      <c r="D705" s="97"/>
      <c r="E705" s="96"/>
      <c r="F705" s="95">
        <v>5</v>
      </c>
      <c r="G705" s="95">
        <v>5</v>
      </c>
      <c r="H705" s="14">
        <v>4</v>
      </c>
      <c r="I705" s="95">
        <v>5</v>
      </c>
      <c r="J705" s="95">
        <v>4</v>
      </c>
      <c r="K705" s="95">
        <v>5</v>
      </c>
      <c r="L705" s="95">
        <v>5</v>
      </c>
      <c r="M705" s="96">
        <v>4</v>
      </c>
      <c r="N705" s="95">
        <v>5</v>
      </c>
      <c r="O705" s="97">
        <v>5</v>
      </c>
      <c r="P705" s="14">
        <v>5</v>
      </c>
    </row>
    <row r="706" spans="1:16" s="98" customFormat="1">
      <c r="A706" s="6" t="s">
        <v>715</v>
      </c>
      <c r="B706" s="95"/>
      <c r="C706" s="96"/>
      <c r="D706" s="97"/>
      <c r="E706" s="96"/>
      <c r="F706" s="95">
        <v>4</v>
      </c>
      <c r="G706" s="95">
        <v>4</v>
      </c>
      <c r="H706" s="14">
        <v>3</v>
      </c>
      <c r="I706" s="95">
        <v>0</v>
      </c>
      <c r="J706" s="95">
        <v>4</v>
      </c>
      <c r="K706" s="95">
        <v>5</v>
      </c>
      <c r="L706" s="95">
        <v>3</v>
      </c>
      <c r="M706" s="96">
        <v>5</v>
      </c>
      <c r="N706" s="95">
        <v>3</v>
      </c>
      <c r="O706" s="97">
        <v>5</v>
      </c>
      <c r="P706" s="14">
        <v>4</v>
      </c>
    </row>
    <row r="707" spans="1:16" s="98" customFormat="1">
      <c r="A707" s="6" t="s">
        <v>716</v>
      </c>
      <c r="B707" s="95"/>
      <c r="C707" s="96"/>
      <c r="D707" s="97"/>
      <c r="E707" s="96"/>
      <c r="F707" s="95">
        <v>3</v>
      </c>
      <c r="G707" s="95">
        <v>4</v>
      </c>
      <c r="H707" s="14">
        <v>3</v>
      </c>
      <c r="I707" s="95">
        <v>3</v>
      </c>
      <c r="J707" s="95">
        <v>4</v>
      </c>
      <c r="K707" s="95">
        <v>4</v>
      </c>
      <c r="L707" s="95">
        <v>4</v>
      </c>
      <c r="M707" s="96">
        <v>4</v>
      </c>
      <c r="N707" s="95">
        <v>5</v>
      </c>
      <c r="O707" s="97">
        <v>5</v>
      </c>
      <c r="P707" s="14">
        <v>5</v>
      </c>
    </row>
    <row r="708" spans="1:16" s="98" customFormat="1">
      <c r="A708" s="6" t="s">
        <v>717</v>
      </c>
      <c r="B708" s="95"/>
      <c r="C708" s="96"/>
      <c r="D708" s="97"/>
      <c r="E708" s="96"/>
      <c r="F708" s="95">
        <v>4</v>
      </c>
      <c r="G708" s="95">
        <v>4</v>
      </c>
      <c r="H708" s="14">
        <v>5</v>
      </c>
      <c r="I708" s="95">
        <v>5</v>
      </c>
      <c r="J708" s="95">
        <v>5</v>
      </c>
      <c r="K708" s="95">
        <v>5</v>
      </c>
      <c r="L708" s="95">
        <v>5</v>
      </c>
      <c r="M708" s="96">
        <v>5</v>
      </c>
      <c r="N708" s="95">
        <v>5</v>
      </c>
      <c r="O708" s="97">
        <v>5</v>
      </c>
      <c r="P708" s="14">
        <v>5</v>
      </c>
    </row>
    <row r="709" spans="1:16" s="98" customFormat="1">
      <c r="A709" s="6" t="s">
        <v>718</v>
      </c>
      <c r="B709" s="95"/>
      <c r="C709" s="96"/>
      <c r="D709" s="97"/>
      <c r="E709" s="96"/>
      <c r="F709" s="95">
        <v>5</v>
      </c>
      <c r="G709" s="95">
        <v>4</v>
      </c>
      <c r="H709" s="14">
        <v>5</v>
      </c>
      <c r="I709" s="95">
        <v>4</v>
      </c>
      <c r="J709" s="95">
        <v>5</v>
      </c>
      <c r="K709" s="95">
        <v>4</v>
      </c>
      <c r="L709" s="95">
        <v>4</v>
      </c>
      <c r="M709" s="96">
        <v>5</v>
      </c>
      <c r="N709" s="95">
        <v>4</v>
      </c>
      <c r="O709" s="97">
        <v>5</v>
      </c>
      <c r="P709" s="14">
        <v>5</v>
      </c>
    </row>
    <row r="710" spans="1:16" s="98" customFormat="1">
      <c r="A710" s="6" t="s">
        <v>719</v>
      </c>
      <c r="B710" s="95"/>
      <c r="C710" s="96"/>
      <c r="D710" s="97"/>
      <c r="E710" s="96"/>
      <c r="F710" s="95">
        <v>5</v>
      </c>
      <c r="G710" s="95">
        <v>5</v>
      </c>
      <c r="H710" s="14">
        <v>3</v>
      </c>
      <c r="I710" s="95">
        <v>5</v>
      </c>
      <c r="J710" s="95">
        <v>5</v>
      </c>
      <c r="K710" s="95">
        <v>5</v>
      </c>
      <c r="L710" s="95">
        <v>3</v>
      </c>
      <c r="M710" s="96">
        <v>5</v>
      </c>
      <c r="N710" s="95">
        <v>5</v>
      </c>
      <c r="O710" s="97">
        <v>5</v>
      </c>
      <c r="P710" s="14">
        <v>4</v>
      </c>
    </row>
    <row r="711" spans="1:16" s="98" customFormat="1">
      <c r="A711" s="6" t="s">
        <v>720</v>
      </c>
      <c r="B711" s="95"/>
      <c r="C711" s="96"/>
      <c r="D711" s="97"/>
      <c r="E711" s="96"/>
      <c r="F711" s="95">
        <v>5</v>
      </c>
      <c r="G711" s="95">
        <v>5</v>
      </c>
      <c r="H711" s="14">
        <v>3</v>
      </c>
      <c r="I711" s="95">
        <v>4</v>
      </c>
      <c r="J711" s="95">
        <v>4</v>
      </c>
      <c r="K711" s="95">
        <v>3</v>
      </c>
      <c r="L711" s="95">
        <v>3</v>
      </c>
      <c r="M711" s="96">
        <v>3</v>
      </c>
      <c r="N711" s="95">
        <v>3</v>
      </c>
      <c r="O711" s="97">
        <v>4</v>
      </c>
      <c r="P711" s="14">
        <v>4</v>
      </c>
    </row>
    <row r="712" spans="1:16" s="98" customFormat="1">
      <c r="A712" s="6" t="s">
        <v>721</v>
      </c>
      <c r="B712" s="95"/>
      <c r="C712" s="96"/>
      <c r="D712" s="97"/>
      <c r="E712" s="96"/>
      <c r="F712" s="95">
        <v>4</v>
      </c>
      <c r="G712" s="95">
        <v>5</v>
      </c>
      <c r="H712" s="14">
        <v>4</v>
      </c>
      <c r="I712" s="95">
        <v>3</v>
      </c>
      <c r="J712" s="95">
        <v>4</v>
      </c>
      <c r="K712" s="95">
        <v>5</v>
      </c>
      <c r="L712" s="95">
        <v>5</v>
      </c>
      <c r="M712" s="96">
        <v>5</v>
      </c>
      <c r="N712" s="95">
        <v>4</v>
      </c>
      <c r="O712" s="97">
        <v>5</v>
      </c>
      <c r="P712" s="14">
        <v>5</v>
      </c>
    </row>
    <row r="713" spans="1:16" s="98" customFormat="1">
      <c r="A713" s="6" t="s">
        <v>722</v>
      </c>
      <c r="B713" s="95"/>
      <c r="C713" s="96"/>
      <c r="D713" s="97"/>
      <c r="E713" s="96"/>
      <c r="F713" s="95">
        <v>4</v>
      </c>
      <c r="G713" s="95">
        <v>4</v>
      </c>
      <c r="H713" s="14">
        <v>5</v>
      </c>
      <c r="I713" s="95">
        <v>5</v>
      </c>
      <c r="J713" s="95">
        <v>4</v>
      </c>
      <c r="K713" s="95">
        <v>4</v>
      </c>
      <c r="L713" s="95">
        <v>4</v>
      </c>
      <c r="M713" s="96">
        <v>5</v>
      </c>
      <c r="N713" s="95">
        <v>4</v>
      </c>
      <c r="O713" s="97">
        <v>5</v>
      </c>
      <c r="P713" s="14">
        <v>5</v>
      </c>
    </row>
    <row r="714" spans="1:16" s="98" customFormat="1">
      <c r="A714" s="6" t="s">
        <v>723</v>
      </c>
      <c r="B714" s="95"/>
      <c r="C714" s="96"/>
      <c r="D714" s="97"/>
      <c r="E714" s="96"/>
      <c r="F714" s="95">
        <v>5</v>
      </c>
      <c r="G714" s="95">
        <v>5</v>
      </c>
      <c r="H714" s="14">
        <v>5</v>
      </c>
      <c r="I714" s="95">
        <v>4</v>
      </c>
      <c r="J714" s="95">
        <v>4</v>
      </c>
      <c r="K714" s="95">
        <v>5</v>
      </c>
      <c r="L714" s="95">
        <v>4</v>
      </c>
      <c r="M714" s="96">
        <v>4</v>
      </c>
      <c r="N714" s="95">
        <v>5</v>
      </c>
      <c r="O714" s="97">
        <v>5</v>
      </c>
      <c r="P714" s="14">
        <v>5</v>
      </c>
    </row>
    <row r="715" spans="1:16" s="98" customFormat="1">
      <c r="A715" s="6" t="s">
        <v>724</v>
      </c>
      <c r="B715" s="95"/>
      <c r="C715" s="96"/>
      <c r="D715" s="97"/>
      <c r="E715" s="96"/>
      <c r="F715" s="95">
        <v>5</v>
      </c>
      <c r="G715" s="95">
        <v>5</v>
      </c>
      <c r="H715" s="14">
        <v>5</v>
      </c>
      <c r="I715" s="95">
        <v>5</v>
      </c>
      <c r="J715" s="95">
        <v>5</v>
      </c>
      <c r="K715" s="95">
        <v>5</v>
      </c>
      <c r="L715" s="95">
        <v>5</v>
      </c>
      <c r="M715" s="96">
        <v>4</v>
      </c>
      <c r="N715" s="95">
        <v>5</v>
      </c>
      <c r="O715" s="97">
        <v>5</v>
      </c>
      <c r="P715" s="14">
        <v>5</v>
      </c>
    </row>
    <row r="716" spans="1:16" s="98" customFormat="1">
      <c r="A716" s="6" t="s">
        <v>725</v>
      </c>
      <c r="B716" s="95"/>
      <c r="C716" s="96"/>
      <c r="D716" s="97"/>
      <c r="E716" s="96"/>
      <c r="F716" s="95">
        <v>4</v>
      </c>
      <c r="G716" s="95">
        <v>5</v>
      </c>
      <c r="H716" s="14">
        <v>5</v>
      </c>
      <c r="I716" s="95">
        <v>4</v>
      </c>
      <c r="J716" s="95">
        <v>4</v>
      </c>
      <c r="K716" s="95">
        <v>1</v>
      </c>
      <c r="L716" s="95">
        <v>1</v>
      </c>
      <c r="M716" s="96">
        <v>2</v>
      </c>
      <c r="N716" s="95">
        <v>3</v>
      </c>
      <c r="O716" s="97">
        <v>3</v>
      </c>
      <c r="P716" s="14">
        <v>3</v>
      </c>
    </row>
    <row r="717" spans="1:16" s="98" customFormat="1">
      <c r="A717" s="6" t="s">
        <v>726</v>
      </c>
      <c r="B717" s="95"/>
      <c r="C717" s="96"/>
      <c r="D717" s="97"/>
      <c r="E717" s="96"/>
      <c r="F717" s="95">
        <v>4</v>
      </c>
      <c r="G717" s="95">
        <v>5</v>
      </c>
      <c r="H717" s="14">
        <v>4</v>
      </c>
      <c r="I717" s="95">
        <v>4</v>
      </c>
      <c r="J717" s="95">
        <v>3</v>
      </c>
      <c r="K717" s="95">
        <v>5</v>
      </c>
      <c r="L717" s="95">
        <v>4</v>
      </c>
      <c r="M717" s="96">
        <v>5</v>
      </c>
      <c r="N717" s="95">
        <v>4</v>
      </c>
      <c r="O717" s="97">
        <v>4</v>
      </c>
      <c r="P717" s="14">
        <v>4</v>
      </c>
    </row>
    <row r="718" spans="1:16" s="98" customFormat="1">
      <c r="A718" s="6" t="s">
        <v>727</v>
      </c>
      <c r="B718" s="95"/>
      <c r="C718" s="96"/>
      <c r="D718" s="97"/>
      <c r="E718" s="96"/>
      <c r="F718" s="95">
        <v>5</v>
      </c>
      <c r="G718" s="95">
        <v>5</v>
      </c>
      <c r="H718" s="14">
        <v>4</v>
      </c>
      <c r="I718" s="95">
        <v>5</v>
      </c>
      <c r="J718" s="95">
        <v>5</v>
      </c>
      <c r="K718" s="95">
        <v>5</v>
      </c>
      <c r="L718" s="95">
        <v>5</v>
      </c>
      <c r="M718" s="96">
        <v>5</v>
      </c>
      <c r="N718" s="95">
        <v>4</v>
      </c>
      <c r="O718" s="97">
        <v>5</v>
      </c>
      <c r="P718" s="14">
        <v>5</v>
      </c>
    </row>
    <row r="719" spans="1:16" s="98" customFormat="1">
      <c r="A719" s="6" t="s">
        <v>728</v>
      </c>
      <c r="B719" s="95"/>
      <c r="C719" s="96"/>
      <c r="D719" s="97"/>
      <c r="E719" s="96"/>
      <c r="F719" s="95">
        <v>4</v>
      </c>
      <c r="G719" s="95">
        <v>5</v>
      </c>
      <c r="H719" s="14">
        <v>5</v>
      </c>
      <c r="I719" s="95">
        <v>5</v>
      </c>
      <c r="J719" s="95">
        <v>4</v>
      </c>
      <c r="K719" s="95">
        <v>5</v>
      </c>
      <c r="L719" s="95">
        <v>5</v>
      </c>
      <c r="M719" s="96">
        <v>5</v>
      </c>
      <c r="N719" s="95">
        <v>5</v>
      </c>
      <c r="O719" s="97">
        <v>5</v>
      </c>
      <c r="P719" s="14">
        <v>5</v>
      </c>
    </row>
    <row r="720" spans="1:16" s="98" customFormat="1">
      <c r="A720" s="6" t="s">
        <v>729</v>
      </c>
      <c r="B720" s="95"/>
      <c r="C720" s="96"/>
      <c r="D720" s="97"/>
      <c r="E720" s="96"/>
      <c r="F720" s="95">
        <v>4</v>
      </c>
      <c r="G720" s="95">
        <v>3</v>
      </c>
      <c r="H720" s="14">
        <v>3</v>
      </c>
      <c r="I720" s="95">
        <v>5</v>
      </c>
      <c r="J720" s="95">
        <v>1</v>
      </c>
      <c r="K720" s="95">
        <v>5</v>
      </c>
      <c r="L720" s="95">
        <v>4</v>
      </c>
      <c r="M720" s="96">
        <v>3</v>
      </c>
      <c r="N720" s="95">
        <v>3</v>
      </c>
      <c r="O720" s="97">
        <v>5</v>
      </c>
      <c r="P720" s="14">
        <v>4</v>
      </c>
    </row>
    <row r="721" spans="1:16" s="98" customFormat="1">
      <c r="A721" s="6" t="s">
        <v>730</v>
      </c>
      <c r="B721" s="95"/>
      <c r="C721" s="96"/>
      <c r="D721" s="97"/>
      <c r="E721" s="96"/>
      <c r="F721" s="95">
        <v>5</v>
      </c>
      <c r="G721" s="95">
        <v>5</v>
      </c>
      <c r="H721" s="14">
        <v>5</v>
      </c>
      <c r="I721" s="95">
        <v>5</v>
      </c>
      <c r="J721" s="95">
        <v>5</v>
      </c>
      <c r="K721" s="95">
        <v>5</v>
      </c>
      <c r="L721" s="95">
        <v>5</v>
      </c>
      <c r="M721" s="96">
        <v>5</v>
      </c>
      <c r="N721" s="95">
        <v>5</v>
      </c>
      <c r="O721" s="97">
        <v>5</v>
      </c>
      <c r="P721" s="14">
        <v>5</v>
      </c>
    </row>
    <row r="722" spans="1:16" s="98" customFormat="1">
      <c r="A722" s="6" t="s">
        <v>731</v>
      </c>
      <c r="B722" s="95"/>
      <c r="C722" s="96"/>
      <c r="D722" s="97"/>
      <c r="E722" s="96"/>
      <c r="F722" s="95">
        <v>5</v>
      </c>
      <c r="G722" s="95">
        <v>5</v>
      </c>
      <c r="H722" s="14">
        <v>5</v>
      </c>
      <c r="I722" s="95">
        <v>5</v>
      </c>
      <c r="J722" s="95">
        <v>5</v>
      </c>
      <c r="K722" s="95">
        <v>5</v>
      </c>
      <c r="L722" s="95">
        <v>4</v>
      </c>
      <c r="M722" s="96">
        <v>4</v>
      </c>
      <c r="N722" s="95">
        <v>4</v>
      </c>
      <c r="O722" s="97">
        <v>5</v>
      </c>
      <c r="P722" s="14">
        <v>5</v>
      </c>
    </row>
    <row r="723" spans="1:16" s="98" customFormat="1">
      <c r="A723" s="6" t="s">
        <v>732</v>
      </c>
      <c r="B723" s="95"/>
      <c r="C723" s="96"/>
      <c r="D723" s="97"/>
      <c r="E723" s="96"/>
      <c r="F723" s="95">
        <v>5</v>
      </c>
      <c r="G723" s="95">
        <v>5</v>
      </c>
      <c r="H723" s="14">
        <v>5</v>
      </c>
      <c r="I723" s="95">
        <v>5</v>
      </c>
      <c r="J723" s="95">
        <v>5</v>
      </c>
      <c r="K723" s="95">
        <v>5</v>
      </c>
      <c r="L723" s="95">
        <v>5</v>
      </c>
      <c r="M723" s="96">
        <v>5</v>
      </c>
      <c r="N723" s="95">
        <v>5</v>
      </c>
      <c r="O723" s="97">
        <v>5</v>
      </c>
      <c r="P723" s="14">
        <v>5</v>
      </c>
    </row>
    <row r="724" spans="1:16" s="98" customFormat="1">
      <c r="A724" s="6" t="s">
        <v>733</v>
      </c>
      <c r="B724" s="95"/>
      <c r="C724" s="96"/>
      <c r="D724" s="97"/>
      <c r="E724" s="96"/>
      <c r="F724" s="95">
        <v>4</v>
      </c>
      <c r="G724" s="95">
        <v>5</v>
      </c>
      <c r="H724" s="14">
        <v>4</v>
      </c>
      <c r="I724" s="95">
        <v>5</v>
      </c>
      <c r="J724" s="95">
        <v>5</v>
      </c>
      <c r="K724" s="95">
        <v>5</v>
      </c>
      <c r="L724" s="95">
        <v>5</v>
      </c>
      <c r="M724" s="96">
        <v>5</v>
      </c>
      <c r="N724" s="95">
        <v>4</v>
      </c>
      <c r="O724" s="97">
        <v>5</v>
      </c>
      <c r="P724" s="14">
        <v>5</v>
      </c>
    </row>
    <row r="725" spans="1:16" s="98" customFormat="1">
      <c r="A725" s="6" t="s">
        <v>734</v>
      </c>
      <c r="B725" s="95"/>
      <c r="C725" s="96"/>
      <c r="D725" s="97"/>
      <c r="E725" s="96"/>
      <c r="F725" s="95">
        <v>5</v>
      </c>
      <c r="G725" s="95">
        <v>5</v>
      </c>
      <c r="H725" s="14">
        <v>4</v>
      </c>
      <c r="I725" s="95">
        <v>5</v>
      </c>
      <c r="J725" s="95">
        <v>4</v>
      </c>
      <c r="K725" s="95">
        <v>4</v>
      </c>
      <c r="L725" s="95">
        <v>3</v>
      </c>
      <c r="M725" s="96">
        <v>4</v>
      </c>
      <c r="N725" s="95">
        <v>5</v>
      </c>
      <c r="O725" s="97">
        <v>5</v>
      </c>
      <c r="P725" s="14">
        <v>5</v>
      </c>
    </row>
    <row r="726" spans="1:16" s="98" customFormat="1">
      <c r="A726" s="6" t="s">
        <v>735</v>
      </c>
      <c r="B726" s="95"/>
      <c r="C726" s="96"/>
      <c r="D726" s="97"/>
      <c r="E726" s="96"/>
      <c r="F726" s="95">
        <v>5</v>
      </c>
      <c r="G726" s="95">
        <v>5</v>
      </c>
      <c r="H726" s="14">
        <v>4</v>
      </c>
      <c r="I726" s="95">
        <v>4</v>
      </c>
      <c r="J726" s="95">
        <v>4</v>
      </c>
      <c r="K726" s="95">
        <v>5</v>
      </c>
      <c r="L726" s="95">
        <v>4</v>
      </c>
      <c r="M726" s="96">
        <v>5</v>
      </c>
      <c r="N726" s="95">
        <v>4</v>
      </c>
      <c r="O726" s="97">
        <v>4</v>
      </c>
      <c r="P726" s="14">
        <v>4</v>
      </c>
    </row>
    <row r="727" spans="1:16" s="98" customFormat="1">
      <c r="A727" s="6" t="s">
        <v>736</v>
      </c>
      <c r="B727" s="95"/>
      <c r="C727" s="96"/>
      <c r="D727" s="97"/>
      <c r="E727" s="96"/>
      <c r="F727" s="95">
        <v>5</v>
      </c>
      <c r="G727" s="95">
        <v>5</v>
      </c>
      <c r="H727" s="14">
        <v>4</v>
      </c>
      <c r="I727" s="95">
        <v>4</v>
      </c>
      <c r="J727" s="95">
        <v>4</v>
      </c>
      <c r="K727" s="95">
        <v>5</v>
      </c>
      <c r="L727" s="95">
        <v>4</v>
      </c>
      <c r="M727" s="96">
        <v>5</v>
      </c>
      <c r="N727" s="95">
        <v>4</v>
      </c>
      <c r="O727" s="97">
        <v>5</v>
      </c>
      <c r="P727" s="14">
        <v>5</v>
      </c>
    </row>
    <row r="728" spans="1:16" s="98" customFormat="1">
      <c r="A728" s="6" t="s">
        <v>737</v>
      </c>
      <c r="B728" s="95"/>
      <c r="C728" s="96"/>
      <c r="D728" s="97"/>
      <c r="E728" s="96"/>
      <c r="F728" s="95">
        <v>3</v>
      </c>
      <c r="G728" s="95">
        <v>5</v>
      </c>
      <c r="H728" s="14">
        <v>5</v>
      </c>
      <c r="I728" s="95">
        <v>5</v>
      </c>
      <c r="J728" s="95">
        <v>5</v>
      </c>
      <c r="K728" s="95">
        <v>5</v>
      </c>
      <c r="L728" s="95">
        <v>4</v>
      </c>
      <c r="M728" s="96">
        <v>4</v>
      </c>
      <c r="N728" s="95">
        <v>5</v>
      </c>
      <c r="O728" s="97">
        <v>5</v>
      </c>
      <c r="P728" s="14">
        <v>5</v>
      </c>
    </row>
    <row r="729" spans="1:16" s="98" customFormat="1">
      <c r="A729" s="6" t="s">
        <v>738</v>
      </c>
      <c r="B729" s="95"/>
      <c r="C729" s="96"/>
      <c r="D729" s="97"/>
      <c r="E729" s="96"/>
      <c r="F729" s="95">
        <v>4</v>
      </c>
      <c r="G729" s="95">
        <v>5</v>
      </c>
      <c r="H729" s="14">
        <v>4</v>
      </c>
      <c r="I729" s="95">
        <v>5</v>
      </c>
      <c r="J729" s="95">
        <v>4</v>
      </c>
      <c r="K729" s="95">
        <v>5</v>
      </c>
      <c r="L729" s="95">
        <v>4</v>
      </c>
      <c r="M729" s="96">
        <v>4</v>
      </c>
      <c r="N729" s="95">
        <v>5</v>
      </c>
      <c r="O729" s="97">
        <v>5</v>
      </c>
      <c r="P729" s="14">
        <v>5</v>
      </c>
    </row>
    <row r="730" spans="1:16" s="98" customFormat="1">
      <c r="A730" s="6" t="s">
        <v>739</v>
      </c>
      <c r="B730" s="95"/>
      <c r="C730" s="96"/>
      <c r="D730" s="97"/>
      <c r="E730" s="96"/>
      <c r="F730" s="95">
        <v>5</v>
      </c>
      <c r="G730" s="95">
        <v>4</v>
      </c>
      <c r="H730" s="14">
        <v>5</v>
      </c>
      <c r="I730" s="95">
        <v>5</v>
      </c>
      <c r="J730" s="95">
        <v>5</v>
      </c>
      <c r="K730" s="95">
        <v>5</v>
      </c>
      <c r="L730" s="95">
        <v>4</v>
      </c>
      <c r="M730" s="96">
        <v>4</v>
      </c>
      <c r="N730" s="95">
        <v>3</v>
      </c>
      <c r="O730" s="97">
        <v>5</v>
      </c>
      <c r="P730" s="14">
        <v>5</v>
      </c>
    </row>
    <row r="731" spans="1:16" s="98" customFormat="1">
      <c r="A731" s="6" t="s">
        <v>740</v>
      </c>
      <c r="B731" s="95"/>
      <c r="C731" s="96"/>
      <c r="D731" s="97"/>
      <c r="E731" s="96"/>
      <c r="F731" s="95">
        <v>5</v>
      </c>
      <c r="G731" s="95">
        <v>5</v>
      </c>
      <c r="H731" s="14">
        <v>5</v>
      </c>
      <c r="I731" s="95">
        <v>5</v>
      </c>
      <c r="J731" s="95">
        <v>4</v>
      </c>
      <c r="K731" s="95">
        <v>5</v>
      </c>
      <c r="L731" s="95">
        <v>4</v>
      </c>
      <c r="M731" s="96">
        <v>5</v>
      </c>
      <c r="N731" s="95">
        <v>5</v>
      </c>
      <c r="O731" s="97">
        <v>5</v>
      </c>
      <c r="P731" s="14">
        <v>5</v>
      </c>
    </row>
    <row r="732" spans="1:16" s="98" customFormat="1">
      <c r="A732" s="6" t="s">
        <v>741</v>
      </c>
      <c r="B732" s="95"/>
      <c r="C732" s="96"/>
      <c r="D732" s="97"/>
      <c r="E732" s="96"/>
      <c r="F732" s="95">
        <v>4</v>
      </c>
      <c r="G732" s="95">
        <v>5</v>
      </c>
      <c r="H732" s="14">
        <v>5</v>
      </c>
      <c r="I732" s="95">
        <v>4</v>
      </c>
      <c r="J732" s="95">
        <v>5</v>
      </c>
      <c r="K732" s="95">
        <v>5</v>
      </c>
      <c r="L732" s="95">
        <v>5</v>
      </c>
      <c r="M732" s="96">
        <v>4</v>
      </c>
      <c r="N732" s="95">
        <v>5</v>
      </c>
      <c r="O732" s="97">
        <v>4</v>
      </c>
      <c r="P732" s="14">
        <v>4</v>
      </c>
    </row>
    <row r="733" spans="1:16" s="98" customFormat="1">
      <c r="A733" s="6" t="s">
        <v>742</v>
      </c>
      <c r="B733" s="95"/>
      <c r="C733" s="96"/>
      <c r="D733" s="97"/>
      <c r="E733" s="96"/>
      <c r="F733" s="95">
        <v>3</v>
      </c>
      <c r="G733" s="95">
        <v>4</v>
      </c>
      <c r="H733" s="14">
        <v>5</v>
      </c>
      <c r="I733" s="95">
        <v>5</v>
      </c>
      <c r="J733" s="95">
        <v>3</v>
      </c>
      <c r="K733" s="95">
        <v>3</v>
      </c>
      <c r="L733" s="95">
        <v>4</v>
      </c>
      <c r="M733" s="96">
        <v>5</v>
      </c>
      <c r="N733" s="95">
        <v>5</v>
      </c>
      <c r="O733" s="97">
        <v>5</v>
      </c>
      <c r="P733" s="14">
        <v>4</v>
      </c>
    </row>
    <row r="734" spans="1:16" s="98" customFormat="1">
      <c r="A734" s="6" t="s">
        <v>743</v>
      </c>
      <c r="B734" s="95"/>
      <c r="C734" s="96"/>
      <c r="D734" s="97"/>
      <c r="E734" s="96"/>
      <c r="F734" s="95">
        <v>4</v>
      </c>
      <c r="G734" s="95">
        <v>4</v>
      </c>
      <c r="H734" s="14">
        <v>4</v>
      </c>
      <c r="I734" s="95">
        <v>5</v>
      </c>
      <c r="J734" s="95">
        <v>4</v>
      </c>
      <c r="K734" s="95">
        <v>5</v>
      </c>
      <c r="L734" s="95">
        <v>0</v>
      </c>
      <c r="M734" s="96">
        <v>3</v>
      </c>
      <c r="N734" s="95">
        <v>4</v>
      </c>
      <c r="O734" s="97">
        <v>5</v>
      </c>
      <c r="P734" s="14">
        <v>5</v>
      </c>
    </row>
    <row r="735" spans="1:16" s="98" customFormat="1">
      <c r="A735" s="6" t="s">
        <v>744</v>
      </c>
      <c r="B735" s="95"/>
      <c r="C735" s="96"/>
      <c r="D735" s="97"/>
      <c r="E735" s="96"/>
      <c r="F735" s="95">
        <v>4</v>
      </c>
      <c r="G735" s="95">
        <v>4</v>
      </c>
      <c r="H735" s="14">
        <v>4</v>
      </c>
      <c r="I735" s="95">
        <v>5</v>
      </c>
      <c r="J735" s="95">
        <v>5</v>
      </c>
      <c r="K735" s="95">
        <v>5</v>
      </c>
      <c r="L735" s="95">
        <v>5</v>
      </c>
      <c r="M735" s="96">
        <v>4</v>
      </c>
      <c r="N735" s="95">
        <v>5</v>
      </c>
      <c r="O735" s="97">
        <v>5</v>
      </c>
      <c r="P735" s="14">
        <v>5</v>
      </c>
    </row>
    <row r="736" spans="1:16" s="98" customFormat="1">
      <c r="A736" s="6" t="s">
        <v>745</v>
      </c>
      <c r="B736" s="95"/>
      <c r="C736" s="96"/>
      <c r="D736" s="97"/>
      <c r="E736" s="96"/>
      <c r="F736" s="95">
        <v>5</v>
      </c>
      <c r="G736" s="95">
        <v>5</v>
      </c>
      <c r="H736" s="14">
        <v>5</v>
      </c>
      <c r="I736" s="95">
        <v>5</v>
      </c>
      <c r="J736" s="95">
        <v>5</v>
      </c>
      <c r="K736" s="95">
        <v>5</v>
      </c>
      <c r="L736" s="95">
        <v>5</v>
      </c>
      <c r="M736" s="96">
        <v>5</v>
      </c>
      <c r="N736" s="95">
        <v>5</v>
      </c>
      <c r="O736" s="97">
        <v>5</v>
      </c>
      <c r="P736" s="14">
        <v>5</v>
      </c>
    </row>
    <row r="737" spans="1:16" s="98" customFormat="1">
      <c r="A737" s="6" t="s">
        <v>746</v>
      </c>
      <c r="B737" s="95"/>
      <c r="C737" s="96"/>
      <c r="D737" s="97"/>
      <c r="E737" s="96"/>
      <c r="F737" s="95">
        <v>0</v>
      </c>
      <c r="G737" s="95">
        <v>5</v>
      </c>
      <c r="H737" s="14">
        <v>5</v>
      </c>
      <c r="I737" s="95">
        <v>4</v>
      </c>
      <c r="J737" s="95">
        <v>5</v>
      </c>
      <c r="K737" s="95">
        <v>5</v>
      </c>
      <c r="L737" s="95">
        <v>5</v>
      </c>
      <c r="M737" s="96">
        <v>5</v>
      </c>
      <c r="N737" s="95">
        <v>5</v>
      </c>
      <c r="O737" s="97">
        <v>5</v>
      </c>
      <c r="P737" s="14">
        <v>5</v>
      </c>
    </row>
    <row r="738" spans="1:16" s="98" customFormat="1">
      <c r="A738" s="6" t="s">
        <v>747</v>
      </c>
      <c r="B738" s="95"/>
      <c r="C738" s="96"/>
      <c r="D738" s="97"/>
      <c r="E738" s="96"/>
      <c r="F738" s="95">
        <v>4</v>
      </c>
      <c r="G738" s="95">
        <v>4</v>
      </c>
      <c r="H738" s="14">
        <v>5</v>
      </c>
      <c r="I738" s="95">
        <v>4</v>
      </c>
      <c r="J738" s="95">
        <v>4</v>
      </c>
      <c r="K738" s="95">
        <v>5</v>
      </c>
      <c r="L738" s="95">
        <v>3</v>
      </c>
      <c r="M738" s="96">
        <v>0</v>
      </c>
      <c r="N738" s="95">
        <v>2</v>
      </c>
      <c r="O738" s="97">
        <v>4</v>
      </c>
      <c r="P738" s="14">
        <v>4</v>
      </c>
    </row>
    <row r="739" spans="1:16" s="98" customFormat="1">
      <c r="A739" s="6" t="s">
        <v>748</v>
      </c>
      <c r="B739" s="95"/>
      <c r="C739" s="96"/>
      <c r="D739" s="97"/>
      <c r="E739" s="96"/>
      <c r="F739" s="95">
        <v>4</v>
      </c>
      <c r="G739" s="95">
        <v>4</v>
      </c>
      <c r="H739" s="14">
        <v>4</v>
      </c>
      <c r="I739" s="95">
        <v>4</v>
      </c>
      <c r="J739" s="95">
        <v>3</v>
      </c>
      <c r="K739" s="95">
        <v>3</v>
      </c>
      <c r="L739" s="95">
        <v>4</v>
      </c>
      <c r="M739" s="96">
        <v>4</v>
      </c>
      <c r="N739" s="95">
        <v>4</v>
      </c>
      <c r="O739" s="97">
        <v>5</v>
      </c>
      <c r="P739" s="14">
        <v>4</v>
      </c>
    </row>
    <row r="740" spans="1:16" s="98" customFormat="1">
      <c r="A740" s="6" t="s">
        <v>749</v>
      </c>
      <c r="B740" s="95"/>
      <c r="C740" s="96"/>
      <c r="D740" s="97"/>
      <c r="E740" s="96"/>
      <c r="F740" s="95">
        <v>4</v>
      </c>
      <c r="G740" s="95">
        <v>5</v>
      </c>
      <c r="H740" s="14">
        <v>4</v>
      </c>
      <c r="I740" s="95">
        <v>5</v>
      </c>
      <c r="J740" s="95">
        <v>4</v>
      </c>
      <c r="K740" s="95">
        <v>5</v>
      </c>
      <c r="L740" s="95">
        <v>3</v>
      </c>
      <c r="M740" s="96">
        <v>5</v>
      </c>
      <c r="N740" s="95">
        <v>4</v>
      </c>
      <c r="O740" s="97">
        <v>5</v>
      </c>
      <c r="P740" s="14">
        <v>5</v>
      </c>
    </row>
    <row r="741" spans="1:16" s="98" customFormat="1">
      <c r="A741" s="6" t="s">
        <v>750</v>
      </c>
      <c r="B741" s="95"/>
      <c r="C741" s="96"/>
      <c r="D741" s="97"/>
      <c r="E741" s="96"/>
      <c r="F741" s="95">
        <v>1</v>
      </c>
      <c r="G741" s="95">
        <v>1</v>
      </c>
      <c r="H741" s="14">
        <v>1</v>
      </c>
      <c r="I741" s="95">
        <v>1</v>
      </c>
      <c r="J741" s="95">
        <v>1</v>
      </c>
      <c r="K741" s="95">
        <v>1</v>
      </c>
      <c r="L741" s="95">
        <v>1</v>
      </c>
      <c r="M741" s="96">
        <v>1</v>
      </c>
      <c r="N741" s="95">
        <v>1</v>
      </c>
      <c r="O741" s="97">
        <v>1</v>
      </c>
      <c r="P741" s="14">
        <v>1</v>
      </c>
    </row>
    <row r="742" spans="1:16" s="98" customFormat="1">
      <c r="A742" s="6" t="s">
        <v>751</v>
      </c>
      <c r="B742" s="95"/>
      <c r="C742" s="96"/>
      <c r="D742" s="97"/>
      <c r="E742" s="96"/>
      <c r="F742" s="95">
        <v>1</v>
      </c>
      <c r="G742" s="95">
        <v>1</v>
      </c>
      <c r="H742" s="14">
        <v>1</v>
      </c>
      <c r="I742" s="95">
        <v>1</v>
      </c>
      <c r="J742" s="95">
        <v>1</v>
      </c>
      <c r="K742" s="95">
        <v>1</v>
      </c>
      <c r="L742" s="95">
        <v>1</v>
      </c>
      <c r="M742" s="96">
        <v>1</v>
      </c>
      <c r="N742" s="95">
        <v>1</v>
      </c>
      <c r="O742" s="97">
        <v>1</v>
      </c>
      <c r="P742" s="14">
        <v>1</v>
      </c>
    </row>
    <row r="743" spans="1:16" s="98" customFormat="1">
      <c r="A743" s="6" t="s">
        <v>752</v>
      </c>
      <c r="B743" s="95"/>
      <c r="C743" s="96"/>
      <c r="D743" s="97"/>
      <c r="E743" s="96"/>
      <c r="F743" s="95">
        <v>5</v>
      </c>
      <c r="G743" s="95">
        <v>5</v>
      </c>
      <c r="H743" s="14">
        <v>5</v>
      </c>
      <c r="I743" s="95">
        <v>5</v>
      </c>
      <c r="J743" s="95">
        <v>5</v>
      </c>
      <c r="K743" s="95">
        <v>5</v>
      </c>
      <c r="L743" s="95">
        <v>5</v>
      </c>
      <c r="M743" s="96">
        <v>5</v>
      </c>
      <c r="N743" s="95">
        <v>5</v>
      </c>
      <c r="O743" s="97">
        <v>5</v>
      </c>
      <c r="P743" s="14">
        <v>5</v>
      </c>
    </row>
    <row r="744" spans="1:16" s="98" customFormat="1">
      <c r="A744" s="6" t="s">
        <v>753</v>
      </c>
      <c r="B744" s="95"/>
      <c r="C744" s="96"/>
      <c r="D744" s="97"/>
      <c r="E744" s="96"/>
      <c r="F744" s="95">
        <v>1</v>
      </c>
      <c r="G744" s="95">
        <v>2</v>
      </c>
      <c r="H744" s="14">
        <v>1</v>
      </c>
      <c r="I744" s="95">
        <v>2</v>
      </c>
      <c r="J744" s="95">
        <v>2</v>
      </c>
      <c r="K744" s="95">
        <v>1</v>
      </c>
      <c r="L744" s="95">
        <v>3</v>
      </c>
      <c r="M744" s="96">
        <v>2</v>
      </c>
      <c r="N744" s="95">
        <v>1</v>
      </c>
      <c r="O744" s="97">
        <v>1</v>
      </c>
      <c r="P744" s="14">
        <v>1</v>
      </c>
    </row>
    <row r="745" spans="1:16" s="98" customFormat="1">
      <c r="A745" s="6" t="s">
        <v>754</v>
      </c>
      <c r="B745" s="95"/>
      <c r="C745" s="96"/>
      <c r="D745" s="97"/>
      <c r="E745" s="96"/>
      <c r="F745" s="95">
        <v>5</v>
      </c>
      <c r="G745" s="95">
        <v>5</v>
      </c>
      <c r="H745" s="14">
        <v>5</v>
      </c>
      <c r="I745" s="95">
        <v>5</v>
      </c>
      <c r="J745" s="95">
        <v>4</v>
      </c>
      <c r="K745" s="95">
        <v>5</v>
      </c>
      <c r="L745" s="95">
        <v>3</v>
      </c>
      <c r="M745" s="96">
        <v>4</v>
      </c>
      <c r="N745" s="95">
        <v>5</v>
      </c>
      <c r="O745" s="97">
        <v>5</v>
      </c>
      <c r="P745" s="14">
        <v>5</v>
      </c>
    </row>
    <row r="746" spans="1:16" s="98" customFormat="1">
      <c r="A746" s="6" t="s">
        <v>755</v>
      </c>
      <c r="B746" s="95"/>
      <c r="C746" s="96"/>
      <c r="D746" s="97"/>
      <c r="E746" s="96"/>
      <c r="F746" s="95">
        <v>5</v>
      </c>
      <c r="G746" s="95">
        <v>5</v>
      </c>
      <c r="H746" s="14">
        <v>5</v>
      </c>
      <c r="I746" s="95">
        <v>5</v>
      </c>
      <c r="J746" s="95">
        <v>5</v>
      </c>
      <c r="K746" s="95">
        <v>4</v>
      </c>
      <c r="L746" s="95">
        <v>4</v>
      </c>
      <c r="M746" s="96">
        <v>5</v>
      </c>
      <c r="N746" s="95">
        <v>4</v>
      </c>
      <c r="O746" s="97">
        <v>5</v>
      </c>
      <c r="P746" s="14">
        <v>5</v>
      </c>
    </row>
    <row r="747" spans="1:16" s="98" customFormat="1">
      <c r="A747" s="6" t="s">
        <v>756</v>
      </c>
      <c r="B747" s="95"/>
      <c r="C747" s="96"/>
      <c r="D747" s="97"/>
      <c r="E747" s="96"/>
      <c r="F747" s="95">
        <v>4</v>
      </c>
      <c r="G747" s="95">
        <v>2</v>
      </c>
      <c r="H747" s="14">
        <v>3</v>
      </c>
      <c r="I747" s="95">
        <v>3</v>
      </c>
      <c r="J747" s="95">
        <v>3</v>
      </c>
      <c r="K747" s="95">
        <v>3</v>
      </c>
      <c r="L747" s="95">
        <v>3</v>
      </c>
      <c r="M747" s="96">
        <v>3</v>
      </c>
      <c r="N747" s="95">
        <v>3</v>
      </c>
      <c r="O747" s="97">
        <v>3</v>
      </c>
      <c r="P747" s="14">
        <v>3</v>
      </c>
    </row>
    <row r="748" spans="1:16" s="98" customFormat="1">
      <c r="A748" s="6" t="s">
        <v>757</v>
      </c>
      <c r="B748" s="95"/>
      <c r="C748" s="96"/>
      <c r="D748" s="97"/>
      <c r="E748" s="96"/>
      <c r="F748" s="95">
        <v>5</v>
      </c>
      <c r="G748" s="95">
        <v>5</v>
      </c>
      <c r="H748" s="14">
        <v>4</v>
      </c>
      <c r="I748" s="95">
        <v>4</v>
      </c>
      <c r="J748" s="95">
        <v>4</v>
      </c>
      <c r="K748" s="95">
        <v>5</v>
      </c>
      <c r="L748" s="95">
        <v>5</v>
      </c>
      <c r="M748" s="96">
        <v>5</v>
      </c>
      <c r="N748" s="95">
        <v>5</v>
      </c>
      <c r="O748" s="97">
        <v>5</v>
      </c>
      <c r="P748" s="14">
        <v>5</v>
      </c>
    </row>
    <row r="749" spans="1:16" s="98" customFormat="1">
      <c r="A749" s="6" t="s">
        <v>758</v>
      </c>
      <c r="B749" s="95"/>
      <c r="C749" s="96"/>
      <c r="D749" s="97"/>
      <c r="E749" s="96"/>
      <c r="F749" s="95">
        <v>4</v>
      </c>
      <c r="G749" s="95">
        <v>5</v>
      </c>
      <c r="H749" s="14">
        <v>5</v>
      </c>
      <c r="I749" s="95">
        <v>5</v>
      </c>
      <c r="J749" s="95">
        <v>4</v>
      </c>
      <c r="K749" s="95">
        <v>5</v>
      </c>
      <c r="L749" s="95">
        <v>4</v>
      </c>
      <c r="M749" s="96">
        <v>4</v>
      </c>
      <c r="N749" s="95">
        <v>5</v>
      </c>
      <c r="O749" s="97">
        <v>5</v>
      </c>
      <c r="P749" s="14">
        <v>4</v>
      </c>
    </row>
    <row r="750" spans="1:16" s="98" customFormat="1">
      <c r="A750" s="6" t="s">
        <v>759</v>
      </c>
      <c r="B750" s="95"/>
      <c r="C750" s="96"/>
      <c r="D750" s="97"/>
      <c r="E750" s="96"/>
      <c r="F750" s="95">
        <v>4</v>
      </c>
      <c r="G750" s="95">
        <v>5</v>
      </c>
      <c r="H750" s="14">
        <v>4</v>
      </c>
      <c r="I750" s="95">
        <v>5</v>
      </c>
      <c r="J750" s="95">
        <v>4</v>
      </c>
      <c r="K750" s="95">
        <v>5</v>
      </c>
      <c r="L750" s="95">
        <v>4</v>
      </c>
      <c r="M750" s="96">
        <v>4</v>
      </c>
      <c r="N750" s="95">
        <v>4</v>
      </c>
      <c r="O750" s="97">
        <v>5</v>
      </c>
      <c r="P750" s="14">
        <v>4</v>
      </c>
    </row>
    <row r="751" spans="1:16" s="98" customFormat="1">
      <c r="A751" s="6" t="s">
        <v>760</v>
      </c>
      <c r="B751" s="95"/>
      <c r="C751" s="96"/>
      <c r="D751" s="97"/>
      <c r="E751" s="96"/>
      <c r="F751" s="95">
        <v>4</v>
      </c>
      <c r="G751" s="95">
        <v>4</v>
      </c>
      <c r="H751" s="14">
        <v>3</v>
      </c>
      <c r="I751" s="95">
        <v>3</v>
      </c>
      <c r="J751" s="95">
        <v>3</v>
      </c>
      <c r="K751" s="95">
        <v>4</v>
      </c>
      <c r="L751" s="95">
        <v>4</v>
      </c>
      <c r="M751" s="96">
        <v>3</v>
      </c>
      <c r="N751" s="95">
        <v>5</v>
      </c>
      <c r="O751" s="97">
        <v>5</v>
      </c>
      <c r="P751" s="14">
        <v>5</v>
      </c>
    </row>
    <row r="752" spans="1:16" s="98" customFormat="1">
      <c r="A752" s="6" t="s">
        <v>761</v>
      </c>
      <c r="B752" s="95"/>
      <c r="C752" s="96"/>
      <c r="D752" s="97"/>
      <c r="E752" s="96"/>
      <c r="F752" s="95">
        <v>5</v>
      </c>
      <c r="G752" s="95">
        <v>5</v>
      </c>
      <c r="H752" s="14">
        <v>3</v>
      </c>
      <c r="I752" s="95">
        <v>5</v>
      </c>
      <c r="J752" s="95">
        <v>4</v>
      </c>
      <c r="K752" s="95">
        <v>5</v>
      </c>
      <c r="L752" s="95">
        <v>4</v>
      </c>
      <c r="M752" s="96">
        <v>5</v>
      </c>
      <c r="N752" s="95">
        <v>4</v>
      </c>
      <c r="O752" s="97">
        <v>5</v>
      </c>
      <c r="P752" s="14">
        <v>4</v>
      </c>
    </row>
    <row r="753" spans="1:16" s="98" customFormat="1">
      <c r="A753" s="6" t="s">
        <v>762</v>
      </c>
      <c r="B753" s="95"/>
      <c r="C753" s="96"/>
      <c r="D753" s="97"/>
      <c r="E753" s="96"/>
      <c r="F753" s="95">
        <v>5</v>
      </c>
      <c r="G753" s="95">
        <v>5</v>
      </c>
      <c r="H753" s="14">
        <v>5</v>
      </c>
      <c r="I753" s="95">
        <v>5</v>
      </c>
      <c r="J753" s="95">
        <v>5</v>
      </c>
      <c r="K753" s="95">
        <v>5</v>
      </c>
      <c r="L753" s="95">
        <v>5</v>
      </c>
      <c r="M753" s="96">
        <v>5</v>
      </c>
      <c r="N753" s="95">
        <v>5</v>
      </c>
      <c r="O753" s="97">
        <v>5</v>
      </c>
      <c r="P753" s="14">
        <v>5</v>
      </c>
    </row>
    <row r="754" spans="1:16" s="98" customFormat="1">
      <c r="A754" s="6" t="s">
        <v>763</v>
      </c>
      <c r="B754" s="95"/>
      <c r="C754" s="96"/>
      <c r="D754" s="97"/>
      <c r="E754" s="96"/>
      <c r="F754" s="95">
        <v>4</v>
      </c>
      <c r="G754" s="95">
        <v>5</v>
      </c>
      <c r="H754" s="14">
        <v>5</v>
      </c>
      <c r="I754" s="95">
        <v>5</v>
      </c>
      <c r="J754" s="95">
        <v>4</v>
      </c>
      <c r="K754" s="95">
        <v>5</v>
      </c>
      <c r="L754" s="95">
        <v>5</v>
      </c>
      <c r="M754" s="96">
        <v>5</v>
      </c>
      <c r="N754" s="95">
        <v>5</v>
      </c>
      <c r="O754" s="97">
        <v>5</v>
      </c>
      <c r="P754" s="14">
        <v>5</v>
      </c>
    </row>
    <row r="755" spans="1:16" s="98" customFormat="1">
      <c r="A755" s="6" t="s">
        <v>764</v>
      </c>
      <c r="B755" s="95"/>
      <c r="C755" s="96"/>
      <c r="D755" s="97"/>
      <c r="E755" s="96"/>
      <c r="F755" s="95">
        <v>5</v>
      </c>
      <c r="G755" s="95">
        <v>4</v>
      </c>
      <c r="H755" s="14">
        <v>4</v>
      </c>
      <c r="I755" s="95">
        <v>4</v>
      </c>
      <c r="J755" s="95">
        <v>3</v>
      </c>
      <c r="K755" s="95">
        <v>5</v>
      </c>
      <c r="L755" s="95">
        <v>4</v>
      </c>
      <c r="M755" s="96">
        <v>5</v>
      </c>
      <c r="N755" s="95">
        <v>5</v>
      </c>
      <c r="O755" s="97">
        <v>5</v>
      </c>
      <c r="P755" s="14">
        <v>5</v>
      </c>
    </row>
    <row r="756" spans="1:16" s="98" customFormat="1">
      <c r="A756" s="6" t="s">
        <v>765</v>
      </c>
      <c r="B756" s="95"/>
      <c r="C756" s="96"/>
      <c r="D756" s="97"/>
      <c r="E756" s="96"/>
      <c r="F756" s="95">
        <v>5</v>
      </c>
      <c r="G756" s="95">
        <v>4</v>
      </c>
      <c r="H756" s="14">
        <v>5</v>
      </c>
      <c r="I756" s="95">
        <v>5</v>
      </c>
      <c r="J756" s="95">
        <v>4</v>
      </c>
      <c r="K756" s="95">
        <v>4</v>
      </c>
      <c r="L756" s="95">
        <v>4</v>
      </c>
      <c r="M756" s="96">
        <v>4</v>
      </c>
      <c r="N756" s="95">
        <v>4</v>
      </c>
      <c r="O756" s="97">
        <v>5</v>
      </c>
      <c r="P756" s="14">
        <v>5</v>
      </c>
    </row>
    <row r="757" spans="1:16" s="98" customFormat="1">
      <c r="A757" s="6" t="s">
        <v>766</v>
      </c>
      <c r="B757" s="95"/>
      <c r="C757" s="96"/>
      <c r="D757" s="97"/>
      <c r="E757" s="96"/>
      <c r="F757" s="95">
        <v>4</v>
      </c>
      <c r="G757" s="95">
        <v>5</v>
      </c>
      <c r="H757" s="14">
        <v>5</v>
      </c>
      <c r="I757" s="95">
        <v>5</v>
      </c>
      <c r="J757" s="95">
        <v>4</v>
      </c>
      <c r="K757" s="95">
        <v>4</v>
      </c>
      <c r="L757" s="95">
        <v>4</v>
      </c>
      <c r="M757" s="96">
        <v>4</v>
      </c>
      <c r="N757" s="95">
        <v>5</v>
      </c>
      <c r="O757" s="97">
        <v>5</v>
      </c>
      <c r="P757" s="14">
        <v>5</v>
      </c>
    </row>
    <row r="758" spans="1:16" s="98" customFormat="1">
      <c r="A758" s="6" t="s">
        <v>767</v>
      </c>
      <c r="B758" s="95"/>
      <c r="C758" s="96"/>
      <c r="D758" s="97"/>
      <c r="E758" s="96"/>
      <c r="F758" s="95">
        <v>4</v>
      </c>
      <c r="G758" s="95">
        <v>4</v>
      </c>
      <c r="H758" s="14">
        <v>4</v>
      </c>
      <c r="I758" s="95">
        <v>4</v>
      </c>
      <c r="J758" s="95">
        <v>3</v>
      </c>
      <c r="K758" s="95">
        <v>3</v>
      </c>
      <c r="L758" s="95">
        <v>3</v>
      </c>
      <c r="M758" s="96">
        <v>3</v>
      </c>
      <c r="N758" s="95">
        <v>3</v>
      </c>
      <c r="O758" s="97">
        <v>5</v>
      </c>
      <c r="P758" s="14">
        <v>5</v>
      </c>
    </row>
    <row r="759" spans="1:16" s="98" customFormat="1">
      <c r="A759" s="6" t="s">
        <v>768</v>
      </c>
      <c r="B759" s="95"/>
      <c r="C759" s="96"/>
      <c r="D759" s="97"/>
      <c r="E759" s="96"/>
      <c r="F759" s="95">
        <v>4</v>
      </c>
      <c r="G759" s="95">
        <v>4</v>
      </c>
      <c r="H759" s="14">
        <v>4</v>
      </c>
      <c r="I759" s="95">
        <v>4</v>
      </c>
      <c r="J759" s="95">
        <v>4</v>
      </c>
      <c r="K759" s="95">
        <v>5</v>
      </c>
      <c r="L759" s="95">
        <v>4</v>
      </c>
      <c r="M759" s="96">
        <v>4</v>
      </c>
      <c r="N759" s="95">
        <v>5</v>
      </c>
      <c r="O759" s="97">
        <v>5</v>
      </c>
      <c r="P759" s="14">
        <v>5</v>
      </c>
    </row>
    <row r="760" spans="1:16" s="98" customFormat="1">
      <c r="A760" s="6" t="s">
        <v>769</v>
      </c>
      <c r="B760" s="95"/>
      <c r="C760" s="96"/>
      <c r="D760" s="97"/>
      <c r="E760" s="96"/>
      <c r="F760" s="95">
        <v>4</v>
      </c>
      <c r="G760" s="95">
        <v>4</v>
      </c>
      <c r="H760" s="14">
        <v>4</v>
      </c>
      <c r="I760" s="95">
        <v>4</v>
      </c>
      <c r="J760" s="95">
        <v>4</v>
      </c>
      <c r="K760" s="95">
        <v>4</v>
      </c>
      <c r="L760" s="95">
        <v>4</v>
      </c>
      <c r="M760" s="96">
        <v>4</v>
      </c>
      <c r="N760" s="95">
        <v>4</v>
      </c>
      <c r="O760" s="97">
        <v>5</v>
      </c>
      <c r="P760" s="14">
        <v>5</v>
      </c>
    </row>
    <row r="761" spans="1:16" s="98" customFormat="1">
      <c r="A761" s="6" t="s">
        <v>770</v>
      </c>
      <c r="B761" s="95"/>
      <c r="C761" s="96"/>
      <c r="D761" s="97"/>
      <c r="E761" s="96"/>
      <c r="F761" s="95">
        <v>5</v>
      </c>
      <c r="G761" s="95">
        <v>5</v>
      </c>
      <c r="H761" s="14">
        <v>5</v>
      </c>
      <c r="I761" s="95">
        <v>5</v>
      </c>
      <c r="J761" s="95">
        <v>5</v>
      </c>
      <c r="K761" s="95">
        <v>4</v>
      </c>
      <c r="L761" s="95">
        <v>4</v>
      </c>
      <c r="M761" s="96">
        <v>5</v>
      </c>
      <c r="N761" s="95">
        <v>4</v>
      </c>
      <c r="O761" s="97">
        <v>5</v>
      </c>
      <c r="P761" s="14">
        <v>5</v>
      </c>
    </row>
    <row r="762" spans="1:16" s="98" customFormat="1">
      <c r="A762" s="6" t="s">
        <v>771</v>
      </c>
      <c r="B762" s="95"/>
      <c r="C762" s="96"/>
      <c r="D762" s="97"/>
      <c r="E762" s="96"/>
      <c r="F762" s="95">
        <v>5</v>
      </c>
      <c r="G762" s="95">
        <v>4</v>
      </c>
      <c r="H762" s="14">
        <v>4</v>
      </c>
      <c r="I762" s="95">
        <v>4</v>
      </c>
      <c r="J762" s="95">
        <v>5</v>
      </c>
      <c r="K762" s="95">
        <v>1</v>
      </c>
      <c r="L762" s="95">
        <v>3</v>
      </c>
      <c r="M762" s="96">
        <v>5</v>
      </c>
      <c r="N762" s="95">
        <v>1</v>
      </c>
      <c r="O762" s="97">
        <v>4</v>
      </c>
      <c r="P762" s="14">
        <v>3</v>
      </c>
    </row>
    <row r="763" spans="1:16" s="98" customFormat="1">
      <c r="A763" s="6" t="s">
        <v>772</v>
      </c>
      <c r="B763" s="95"/>
      <c r="C763" s="96"/>
      <c r="D763" s="97"/>
      <c r="E763" s="96"/>
      <c r="F763" s="95">
        <v>5</v>
      </c>
      <c r="G763" s="95">
        <v>5</v>
      </c>
      <c r="H763" s="14">
        <v>4</v>
      </c>
      <c r="I763" s="95">
        <v>5</v>
      </c>
      <c r="J763" s="95">
        <v>5</v>
      </c>
      <c r="K763" s="95">
        <v>5</v>
      </c>
      <c r="L763" s="95">
        <v>5</v>
      </c>
      <c r="M763" s="96">
        <v>5</v>
      </c>
      <c r="N763" s="95">
        <v>5</v>
      </c>
      <c r="O763" s="97">
        <v>5</v>
      </c>
      <c r="P763" s="14">
        <v>5</v>
      </c>
    </row>
    <row r="764" spans="1:16" s="98" customFormat="1">
      <c r="A764" s="6" t="s">
        <v>773</v>
      </c>
      <c r="B764" s="95"/>
      <c r="C764" s="96"/>
      <c r="D764" s="97"/>
      <c r="E764" s="96"/>
      <c r="F764" s="95">
        <v>5</v>
      </c>
      <c r="G764" s="95">
        <v>0</v>
      </c>
      <c r="H764" s="14">
        <v>3</v>
      </c>
      <c r="I764" s="95">
        <v>4</v>
      </c>
      <c r="J764" s="95">
        <v>4</v>
      </c>
      <c r="K764" s="95">
        <v>1</v>
      </c>
      <c r="L764" s="95">
        <v>1</v>
      </c>
      <c r="M764" s="96">
        <v>3</v>
      </c>
      <c r="N764" s="95">
        <v>1</v>
      </c>
      <c r="O764" s="97">
        <v>3</v>
      </c>
      <c r="P764" s="14">
        <v>3</v>
      </c>
    </row>
    <row r="765" spans="1:16" s="98" customFormat="1">
      <c r="A765" s="6" t="s">
        <v>774</v>
      </c>
      <c r="B765" s="95"/>
      <c r="C765" s="96"/>
      <c r="D765" s="97"/>
      <c r="E765" s="96"/>
      <c r="F765" s="95">
        <v>4</v>
      </c>
      <c r="G765" s="95">
        <v>5</v>
      </c>
      <c r="H765" s="14">
        <v>5</v>
      </c>
      <c r="I765" s="95">
        <v>4</v>
      </c>
      <c r="J765" s="95">
        <v>4</v>
      </c>
      <c r="K765" s="95">
        <v>5</v>
      </c>
      <c r="L765" s="95">
        <v>3</v>
      </c>
      <c r="M765" s="96">
        <v>4</v>
      </c>
      <c r="N765" s="95">
        <v>4</v>
      </c>
      <c r="O765" s="97">
        <v>5</v>
      </c>
      <c r="P765" s="14">
        <v>5</v>
      </c>
    </row>
    <row r="766" spans="1:16" s="98" customFormat="1">
      <c r="A766" s="6" t="s">
        <v>775</v>
      </c>
      <c r="B766" s="95"/>
      <c r="C766" s="96"/>
      <c r="D766" s="97"/>
      <c r="E766" s="96"/>
      <c r="F766" s="95">
        <v>4</v>
      </c>
      <c r="G766" s="95">
        <v>5</v>
      </c>
      <c r="H766" s="14">
        <v>5</v>
      </c>
      <c r="I766" s="95">
        <v>5</v>
      </c>
      <c r="J766" s="95">
        <v>4</v>
      </c>
      <c r="K766" s="95">
        <v>4</v>
      </c>
      <c r="L766" s="95">
        <v>4</v>
      </c>
      <c r="M766" s="96">
        <v>4</v>
      </c>
      <c r="N766" s="95">
        <v>4</v>
      </c>
      <c r="O766" s="97">
        <v>5</v>
      </c>
      <c r="P766" s="14">
        <v>5</v>
      </c>
    </row>
    <row r="767" spans="1:16" s="98" customFormat="1">
      <c r="A767" s="6" t="s">
        <v>776</v>
      </c>
      <c r="B767" s="95"/>
      <c r="C767" s="96"/>
      <c r="D767" s="97"/>
      <c r="E767" s="96"/>
      <c r="F767" s="95">
        <v>5</v>
      </c>
      <c r="G767" s="95">
        <v>5</v>
      </c>
      <c r="H767" s="14">
        <v>4</v>
      </c>
      <c r="I767" s="95">
        <v>5</v>
      </c>
      <c r="J767" s="95">
        <v>4</v>
      </c>
      <c r="K767" s="95">
        <v>5</v>
      </c>
      <c r="L767" s="95">
        <v>5</v>
      </c>
      <c r="M767" s="96">
        <v>4</v>
      </c>
      <c r="N767" s="95">
        <v>4</v>
      </c>
      <c r="O767" s="97">
        <v>5</v>
      </c>
      <c r="P767" s="14">
        <v>5</v>
      </c>
    </row>
    <row r="768" spans="1:16" s="98" customFormat="1">
      <c r="A768" s="6" t="s">
        <v>777</v>
      </c>
      <c r="B768" s="95"/>
      <c r="C768" s="96"/>
      <c r="D768" s="97"/>
      <c r="E768" s="96"/>
      <c r="F768" s="95">
        <v>5</v>
      </c>
      <c r="G768" s="95">
        <v>5</v>
      </c>
      <c r="H768" s="14">
        <v>4</v>
      </c>
      <c r="I768" s="95">
        <v>4</v>
      </c>
      <c r="J768" s="95">
        <v>4</v>
      </c>
      <c r="K768" s="95">
        <v>4</v>
      </c>
      <c r="L768" s="95">
        <v>4</v>
      </c>
      <c r="M768" s="96">
        <v>5</v>
      </c>
      <c r="N768" s="95">
        <v>5</v>
      </c>
      <c r="O768" s="97">
        <v>5</v>
      </c>
      <c r="P768" s="14">
        <v>5</v>
      </c>
    </row>
    <row r="769" spans="1:16" s="98" customFormat="1">
      <c r="A769" s="6" t="s">
        <v>778</v>
      </c>
      <c r="B769" s="95"/>
      <c r="C769" s="96"/>
      <c r="D769" s="97"/>
      <c r="E769" s="96"/>
      <c r="F769" s="95">
        <v>4</v>
      </c>
      <c r="G769" s="95">
        <v>5</v>
      </c>
      <c r="H769" s="14">
        <v>4</v>
      </c>
      <c r="I769" s="95">
        <v>5</v>
      </c>
      <c r="J769" s="95">
        <v>3</v>
      </c>
      <c r="K769" s="95">
        <v>5</v>
      </c>
      <c r="L769" s="95">
        <v>5</v>
      </c>
      <c r="M769" s="96">
        <v>5</v>
      </c>
      <c r="N769" s="95">
        <v>5</v>
      </c>
      <c r="O769" s="97">
        <v>5</v>
      </c>
      <c r="P769" s="14">
        <v>5</v>
      </c>
    </row>
    <row r="770" spans="1:16" s="98" customFormat="1">
      <c r="A770" s="6" t="s">
        <v>779</v>
      </c>
      <c r="B770" s="95"/>
      <c r="C770" s="96"/>
      <c r="D770" s="97"/>
      <c r="E770" s="96"/>
      <c r="F770" s="95">
        <v>3</v>
      </c>
      <c r="G770" s="95">
        <v>3</v>
      </c>
      <c r="H770" s="14">
        <v>3</v>
      </c>
      <c r="I770" s="95">
        <v>3</v>
      </c>
      <c r="J770" s="95">
        <v>3</v>
      </c>
      <c r="K770" s="95">
        <v>3</v>
      </c>
      <c r="L770" s="95">
        <v>3</v>
      </c>
      <c r="M770" s="96">
        <v>3</v>
      </c>
      <c r="N770" s="95">
        <v>3</v>
      </c>
      <c r="O770" s="97">
        <v>3</v>
      </c>
      <c r="P770" s="14">
        <v>3</v>
      </c>
    </row>
    <row r="771" spans="1:16" s="98" customFormat="1">
      <c r="A771" s="6" t="s">
        <v>780</v>
      </c>
      <c r="B771" s="95"/>
      <c r="C771" s="96"/>
      <c r="D771" s="97"/>
      <c r="E771" s="96"/>
      <c r="F771" s="95">
        <v>4</v>
      </c>
      <c r="G771" s="95">
        <v>4</v>
      </c>
      <c r="H771" s="14">
        <v>4</v>
      </c>
      <c r="I771" s="95">
        <v>5</v>
      </c>
      <c r="J771" s="95">
        <v>4</v>
      </c>
      <c r="K771" s="95">
        <v>4</v>
      </c>
      <c r="L771" s="95">
        <v>4</v>
      </c>
      <c r="M771" s="96">
        <v>5</v>
      </c>
      <c r="N771" s="95">
        <v>4</v>
      </c>
      <c r="O771" s="97">
        <v>4</v>
      </c>
      <c r="P771" s="14">
        <v>4</v>
      </c>
    </row>
    <row r="772" spans="1:16" s="98" customFormat="1">
      <c r="A772" s="6" t="s">
        <v>781</v>
      </c>
      <c r="B772" s="95"/>
      <c r="C772" s="96"/>
      <c r="D772" s="97"/>
      <c r="E772" s="96"/>
      <c r="F772" s="95">
        <v>4</v>
      </c>
      <c r="G772" s="95">
        <v>5</v>
      </c>
      <c r="H772" s="14">
        <v>4</v>
      </c>
      <c r="I772" s="95">
        <v>4</v>
      </c>
      <c r="J772" s="95">
        <v>4</v>
      </c>
      <c r="K772" s="95">
        <v>5</v>
      </c>
      <c r="L772" s="95">
        <v>5</v>
      </c>
      <c r="M772" s="96">
        <v>4</v>
      </c>
      <c r="N772" s="95">
        <v>5</v>
      </c>
      <c r="O772" s="97">
        <v>5</v>
      </c>
      <c r="P772" s="14">
        <v>5</v>
      </c>
    </row>
    <row r="773" spans="1:16" s="98" customFormat="1">
      <c r="A773" s="6" t="s">
        <v>782</v>
      </c>
      <c r="B773" s="95"/>
      <c r="C773" s="96"/>
      <c r="D773" s="97"/>
      <c r="E773" s="96"/>
      <c r="F773" s="95">
        <v>4</v>
      </c>
      <c r="G773" s="95">
        <v>5</v>
      </c>
      <c r="H773" s="14">
        <v>4</v>
      </c>
      <c r="I773" s="95">
        <v>5</v>
      </c>
      <c r="J773" s="95">
        <v>4</v>
      </c>
      <c r="K773" s="95">
        <v>4</v>
      </c>
      <c r="L773" s="95">
        <v>3</v>
      </c>
      <c r="M773" s="96">
        <v>4</v>
      </c>
      <c r="N773" s="95">
        <v>4</v>
      </c>
      <c r="O773" s="97">
        <v>5</v>
      </c>
      <c r="P773" s="14">
        <v>5</v>
      </c>
    </row>
    <row r="774" spans="1:16" s="98" customFormat="1">
      <c r="A774" s="6" t="s">
        <v>783</v>
      </c>
      <c r="B774" s="95"/>
      <c r="C774" s="96"/>
      <c r="D774" s="97"/>
      <c r="E774" s="96"/>
      <c r="F774" s="95">
        <v>5</v>
      </c>
      <c r="G774" s="95">
        <v>5</v>
      </c>
      <c r="H774" s="14">
        <v>4</v>
      </c>
      <c r="I774" s="95">
        <v>4</v>
      </c>
      <c r="J774" s="95">
        <v>5</v>
      </c>
      <c r="K774" s="95">
        <v>5</v>
      </c>
      <c r="L774" s="95">
        <v>4</v>
      </c>
      <c r="M774" s="96">
        <v>5</v>
      </c>
      <c r="N774" s="95">
        <v>1</v>
      </c>
      <c r="O774" s="97">
        <v>5</v>
      </c>
      <c r="P774" s="14">
        <v>5</v>
      </c>
    </row>
    <row r="775" spans="1:16" s="98" customFormat="1">
      <c r="A775" s="6" t="s">
        <v>784</v>
      </c>
      <c r="B775" s="95"/>
      <c r="C775" s="96"/>
      <c r="D775" s="97"/>
      <c r="E775" s="96"/>
      <c r="F775" s="95">
        <v>4</v>
      </c>
      <c r="G775" s="95">
        <v>5</v>
      </c>
      <c r="H775" s="14">
        <v>5</v>
      </c>
      <c r="I775" s="95">
        <v>5</v>
      </c>
      <c r="J775" s="95">
        <v>4</v>
      </c>
      <c r="K775" s="95">
        <v>5</v>
      </c>
      <c r="L775" s="95">
        <v>4</v>
      </c>
      <c r="M775" s="96">
        <v>5</v>
      </c>
      <c r="N775" s="95">
        <v>5</v>
      </c>
      <c r="O775" s="97">
        <v>5</v>
      </c>
      <c r="P775" s="14">
        <v>5</v>
      </c>
    </row>
    <row r="776" spans="1:16" s="98" customFormat="1">
      <c r="A776" s="6" t="s">
        <v>785</v>
      </c>
      <c r="B776" s="95"/>
      <c r="C776" s="96"/>
      <c r="D776" s="97"/>
      <c r="E776" s="96"/>
      <c r="F776" s="95">
        <v>4</v>
      </c>
      <c r="G776" s="95">
        <v>5</v>
      </c>
      <c r="H776" s="14">
        <v>4</v>
      </c>
      <c r="I776" s="95">
        <v>4</v>
      </c>
      <c r="J776" s="95">
        <v>4</v>
      </c>
      <c r="K776" s="95">
        <v>5</v>
      </c>
      <c r="L776" s="95">
        <v>4</v>
      </c>
      <c r="M776" s="96">
        <v>5</v>
      </c>
      <c r="N776" s="95">
        <v>5</v>
      </c>
      <c r="O776" s="97">
        <v>5</v>
      </c>
      <c r="P776" s="14">
        <v>5</v>
      </c>
    </row>
    <row r="777" spans="1:16" s="98" customFormat="1">
      <c r="A777" s="6" t="s">
        <v>786</v>
      </c>
      <c r="B777" s="95"/>
      <c r="C777" s="96"/>
      <c r="D777" s="97"/>
      <c r="E777" s="96"/>
      <c r="F777" s="95">
        <v>5</v>
      </c>
      <c r="G777" s="95">
        <v>5</v>
      </c>
      <c r="H777" s="14">
        <v>4</v>
      </c>
      <c r="I777" s="95">
        <v>5</v>
      </c>
      <c r="J777" s="95">
        <v>4</v>
      </c>
      <c r="K777" s="95">
        <v>4</v>
      </c>
      <c r="L777" s="95">
        <v>4</v>
      </c>
      <c r="M777" s="96">
        <v>4</v>
      </c>
      <c r="N777" s="95">
        <v>4</v>
      </c>
      <c r="O777" s="97">
        <v>5</v>
      </c>
      <c r="P777" s="14">
        <v>5</v>
      </c>
    </row>
    <row r="778" spans="1:16" s="98" customFormat="1">
      <c r="A778" s="6" t="s">
        <v>787</v>
      </c>
      <c r="B778" s="95"/>
      <c r="C778" s="96"/>
      <c r="D778" s="97"/>
      <c r="E778" s="96"/>
      <c r="F778" s="95">
        <v>5</v>
      </c>
      <c r="G778" s="95">
        <v>5</v>
      </c>
      <c r="H778" s="14">
        <v>4</v>
      </c>
      <c r="I778" s="95">
        <v>5</v>
      </c>
      <c r="J778" s="95">
        <v>5</v>
      </c>
      <c r="K778" s="95">
        <v>5</v>
      </c>
      <c r="L778" s="95">
        <v>5</v>
      </c>
      <c r="M778" s="96">
        <v>5</v>
      </c>
      <c r="N778" s="95">
        <v>5</v>
      </c>
      <c r="O778" s="97">
        <v>5</v>
      </c>
      <c r="P778" s="14">
        <v>5</v>
      </c>
    </row>
    <row r="779" spans="1:16" s="98" customFormat="1">
      <c r="A779" s="6" t="s">
        <v>788</v>
      </c>
      <c r="B779" s="95"/>
      <c r="C779" s="96"/>
      <c r="D779" s="97"/>
      <c r="E779" s="96"/>
      <c r="F779" s="95">
        <v>4</v>
      </c>
      <c r="G779" s="95">
        <v>5</v>
      </c>
      <c r="H779" s="14">
        <v>5</v>
      </c>
      <c r="I779" s="95">
        <v>5</v>
      </c>
      <c r="J779" s="95">
        <v>5</v>
      </c>
      <c r="K779" s="95">
        <v>5</v>
      </c>
      <c r="L779" s="95">
        <v>5</v>
      </c>
      <c r="M779" s="96">
        <v>5</v>
      </c>
      <c r="N779" s="95">
        <v>5</v>
      </c>
      <c r="O779" s="97">
        <v>5</v>
      </c>
      <c r="P779" s="14">
        <v>5</v>
      </c>
    </row>
    <row r="780" spans="1:16" s="98" customFormat="1">
      <c r="A780" s="6" t="s">
        <v>789</v>
      </c>
      <c r="B780" s="95"/>
      <c r="C780" s="96"/>
      <c r="D780" s="97"/>
      <c r="E780" s="96"/>
      <c r="F780" s="95">
        <v>4</v>
      </c>
      <c r="G780" s="95">
        <v>5</v>
      </c>
      <c r="H780" s="14">
        <v>4</v>
      </c>
      <c r="I780" s="95">
        <v>4</v>
      </c>
      <c r="J780" s="95">
        <v>4</v>
      </c>
      <c r="K780" s="95">
        <v>4</v>
      </c>
      <c r="L780" s="95">
        <v>4</v>
      </c>
      <c r="M780" s="96">
        <v>4</v>
      </c>
      <c r="N780" s="95">
        <v>4</v>
      </c>
      <c r="O780" s="97">
        <v>5</v>
      </c>
      <c r="P780" s="14">
        <v>5</v>
      </c>
    </row>
    <row r="781" spans="1:16" s="98" customFormat="1">
      <c r="A781" s="6" t="s">
        <v>790</v>
      </c>
      <c r="B781" s="95"/>
      <c r="C781" s="96"/>
      <c r="D781" s="97"/>
      <c r="E781" s="96"/>
      <c r="F781" s="95">
        <v>4</v>
      </c>
      <c r="G781" s="95">
        <v>5</v>
      </c>
      <c r="H781" s="14">
        <v>5</v>
      </c>
      <c r="I781" s="95">
        <v>4</v>
      </c>
      <c r="J781" s="95">
        <v>4</v>
      </c>
      <c r="K781" s="95">
        <v>4</v>
      </c>
      <c r="L781" s="95">
        <v>4</v>
      </c>
      <c r="M781" s="96">
        <v>3</v>
      </c>
      <c r="N781" s="95">
        <v>4</v>
      </c>
      <c r="O781" s="97">
        <v>5</v>
      </c>
      <c r="P781" s="14">
        <v>5</v>
      </c>
    </row>
    <row r="782" spans="1:16" s="98" customFormat="1">
      <c r="A782" s="6" t="s">
        <v>791</v>
      </c>
      <c r="B782" s="95"/>
      <c r="C782" s="96"/>
      <c r="D782" s="97"/>
      <c r="E782" s="96"/>
      <c r="F782" s="95">
        <v>4</v>
      </c>
      <c r="G782" s="95">
        <v>4</v>
      </c>
      <c r="H782" s="14">
        <v>4</v>
      </c>
      <c r="I782" s="95">
        <v>4</v>
      </c>
      <c r="J782" s="95">
        <v>4</v>
      </c>
      <c r="K782" s="95">
        <v>3</v>
      </c>
      <c r="L782" s="95">
        <v>3</v>
      </c>
      <c r="M782" s="96">
        <v>3</v>
      </c>
      <c r="N782" s="95">
        <v>4</v>
      </c>
      <c r="O782" s="97">
        <v>5</v>
      </c>
      <c r="P782" s="14">
        <v>5</v>
      </c>
    </row>
    <row r="783" spans="1:16" s="98" customFormat="1">
      <c r="A783" s="6" t="s">
        <v>792</v>
      </c>
      <c r="B783" s="95"/>
      <c r="C783" s="96"/>
      <c r="D783" s="97"/>
      <c r="E783" s="96"/>
      <c r="F783" s="95">
        <v>4</v>
      </c>
      <c r="G783" s="95">
        <v>5</v>
      </c>
      <c r="H783" s="14">
        <v>4</v>
      </c>
      <c r="I783" s="95">
        <v>5</v>
      </c>
      <c r="J783" s="95">
        <v>2</v>
      </c>
      <c r="K783" s="95">
        <v>4</v>
      </c>
      <c r="L783" s="95">
        <v>3</v>
      </c>
      <c r="M783" s="96">
        <v>4</v>
      </c>
      <c r="N783" s="95">
        <v>4</v>
      </c>
      <c r="O783" s="97">
        <v>4</v>
      </c>
      <c r="P783" s="14">
        <v>4</v>
      </c>
    </row>
    <row r="784" spans="1:16" s="98" customFormat="1">
      <c r="A784" s="6" t="s">
        <v>793</v>
      </c>
      <c r="B784" s="95"/>
      <c r="C784" s="96"/>
      <c r="D784" s="97"/>
      <c r="E784" s="96"/>
      <c r="F784" s="95">
        <v>5</v>
      </c>
      <c r="G784" s="95">
        <v>5</v>
      </c>
      <c r="H784" s="14">
        <v>4</v>
      </c>
      <c r="I784" s="95">
        <v>5</v>
      </c>
      <c r="J784" s="95">
        <v>5</v>
      </c>
      <c r="K784" s="95">
        <v>5</v>
      </c>
      <c r="L784" s="95">
        <v>5</v>
      </c>
      <c r="M784" s="96">
        <v>5</v>
      </c>
      <c r="N784" s="95">
        <v>4</v>
      </c>
      <c r="O784" s="97">
        <v>5</v>
      </c>
      <c r="P784" s="14">
        <v>5</v>
      </c>
    </row>
    <row r="785" spans="1:16" s="98" customFormat="1">
      <c r="A785" s="6" t="s">
        <v>794</v>
      </c>
      <c r="B785" s="95"/>
      <c r="C785" s="96"/>
      <c r="D785" s="97"/>
      <c r="E785" s="96"/>
      <c r="F785" s="95">
        <v>1</v>
      </c>
      <c r="G785" s="95">
        <v>1</v>
      </c>
      <c r="H785" s="14">
        <v>1</v>
      </c>
      <c r="I785" s="95">
        <v>2</v>
      </c>
      <c r="J785" s="95">
        <v>2</v>
      </c>
      <c r="K785" s="95">
        <v>1</v>
      </c>
      <c r="L785" s="95">
        <v>2</v>
      </c>
      <c r="M785" s="96">
        <v>1</v>
      </c>
      <c r="N785" s="95">
        <v>1</v>
      </c>
      <c r="O785" s="97">
        <v>5</v>
      </c>
      <c r="P785" s="14">
        <v>5</v>
      </c>
    </row>
    <row r="786" spans="1:16" s="98" customFormat="1">
      <c r="A786" s="6" t="s">
        <v>795</v>
      </c>
      <c r="B786" s="95"/>
      <c r="C786" s="96"/>
      <c r="D786" s="97"/>
      <c r="E786" s="96"/>
      <c r="F786" s="95">
        <v>5</v>
      </c>
      <c r="G786" s="95">
        <v>4</v>
      </c>
      <c r="H786" s="14">
        <v>4</v>
      </c>
      <c r="I786" s="95">
        <v>5</v>
      </c>
      <c r="J786" s="95">
        <v>5</v>
      </c>
      <c r="K786" s="95">
        <v>5</v>
      </c>
      <c r="L786" s="95">
        <v>4</v>
      </c>
      <c r="M786" s="96">
        <v>4</v>
      </c>
      <c r="N786" s="95">
        <v>3</v>
      </c>
      <c r="O786" s="97">
        <v>4</v>
      </c>
      <c r="P786" s="14">
        <v>4</v>
      </c>
    </row>
    <row r="787" spans="1:16" s="98" customFormat="1">
      <c r="A787" s="6" t="s">
        <v>796</v>
      </c>
      <c r="B787" s="95"/>
      <c r="C787" s="96"/>
      <c r="D787" s="97"/>
      <c r="E787" s="96"/>
      <c r="F787" s="95">
        <v>4</v>
      </c>
      <c r="G787" s="95">
        <v>5</v>
      </c>
      <c r="H787" s="14">
        <v>4</v>
      </c>
      <c r="I787" s="95">
        <v>4</v>
      </c>
      <c r="J787" s="95">
        <v>4</v>
      </c>
      <c r="K787" s="95">
        <v>3</v>
      </c>
      <c r="L787" s="95">
        <v>4</v>
      </c>
      <c r="M787" s="96">
        <v>4</v>
      </c>
      <c r="N787" s="95">
        <v>4</v>
      </c>
      <c r="O787" s="97">
        <v>5</v>
      </c>
      <c r="P787" s="14">
        <v>5</v>
      </c>
    </row>
    <row r="788" spans="1:16" s="98" customFormat="1">
      <c r="A788" s="6" t="s">
        <v>797</v>
      </c>
      <c r="B788" s="95"/>
      <c r="C788" s="96"/>
      <c r="D788" s="97"/>
      <c r="E788" s="96"/>
      <c r="F788" s="95">
        <v>5</v>
      </c>
      <c r="G788" s="95">
        <v>5</v>
      </c>
      <c r="H788" s="14">
        <v>4</v>
      </c>
      <c r="I788" s="95">
        <v>4</v>
      </c>
      <c r="J788" s="95">
        <v>4</v>
      </c>
      <c r="K788" s="95">
        <v>4</v>
      </c>
      <c r="L788" s="95">
        <v>4</v>
      </c>
      <c r="M788" s="96">
        <v>5</v>
      </c>
      <c r="N788" s="95">
        <v>4</v>
      </c>
      <c r="O788" s="97">
        <v>4</v>
      </c>
      <c r="P788" s="14">
        <v>5</v>
      </c>
    </row>
    <row r="789" spans="1:16" s="98" customFormat="1">
      <c r="A789" s="6" t="s">
        <v>798</v>
      </c>
      <c r="B789" s="95"/>
      <c r="C789" s="96"/>
      <c r="D789" s="97"/>
      <c r="E789" s="96"/>
      <c r="F789" s="95">
        <v>5</v>
      </c>
      <c r="G789" s="95">
        <v>5</v>
      </c>
      <c r="H789" s="14">
        <v>5</v>
      </c>
      <c r="I789" s="95">
        <v>5</v>
      </c>
      <c r="J789" s="95">
        <v>4</v>
      </c>
      <c r="K789" s="95">
        <v>4</v>
      </c>
      <c r="L789" s="95">
        <v>5</v>
      </c>
      <c r="M789" s="96">
        <v>4</v>
      </c>
      <c r="N789" s="95">
        <v>5</v>
      </c>
      <c r="O789" s="97">
        <v>5</v>
      </c>
      <c r="P789" s="14">
        <v>5</v>
      </c>
    </row>
    <row r="790" spans="1:16" s="98" customFormat="1">
      <c r="A790" s="6" t="s">
        <v>799</v>
      </c>
      <c r="B790" s="95"/>
      <c r="C790" s="96"/>
      <c r="D790" s="97"/>
      <c r="E790" s="96"/>
      <c r="F790" s="95">
        <v>4</v>
      </c>
      <c r="G790" s="95">
        <v>4</v>
      </c>
      <c r="H790" s="14">
        <v>4</v>
      </c>
      <c r="I790" s="95">
        <v>4</v>
      </c>
      <c r="J790" s="95">
        <v>4</v>
      </c>
      <c r="K790" s="95">
        <v>3</v>
      </c>
      <c r="L790" s="95">
        <v>4</v>
      </c>
      <c r="M790" s="96">
        <v>4</v>
      </c>
      <c r="N790" s="95">
        <v>3</v>
      </c>
      <c r="O790" s="97">
        <v>4</v>
      </c>
      <c r="P790" s="14">
        <v>4</v>
      </c>
    </row>
    <row r="791" spans="1:16" s="98" customFormat="1">
      <c r="A791" s="6" t="s">
        <v>800</v>
      </c>
      <c r="B791" s="95"/>
      <c r="C791" s="96"/>
      <c r="D791" s="97"/>
      <c r="E791" s="96"/>
      <c r="F791" s="95">
        <v>5</v>
      </c>
      <c r="G791" s="95">
        <v>4</v>
      </c>
      <c r="H791" s="14">
        <v>5</v>
      </c>
      <c r="I791" s="95">
        <v>4</v>
      </c>
      <c r="J791" s="95">
        <v>4</v>
      </c>
      <c r="K791" s="95">
        <v>5</v>
      </c>
      <c r="L791" s="95">
        <v>5</v>
      </c>
      <c r="M791" s="96">
        <v>4</v>
      </c>
      <c r="N791" s="95">
        <v>5</v>
      </c>
      <c r="O791" s="97">
        <v>5</v>
      </c>
      <c r="P791" s="14">
        <v>5</v>
      </c>
    </row>
    <row r="792" spans="1:16" s="98" customFormat="1">
      <c r="A792" s="6" t="s">
        <v>801</v>
      </c>
      <c r="B792" s="95"/>
      <c r="C792" s="96"/>
      <c r="D792" s="97"/>
      <c r="E792" s="96"/>
      <c r="F792" s="95">
        <v>4</v>
      </c>
      <c r="G792" s="95">
        <v>5</v>
      </c>
      <c r="H792" s="14">
        <v>5</v>
      </c>
      <c r="I792" s="95">
        <v>4</v>
      </c>
      <c r="J792" s="95">
        <v>4</v>
      </c>
      <c r="K792" s="95">
        <v>5</v>
      </c>
      <c r="L792" s="95">
        <v>3</v>
      </c>
      <c r="M792" s="96">
        <v>4</v>
      </c>
      <c r="N792" s="95">
        <v>5</v>
      </c>
      <c r="O792" s="97">
        <v>5</v>
      </c>
      <c r="P792" s="14">
        <v>5</v>
      </c>
    </row>
    <row r="793" spans="1:16" s="98" customFormat="1">
      <c r="A793" s="6" t="s">
        <v>802</v>
      </c>
      <c r="B793" s="95"/>
      <c r="C793" s="96"/>
      <c r="D793" s="97"/>
      <c r="E793" s="96"/>
      <c r="F793" s="95">
        <v>5</v>
      </c>
      <c r="G793" s="95">
        <v>5</v>
      </c>
      <c r="H793" s="14">
        <v>4</v>
      </c>
      <c r="I793" s="95">
        <v>5</v>
      </c>
      <c r="J793" s="95">
        <v>5</v>
      </c>
      <c r="K793" s="95">
        <v>5</v>
      </c>
      <c r="L793" s="95">
        <v>5</v>
      </c>
      <c r="M793" s="96">
        <v>5</v>
      </c>
      <c r="N793" s="95">
        <v>4</v>
      </c>
      <c r="O793" s="97">
        <v>5</v>
      </c>
      <c r="P793" s="14">
        <v>5</v>
      </c>
    </row>
    <row r="794" spans="1:16" s="98" customFormat="1">
      <c r="A794" s="6" t="s">
        <v>803</v>
      </c>
      <c r="B794" s="91"/>
      <c r="C794" s="93"/>
      <c r="D794" s="94"/>
      <c r="E794" s="93"/>
      <c r="F794" s="95">
        <v>5</v>
      </c>
      <c r="G794" s="95">
        <v>4</v>
      </c>
      <c r="H794" s="14">
        <v>5</v>
      </c>
      <c r="I794" s="95">
        <v>5</v>
      </c>
      <c r="J794" s="95">
        <v>5</v>
      </c>
      <c r="K794" s="95">
        <v>4</v>
      </c>
      <c r="L794" s="95">
        <v>4</v>
      </c>
      <c r="M794" s="96">
        <v>4</v>
      </c>
      <c r="N794" s="95">
        <v>4</v>
      </c>
      <c r="O794" s="97">
        <v>5</v>
      </c>
      <c r="P794" s="14">
        <v>5</v>
      </c>
    </row>
    <row r="795" spans="1:16" s="98" customFormat="1">
      <c r="A795" s="6" t="s">
        <v>804</v>
      </c>
      <c r="B795" s="95"/>
      <c r="C795" s="96"/>
      <c r="D795" s="97"/>
      <c r="E795" s="96"/>
      <c r="F795" s="95">
        <v>5</v>
      </c>
      <c r="G795" s="95">
        <v>5</v>
      </c>
      <c r="H795" s="14">
        <v>5</v>
      </c>
      <c r="I795" s="95">
        <v>5</v>
      </c>
      <c r="J795" s="95">
        <v>5</v>
      </c>
      <c r="K795" s="95">
        <v>5</v>
      </c>
      <c r="L795" s="95">
        <v>5</v>
      </c>
      <c r="M795" s="96">
        <v>5</v>
      </c>
      <c r="N795" s="95">
        <v>5</v>
      </c>
      <c r="O795" s="97">
        <v>5</v>
      </c>
      <c r="P795" s="14">
        <v>5</v>
      </c>
    </row>
    <row r="796" spans="1:16" s="98" customFormat="1">
      <c r="A796" s="6" t="s">
        <v>805</v>
      </c>
      <c r="B796" s="95"/>
      <c r="C796" s="96"/>
      <c r="D796" s="97"/>
      <c r="E796" s="96"/>
      <c r="F796" s="95">
        <v>4</v>
      </c>
      <c r="G796" s="95">
        <v>4</v>
      </c>
      <c r="H796" s="14">
        <v>4</v>
      </c>
      <c r="I796" s="95">
        <v>5</v>
      </c>
      <c r="J796" s="95">
        <v>4</v>
      </c>
      <c r="K796" s="95">
        <v>4</v>
      </c>
      <c r="L796" s="95">
        <v>5</v>
      </c>
      <c r="M796" s="96">
        <v>4</v>
      </c>
      <c r="N796" s="95">
        <v>4</v>
      </c>
      <c r="O796" s="97">
        <v>5</v>
      </c>
      <c r="P796" s="14">
        <v>4</v>
      </c>
    </row>
    <row r="797" spans="1:16" s="98" customFormat="1">
      <c r="A797" s="6" t="s">
        <v>806</v>
      </c>
      <c r="B797" s="95"/>
      <c r="C797" s="96"/>
      <c r="D797" s="97"/>
      <c r="E797" s="96"/>
      <c r="F797" s="95">
        <v>4</v>
      </c>
      <c r="G797" s="95">
        <v>5</v>
      </c>
      <c r="H797" s="14">
        <v>4</v>
      </c>
      <c r="I797" s="95">
        <v>3</v>
      </c>
      <c r="J797" s="95">
        <v>4</v>
      </c>
      <c r="K797" s="95">
        <v>4</v>
      </c>
      <c r="L797" s="95">
        <v>3</v>
      </c>
      <c r="M797" s="96">
        <v>4</v>
      </c>
      <c r="N797" s="95">
        <v>4</v>
      </c>
      <c r="O797" s="97">
        <v>5</v>
      </c>
      <c r="P797" s="14">
        <v>4</v>
      </c>
    </row>
    <row r="798" spans="1:16" s="98" customFormat="1">
      <c r="A798" s="6" t="s">
        <v>807</v>
      </c>
      <c r="B798" s="95"/>
      <c r="C798" s="96"/>
      <c r="D798" s="97"/>
      <c r="E798" s="96"/>
      <c r="F798" s="95">
        <v>4</v>
      </c>
      <c r="G798" s="95">
        <v>5</v>
      </c>
      <c r="H798" s="14">
        <v>4</v>
      </c>
      <c r="I798" s="95">
        <v>5</v>
      </c>
      <c r="J798" s="95">
        <v>5</v>
      </c>
      <c r="K798" s="95">
        <v>5</v>
      </c>
      <c r="L798" s="95">
        <v>5</v>
      </c>
      <c r="M798" s="96">
        <v>5</v>
      </c>
      <c r="N798" s="95">
        <v>5</v>
      </c>
      <c r="O798" s="97">
        <v>5</v>
      </c>
      <c r="P798" s="14">
        <v>4</v>
      </c>
    </row>
    <row r="799" spans="1:16" s="98" customFormat="1">
      <c r="A799" s="6" t="s">
        <v>808</v>
      </c>
      <c r="B799" s="95"/>
      <c r="C799" s="96"/>
      <c r="D799" s="97"/>
      <c r="E799" s="96"/>
      <c r="F799" s="95">
        <v>4</v>
      </c>
      <c r="G799" s="95">
        <v>4</v>
      </c>
      <c r="H799" s="14">
        <v>4</v>
      </c>
      <c r="I799" s="95">
        <v>3</v>
      </c>
      <c r="J799" s="95">
        <v>3</v>
      </c>
      <c r="K799" s="95">
        <v>2</v>
      </c>
      <c r="L799" s="95">
        <v>2</v>
      </c>
      <c r="M799" s="96">
        <v>3</v>
      </c>
      <c r="N799" s="95">
        <v>2</v>
      </c>
      <c r="O799" s="97">
        <v>3</v>
      </c>
      <c r="P799" s="14">
        <v>4</v>
      </c>
    </row>
    <row r="800" spans="1:16" s="98" customFormat="1">
      <c r="A800" s="6" t="s">
        <v>809</v>
      </c>
      <c r="B800" s="95"/>
      <c r="C800" s="96"/>
      <c r="D800" s="97"/>
      <c r="E800" s="96"/>
      <c r="F800" s="95">
        <v>4</v>
      </c>
      <c r="G800" s="95">
        <v>5</v>
      </c>
      <c r="H800" s="14">
        <v>5</v>
      </c>
      <c r="I800" s="95">
        <v>4</v>
      </c>
      <c r="J800" s="95">
        <v>3</v>
      </c>
      <c r="K800" s="95">
        <v>5</v>
      </c>
      <c r="L800" s="95">
        <v>3</v>
      </c>
      <c r="M800" s="96">
        <v>4</v>
      </c>
      <c r="N800" s="95">
        <v>4</v>
      </c>
      <c r="O800" s="97">
        <v>3</v>
      </c>
      <c r="P800" s="14">
        <v>4</v>
      </c>
    </row>
    <row r="801" spans="1:16" s="98" customFormat="1">
      <c r="A801" s="6" t="s">
        <v>810</v>
      </c>
      <c r="B801" s="95"/>
      <c r="C801" s="96"/>
      <c r="D801" s="97"/>
      <c r="E801" s="96"/>
      <c r="F801" s="95">
        <v>4</v>
      </c>
      <c r="G801" s="95">
        <v>5</v>
      </c>
      <c r="H801" s="14">
        <v>5</v>
      </c>
      <c r="I801" s="95">
        <v>4</v>
      </c>
      <c r="J801" s="95">
        <v>3</v>
      </c>
      <c r="K801" s="95">
        <v>5</v>
      </c>
      <c r="L801" s="95">
        <v>5</v>
      </c>
      <c r="M801" s="96">
        <v>5</v>
      </c>
      <c r="N801" s="95">
        <v>4</v>
      </c>
      <c r="O801" s="97">
        <v>5</v>
      </c>
      <c r="P801" s="14">
        <v>5</v>
      </c>
    </row>
    <row r="802" spans="1:16" s="98" customFormat="1">
      <c r="A802" s="6" t="s">
        <v>811</v>
      </c>
      <c r="B802" s="95"/>
      <c r="C802" s="96"/>
      <c r="D802" s="97"/>
      <c r="E802" s="96"/>
      <c r="F802" s="95">
        <v>5</v>
      </c>
      <c r="G802" s="95">
        <v>5</v>
      </c>
      <c r="H802" s="14">
        <v>4</v>
      </c>
      <c r="I802" s="95">
        <v>5</v>
      </c>
      <c r="J802" s="95">
        <v>5</v>
      </c>
      <c r="K802" s="95">
        <v>4</v>
      </c>
      <c r="L802" s="95">
        <v>4</v>
      </c>
      <c r="M802" s="96">
        <v>5</v>
      </c>
      <c r="N802" s="95">
        <v>5</v>
      </c>
      <c r="O802" s="97">
        <v>5</v>
      </c>
      <c r="P802" s="14">
        <v>4</v>
      </c>
    </row>
    <row r="803" spans="1:16" s="98" customFormat="1">
      <c r="A803" s="6" t="s">
        <v>812</v>
      </c>
      <c r="B803" s="95"/>
      <c r="C803" s="96"/>
      <c r="D803" s="97"/>
      <c r="E803" s="96"/>
      <c r="F803" s="95">
        <v>4</v>
      </c>
      <c r="G803" s="95">
        <v>4</v>
      </c>
      <c r="H803" s="14">
        <v>5</v>
      </c>
      <c r="I803" s="95">
        <v>5</v>
      </c>
      <c r="J803" s="95">
        <v>4</v>
      </c>
      <c r="K803" s="95">
        <v>5</v>
      </c>
      <c r="L803" s="95">
        <v>4</v>
      </c>
      <c r="M803" s="96">
        <v>5</v>
      </c>
      <c r="N803" s="95">
        <v>5</v>
      </c>
      <c r="O803" s="97">
        <v>5</v>
      </c>
      <c r="P803" s="14">
        <v>4</v>
      </c>
    </row>
    <row r="804" spans="1:16" s="98" customFormat="1">
      <c r="A804" s="6" t="s">
        <v>813</v>
      </c>
      <c r="B804" s="95"/>
      <c r="C804" s="96"/>
      <c r="D804" s="97"/>
      <c r="E804" s="96"/>
      <c r="F804" s="95">
        <v>5</v>
      </c>
      <c r="G804" s="95">
        <v>4</v>
      </c>
      <c r="H804" s="14">
        <v>4</v>
      </c>
      <c r="I804" s="95">
        <v>5</v>
      </c>
      <c r="J804" s="95">
        <v>5</v>
      </c>
      <c r="K804" s="95">
        <v>3</v>
      </c>
      <c r="L804" s="95">
        <v>4</v>
      </c>
      <c r="M804" s="96">
        <v>4</v>
      </c>
      <c r="N804" s="95">
        <v>4</v>
      </c>
      <c r="O804" s="97">
        <v>5</v>
      </c>
      <c r="P804" s="14">
        <v>4</v>
      </c>
    </row>
    <row r="805" spans="1:16" s="88" customFormat="1">
      <c r="A805" s="6" t="s">
        <v>814</v>
      </c>
      <c r="B805" s="91"/>
      <c r="C805" s="93"/>
      <c r="D805" s="94"/>
      <c r="E805" s="93"/>
      <c r="F805" s="95">
        <v>4</v>
      </c>
      <c r="G805" s="95">
        <v>5</v>
      </c>
      <c r="H805" s="14">
        <v>4</v>
      </c>
      <c r="I805" s="95">
        <v>4</v>
      </c>
      <c r="J805" s="95">
        <v>4</v>
      </c>
      <c r="K805" s="95">
        <v>4</v>
      </c>
      <c r="L805" s="95">
        <v>4</v>
      </c>
      <c r="M805" s="96">
        <v>5</v>
      </c>
      <c r="N805" s="95">
        <v>3</v>
      </c>
      <c r="O805" s="97">
        <v>4</v>
      </c>
      <c r="P805" s="14">
        <v>4</v>
      </c>
    </row>
    <row r="806" spans="1:16" s="98" customFormat="1">
      <c r="A806" s="6" t="s">
        <v>815</v>
      </c>
      <c r="B806" s="95"/>
      <c r="C806" s="96"/>
      <c r="D806" s="97"/>
      <c r="E806" s="96"/>
      <c r="F806" s="95">
        <v>5</v>
      </c>
      <c r="G806" s="95">
        <v>5</v>
      </c>
      <c r="H806" s="14">
        <v>5</v>
      </c>
      <c r="I806" s="95">
        <v>5</v>
      </c>
      <c r="J806" s="95">
        <v>5</v>
      </c>
      <c r="K806" s="95">
        <v>4</v>
      </c>
      <c r="L806" s="95">
        <v>5</v>
      </c>
      <c r="M806" s="96">
        <v>5</v>
      </c>
      <c r="N806" s="95">
        <v>5</v>
      </c>
      <c r="O806" s="97">
        <v>5</v>
      </c>
      <c r="P806" s="14">
        <v>5</v>
      </c>
    </row>
    <row r="807" spans="1:16" s="98" customFormat="1">
      <c r="A807" s="6" t="s">
        <v>816</v>
      </c>
      <c r="B807" s="95"/>
      <c r="C807" s="96"/>
      <c r="D807" s="97"/>
      <c r="E807" s="96"/>
      <c r="F807" s="95">
        <v>4</v>
      </c>
      <c r="G807" s="95">
        <v>5</v>
      </c>
      <c r="H807" s="14">
        <v>4</v>
      </c>
      <c r="I807" s="95">
        <v>4</v>
      </c>
      <c r="J807" s="95">
        <v>4</v>
      </c>
      <c r="K807" s="95">
        <v>4</v>
      </c>
      <c r="L807" s="95">
        <v>2</v>
      </c>
      <c r="M807" s="96">
        <v>2</v>
      </c>
      <c r="N807" s="95">
        <v>5</v>
      </c>
      <c r="O807" s="97">
        <v>5</v>
      </c>
      <c r="P807" s="14">
        <v>5</v>
      </c>
    </row>
    <row r="808" spans="1:16" s="98" customFormat="1">
      <c r="A808" s="6" t="s">
        <v>817</v>
      </c>
      <c r="B808" s="95"/>
      <c r="C808" s="96"/>
      <c r="D808" s="97"/>
      <c r="E808" s="96"/>
      <c r="F808" s="95">
        <v>4</v>
      </c>
      <c r="G808" s="95">
        <v>5</v>
      </c>
      <c r="H808" s="14">
        <v>5</v>
      </c>
      <c r="I808" s="95">
        <v>5</v>
      </c>
      <c r="J808" s="95">
        <v>4</v>
      </c>
      <c r="K808" s="95">
        <v>4</v>
      </c>
      <c r="L808" s="95">
        <v>4</v>
      </c>
      <c r="M808" s="96">
        <v>5</v>
      </c>
      <c r="N808" s="95">
        <v>4</v>
      </c>
      <c r="O808" s="97">
        <v>5</v>
      </c>
      <c r="P808" s="14">
        <v>5</v>
      </c>
    </row>
    <row r="809" spans="1:16" s="98" customFormat="1">
      <c r="A809" s="6" t="s">
        <v>818</v>
      </c>
      <c r="B809" s="95"/>
      <c r="C809" s="96"/>
      <c r="D809" s="97"/>
      <c r="E809" s="96"/>
      <c r="F809" s="95">
        <v>5</v>
      </c>
      <c r="G809" s="95">
        <v>5</v>
      </c>
      <c r="H809" s="14">
        <v>4</v>
      </c>
      <c r="I809" s="95">
        <v>4</v>
      </c>
      <c r="J809" s="95">
        <v>5</v>
      </c>
      <c r="K809" s="95">
        <v>5</v>
      </c>
      <c r="L809" s="95">
        <v>4</v>
      </c>
      <c r="M809" s="96">
        <v>3</v>
      </c>
      <c r="N809" s="95">
        <v>4</v>
      </c>
      <c r="O809" s="97">
        <v>5</v>
      </c>
      <c r="P809" s="14">
        <v>5</v>
      </c>
    </row>
    <row r="810" spans="1:16" s="98" customFormat="1">
      <c r="A810" s="6" t="s">
        <v>819</v>
      </c>
      <c r="B810" s="95"/>
      <c r="C810" s="96"/>
      <c r="D810" s="97"/>
      <c r="E810" s="96"/>
      <c r="F810" s="95">
        <v>4</v>
      </c>
      <c r="G810" s="95">
        <v>5</v>
      </c>
      <c r="H810" s="14">
        <v>4</v>
      </c>
      <c r="I810" s="95">
        <v>5</v>
      </c>
      <c r="J810" s="95">
        <v>4</v>
      </c>
      <c r="K810" s="95">
        <v>4</v>
      </c>
      <c r="L810" s="95">
        <v>4</v>
      </c>
      <c r="M810" s="96">
        <v>4</v>
      </c>
      <c r="N810" s="95">
        <v>5</v>
      </c>
      <c r="O810" s="97">
        <v>5</v>
      </c>
      <c r="P810" s="14">
        <v>5</v>
      </c>
    </row>
    <row r="811" spans="1:16" s="98" customFormat="1">
      <c r="A811" s="6" t="s">
        <v>820</v>
      </c>
      <c r="B811" s="95"/>
      <c r="C811" s="96"/>
      <c r="D811" s="97"/>
      <c r="E811" s="96"/>
      <c r="F811" s="95">
        <v>4</v>
      </c>
      <c r="G811" s="95">
        <v>5</v>
      </c>
      <c r="H811" s="14">
        <v>5</v>
      </c>
      <c r="I811" s="95">
        <v>5</v>
      </c>
      <c r="J811" s="95">
        <v>4</v>
      </c>
      <c r="K811" s="95">
        <v>5</v>
      </c>
      <c r="L811" s="95">
        <v>5</v>
      </c>
      <c r="M811" s="96">
        <v>5</v>
      </c>
      <c r="N811" s="95">
        <v>5</v>
      </c>
      <c r="O811" s="97">
        <v>5</v>
      </c>
      <c r="P811" s="14">
        <v>5</v>
      </c>
    </row>
    <row r="812" spans="1:16" s="98" customFormat="1">
      <c r="A812" s="6" t="s">
        <v>821</v>
      </c>
      <c r="B812" s="95"/>
      <c r="C812" s="96"/>
      <c r="D812" s="97"/>
      <c r="E812" s="96"/>
      <c r="F812" s="95">
        <v>5</v>
      </c>
      <c r="G812" s="95">
        <v>5</v>
      </c>
      <c r="H812" s="14">
        <v>4</v>
      </c>
      <c r="I812" s="95">
        <v>5</v>
      </c>
      <c r="J812" s="95">
        <v>5</v>
      </c>
      <c r="K812" s="95">
        <v>5</v>
      </c>
      <c r="L812" s="95">
        <v>4</v>
      </c>
      <c r="M812" s="96">
        <v>5</v>
      </c>
      <c r="N812" s="95">
        <v>4</v>
      </c>
      <c r="O812" s="97">
        <v>5</v>
      </c>
      <c r="P812" s="14">
        <v>4</v>
      </c>
    </row>
    <row r="813" spans="1:16" s="98" customFormat="1">
      <c r="A813" s="6" t="s">
        <v>822</v>
      </c>
      <c r="B813" s="95"/>
      <c r="C813" s="96"/>
      <c r="D813" s="97"/>
      <c r="E813" s="96"/>
      <c r="F813" s="95">
        <v>5</v>
      </c>
      <c r="G813" s="95">
        <v>5</v>
      </c>
      <c r="H813" s="14">
        <v>5</v>
      </c>
      <c r="I813" s="95">
        <v>5</v>
      </c>
      <c r="J813" s="95">
        <v>4</v>
      </c>
      <c r="K813" s="95">
        <v>4</v>
      </c>
      <c r="L813" s="95">
        <v>4</v>
      </c>
      <c r="M813" s="96">
        <v>4</v>
      </c>
      <c r="N813" s="95">
        <v>5</v>
      </c>
      <c r="O813" s="97">
        <v>5</v>
      </c>
      <c r="P813" s="14">
        <v>5</v>
      </c>
    </row>
    <row r="814" spans="1:16" s="98" customFormat="1">
      <c r="A814" s="6" t="s">
        <v>823</v>
      </c>
      <c r="B814" s="95"/>
      <c r="C814" s="96"/>
      <c r="D814" s="97"/>
      <c r="E814" s="96"/>
      <c r="F814" s="95">
        <v>4</v>
      </c>
      <c r="G814" s="95">
        <v>5</v>
      </c>
      <c r="H814" s="14">
        <v>5</v>
      </c>
      <c r="I814" s="95">
        <v>5</v>
      </c>
      <c r="J814" s="95">
        <v>5</v>
      </c>
      <c r="K814" s="95">
        <v>5</v>
      </c>
      <c r="L814" s="95">
        <v>5</v>
      </c>
      <c r="M814" s="96">
        <v>4</v>
      </c>
      <c r="N814" s="95">
        <v>5</v>
      </c>
      <c r="O814" s="97">
        <v>5</v>
      </c>
      <c r="P814" s="14">
        <v>5</v>
      </c>
    </row>
    <row r="815" spans="1:16" s="98" customFormat="1">
      <c r="A815" s="6" t="s">
        <v>824</v>
      </c>
      <c r="B815" s="95"/>
      <c r="C815" s="96"/>
      <c r="D815" s="97"/>
      <c r="E815" s="96"/>
      <c r="F815" s="95">
        <v>4</v>
      </c>
      <c r="G815" s="95">
        <v>4</v>
      </c>
      <c r="H815" s="14">
        <v>4</v>
      </c>
      <c r="I815" s="95">
        <v>4</v>
      </c>
      <c r="J815" s="95">
        <v>4</v>
      </c>
      <c r="K815" s="95">
        <v>4</v>
      </c>
      <c r="L815" s="95">
        <v>4</v>
      </c>
      <c r="M815" s="96">
        <v>4</v>
      </c>
      <c r="N815" s="95">
        <v>4</v>
      </c>
      <c r="O815" s="97">
        <v>4</v>
      </c>
      <c r="P815" s="14">
        <v>4</v>
      </c>
    </row>
    <row r="816" spans="1:16" s="98" customFormat="1">
      <c r="A816" s="6" t="s">
        <v>825</v>
      </c>
      <c r="B816" s="95"/>
      <c r="C816" s="96"/>
      <c r="D816" s="97"/>
      <c r="E816" s="96"/>
      <c r="F816" s="95">
        <v>3</v>
      </c>
      <c r="G816" s="95">
        <v>3</v>
      </c>
      <c r="H816" s="14">
        <v>2</v>
      </c>
      <c r="I816" s="95">
        <v>2</v>
      </c>
      <c r="J816" s="95">
        <v>3</v>
      </c>
      <c r="K816" s="95">
        <v>3</v>
      </c>
      <c r="L816" s="95">
        <v>2</v>
      </c>
      <c r="M816" s="96">
        <v>4</v>
      </c>
      <c r="N816" s="95">
        <v>2</v>
      </c>
      <c r="O816" s="97">
        <v>3</v>
      </c>
      <c r="P816" s="14">
        <v>3</v>
      </c>
    </row>
    <row r="817" spans="1:16" s="98" customFormat="1">
      <c r="A817" s="6" t="s">
        <v>826</v>
      </c>
      <c r="B817" s="95"/>
      <c r="C817" s="96"/>
      <c r="D817" s="97"/>
      <c r="E817" s="96"/>
      <c r="F817" s="95">
        <v>5</v>
      </c>
      <c r="G817" s="95">
        <v>4</v>
      </c>
      <c r="H817" s="14">
        <v>4</v>
      </c>
      <c r="I817" s="95">
        <v>4</v>
      </c>
      <c r="J817" s="95">
        <v>5</v>
      </c>
      <c r="K817" s="95">
        <v>4</v>
      </c>
      <c r="L817" s="95">
        <v>4</v>
      </c>
      <c r="M817" s="96">
        <v>5</v>
      </c>
      <c r="N817" s="95">
        <v>4</v>
      </c>
      <c r="O817" s="97">
        <v>5</v>
      </c>
      <c r="P817" s="14">
        <v>4</v>
      </c>
    </row>
    <row r="818" spans="1:16" s="98" customFormat="1">
      <c r="A818" s="6" t="s">
        <v>827</v>
      </c>
      <c r="B818" s="95"/>
      <c r="C818" s="96"/>
      <c r="D818" s="97"/>
      <c r="E818" s="96"/>
      <c r="F818" s="95">
        <v>4</v>
      </c>
      <c r="G818" s="95">
        <v>4</v>
      </c>
      <c r="H818" s="14">
        <v>4</v>
      </c>
      <c r="I818" s="95">
        <v>4</v>
      </c>
      <c r="J818" s="95">
        <v>4</v>
      </c>
      <c r="K818" s="95">
        <v>5</v>
      </c>
      <c r="L818" s="95">
        <v>4</v>
      </c>
      <c r="M818" s="96">
        <v>4</v>
      </c>
      <c r="N818" s="95">
        <v>5</v>
      </c>
      <c r="O818" s="97">
        <v>4</v>
      </c>
      <c r="P818" s="14">
        <v>5</v>
      </c>
    </row>
    <row r="819" spans="1:16" s="98" customFormat="1">
      <c r="A819" s="6" t="s">
        <v>828</v>
      </c>
      <c r="B819" s="95"/>
      <c r="C819" s="96"/>
      <c r="D819" s="97"/>
      <c r="E819" s="96"/>
      <c r="F819" s="95">
        <v>5</v>
      </c>
      <c r="G819" s="95">
        <v>5</v>
      </c>
      <c r="H819" s="14">
        <v>5</v>
      </c>
      <c r="I819" s="95">
        <v>5</v>
      </c>
      <c r="J819" s="95">
        <v>5</v>
      </c>
      <c r="K819" s="95">
        <v>5</v>
      </c>
      <c r="L819" s="95">
        <v>5</v>
      </c>
      <c r="M819" s="96">
        <v>5</v>
      </c>
      <c r="N819" s="95">
        <v>5</v>
      </c>
      <c r="O819" s="97">
        <v>5</v>
      </c>
      <c r="P819" s="14">
        <v>5</v>
      </c>
    </row>
    <row r="820" spans="1:16" s="98" customFormat="1">
      <c r="A820" s="6" t="s">
        <v>829</v>
      </c>
      <c r="B820" s="95"/>
      <c r="C820" s="96"/>
      <c r="D820" s="97"/>
      <c r="E820" s="96"/>
      <c r="F820" s="95">
        <v>5</v>
      </c>
      <c r="G820" s="95">
        <v>5</v>
      </c>
      <c r="H820" s="14">
        <v>5</v>
      </c>
      <c r="I820" s="95">
        <v>5</v>
      </c>
      <c r="J820" s="95">
        <v>5</v>
      </c>
      <c r="K820" s="95">
        <v>5</v>
      </c>
      <c r="L820" s="95">
        <v>5</v>
      </c>
      <c r="M820" s="96">
        <v>5</v>
      </c>
      <c r="N820" s="95">
        <v>5</v>
      </c>
      <c r="O820" s="97">
        <v>5</v>
      </c>
      <c r="P820" s="14">
        <v>5</v>
      </c>
    </row>
    <row r="821" spans="1:16" s="98" customFormat="1">
      <c r="A821" s="6" t="s">
        <v>830</v>
      </c>
      <c r="B821" s="95"/>
      <c r="C821" s="96"/>
      <c r="D821" s="97"/>
      <c r="E821" s="96"/>
      <c r="F821" s="95">
        <v>5</v>
      </c>
      <c r="G821" s="95">
        <v>5</v>
      </c>
      <c r="H821" s="14">
        <v>5</v>
      </c>
      <c r="I821" s="95">
        <v>5</v>
      </c>
      <c r="J821" s="95">
        <v>5</v>
      </c>
      <c r="K821" s="95">
        <v>5</v>
      </c>
      <c r="L821" s="95">
        <v>5</v>
      </c>
      <c r="M821" s="96">
        <v>5</v>
      </c>
      <c r="N821" s="95">
        <v>5</v>
      </c>
      <c r="O821" s="97">
        <v>5</v>
      </c>
      <c r="P821" s="14">
        <v>5</v>
      </c>
    </row>
    <row r="822" spans="1:16" s="98" customFormat="1">
      <c r="A822" s="6" t="s">
        <v>831</v>
      </c>
      <c r="B822" s="95"/>
      <c r="C822" s="96"/>
      <c r="D822" s="97"/>
      <c r="E822" s="96"/>
      <c r="F822" s="95">
        <v>4</v>
      </c>
      <c r="G822" s="95">
        <v>4</v>
      </c>
      <c r="H822" s="14">
        <v>4</v>
      </c>
      <c r="I822" s="95">
        <v>5</v>
      </c>
      <c r="J822" s="95">
        <v>4</v>
      </c>
      <c r="K822" s="95">
        <v>4</v>
      </c>
      <c r="L822" s="95">
        <v>3</v>
      </c>
      <c r="M822" s="96">
        <v>5</v>
      </c>
      <c r="N822" s="95">
        <v>5</v>
      </c>
      <c r="O822" s="97">
        <v>5</v>
      </c>
      <c r="P822" s="14">
        <v>5</v>
      </c>
    </row>
    <row r="823" spans="1:16" s="98" customFormat="1">
      <c r="A823" s="6" t="s">
        <v>832</v>
      </c>
      <c r="B823" s="95"/>
      <c r="C823" s="96"/>
      <c r="D823" s="97"/>
      <c r="E823" s="96"/>
      <c r="F823" s="95">
        <v>4</v>
      </c>
      <c r="G823" s="95">
        <v>5</v>
      </c>
      <c r="H823" s="14">
        <v>5</v>
      </c>
      <c r="I823" s="95">
        <v>5</v>
      </c>
      <c r="J823" s="95">
        <v>4</v>
      </c>
      <c r="K823" s="95">
        <v>5</v>
      </c>
      <c r="L823" s="95">
        <v>5</v>
      </c>
      <c r="M823" s="96">
        <v>5</v>
      </c>
      <c r="N823" s="95">
        <v>5</v>
      </c>
      <c r="O823" s="97">
        <v>5</v>
      </c>
      <c r="P823" s="14">
        <v>5</v>
      </c>
    </row>
    <row r="824" spans="1:16" s="98" customFormat="1">
      <c r="A824" s="6" t="s">
        <v>833</v>
      </c>
      <c r="B824" s="95"/>
      <c r="C824" s="96"/>
      <c r="D824" s="97"/>
      <c r="E824" s="96"/>
      <c r="F824" s="95">
        <v>5</v>
      </c>
      <c r="G824" s="95">
        <v>5</v>
      </c>
      <c r="H824" s="14">
        <v>5</v>
      </c>
      <c r="I824" s="95">
        <v>5</v>
      </c>
      <c r="J824" s="95">
        <v>5</v>
      </c>
      <c r="K824" s="95">
        <v>4</v>
      </c>
      <c r="L824" s="95">
        <v>3</v>
      </c>
      <c r="M824" s="96">
        <v>5</v>
      </c>
      <c r="N824" s="95">
        <v>5</v>
      </c>
      <c r="O824" s="97">
        <v>5</v>
      </c>
      <c r="P824" s="14">
        <v>5</v>
      </c>
    </row>
    <row r="825" spans="1:16" s="98" customFormat="1">
      <c r="A825" s="6" t="s">
        <v>834</v>
      </c>
      <c r="B825" s="95"/>
      <c r="C825" s="96"/>
      <c r="D825" s="97"/>
      <c r="E825" s="96"/>
      <c r="F825" s="95">
        <v>5</v>
      </c>
      <c r="G825" s="95">
        <v>5</v>
      </c>
      <c r="H825" s="14">
        <v>4</v>
      </c>
      <c r="I825" s="95">
        <v>4</v>
      </c>
      <c r="J825" s="95">
        <v>4</v>
      </c>
      <c r="K825" s="95">
        <v>4</v>
      </c>
      <c r="L825" s="95">
        <v>3</v>
      </c>
      <c r="M825" s="96">
        <v>3</v>
      </c>
      <c r="N825" s="95">
        <v>4</v>
      </c>
      <c r="O825" s="97">
        <v>4</v>
      </c>
      <c r="P825" s="14">
        <v>4</v>
      </c>
    </row>
    <row r="826" spans="1:16" s="98" customFormat="1">
      <c r="A826" s="6" t="s">
        <v>835</v>
      </c>
      <c r="B826" s="95"/>
      <c r="C826" s="96"/>
      <c r="D826" s="97"/>
      <c r="E826" s="96"/>
      <c r="F826" s="95">
        <v>4</v>
      </c>
      <c r="G826" s="95">
        <v>4</v>
      </c>
      <c r="H826" s="14">
        <v>3</v>
      </c>
      <c r="I826" s="95">
        <v>5</v>
      </c>
      <c r="J826" s="95">
        <v>5</v>
      </c>
      <c r="K826" s="95">
        <v>5</v>
      </c>
      <c r="L826" s="95">
        <v>4</v>
      </c>
      <c r="M826" s="96">
        <v>5</v>
      </c>
      <c r="N826" s="95">
        <v>4</v>
      </c>
      <c r="O826" s="97">
        <v>5</v>
      </c>
      <c r="P826" s="14">
        <v>5</v>
      </c>
    </row>
    <row r="827" spans="1:16" s="98" customFormat="1">
      <c r="A827" s="6" t="s">
        <v>836</v>
      </c>
      <c r="B827" s="95"/>
      <c r="C827" s="96"/>
      <c r="D827" s="97"/>
      <c r="E827" s="96"/>
      <c r="F827" s="95">
        <v>4</v>
      </c>
      <c r="G827" s="95">
        <v>5</v>
      </c>
      <c r="H827" s="14">
        <v>5</v>
      </c>
      <c r="I827" s="95">
        <v>5</v>
      </c>
      <c r="J827" s="95">
        <v>4</v>
      </c>
      <c r="K827" s="95">
        <v>5</v>
      </c>
      <c r="L827" s="95">
        <v>3</v>
      </c>
      <c r="M827" s="96">
        <v>4</v>
      </c>
      <c r="N827" s="95">
        <v>4</v>
      </c>
      <c r="O827" s="97">
        <v>4</v>
      </c>
      <c r="P827" s="14">
        <v>5</v>
      </c>
    </row>
    <row r="828" spans="1:16" s="98" customFormat="1">
      <c r="A828" s="6" t="s">
        <v>837</v>
      </c>
      <c r="B828" s="95"/>
      <c r="C828" s="96"/>
      <c r="D828" s="97"/>
      <c r="E828" s="96"/>
      <c r="F828" s="95">
        <v>4</v>
      </c>
      <c r="G828" s="95">
        <v>5</v>
      </c>
      <c r="H828" s="14">
        <v>5</v>
      </c>
      <c r="I828" s="95">
        <v>4</v>
      </c>
      <c r="J828" s="95">
        <v>4</v>
      </c>
      <c r="K828" s="95">
        <v>5</v>
      </c>
      <c r="L828" s="95">
        <v>5</v>
      </c>
      <c r="M828" s="96">
        <v>5</v>
      </c>
      <c r="N828" s="95">
        <v>5</v>
      </c>
      <c r="O828" s="97">
        <v>5</v>
      </c>
      <c r="P828" s="14">
        <v>5</v>
      </c>
    </row>
    <row r="829" spans="1:16" s="98" customFormat="1">
      <c r="A829" s="6" t="s">
        <v>838</v>
      </c>
      <c r="B829" s="95"/>
      <c r="C829" s="96"/>
      <c r="D829" s="97"/>
      <c r="E829" s="96"/>
      <c r="F829" s="95">
        <v>4</v>
      </c>
      <c r="G829" s="95">
        <v>4</v>
      </c>
      <c r="H829" s="14">
        <v>5</v>
      </c>
      <c r="I829" s="95">
        <v>4</v>
      </c>
      <c r="J829" s="95">
        <v>4</v>
      </c>
      <c r="K829" s="95">
        <v>4</v>
      </c>
      <c r="L829" s="95">
        <v>4</v>
      </c>
      <c r="M829" s="96">
        <v>4</v>
      </c>
      <c r="N829" s="95">
        <v>4</v>
      </c>
      <c r="O829" s="97">
        <v>4</v>
      </c>
      <c r="P829" s="14">
        <v>4</v>
      </c>
    </row>
    <row r="830" spans="1:16" s="98" customFormat="1">
      <c r="A830" s="6" t="s">
        <v>839</v>
      </c>
      <c r="B830" s="95"/>
      <c r="C830" s="96"/>
      <c r="D830" s="97"/>
      <c r="E830" s="96"/>
      <c r="F830" s="95">
        <v>4</v>
      </c>
      <c r="G830" s="95">
        <v>5</v>
      </c>
      <c r="H830" s="14">
        <v>4</v>
      </c>
      <c r="I830" s="95">
        <v>3</v>
      </c>
      <c r="J830" s="95">
        <v>4</v>
      </c>
      <c r="K830" s="95">
        <v>4</v>
      </c>
      <c r="L830" s="95">
        <v>4</v>
      </c>
      <c r="M830" s="96">
        <v>4</v>
      </c>
      <c r="N830" s="95">
        <v>4</v>
      </c>
      <c r="O830" s="97">
        <v>4</v>
      </c>
      <c r="P830" s="14">
        <v>4</v>
      </c>
    </row>
    <row r="831" spans="1:16" s="98" customFormat="1">
      <c r="A831" s="6" t="s">
        <v>840</v>
      </c>
      <c r="B831" s="95"/>
      <c r="C831" s="96"/>
      <c r="D831" s="97"/>
      <c r="E831" s="96"/>
      <c r="F831" s="95">
        <v>5</v>
      </c>
      <c r="G831" s="95">
        <v>5</v>
      </c>
      <c r="H831" s="14">
        <v>5</v>
      </c>
      <c r="I831" s="95">
        <v>5</v>
      </c>
      <c r="J831" s="95">
        <v>3</v>
      </c>
      <c r="K831" s="95">
        <v>3</v>
      </c>
      <c r="L831" s="95">
        <v>4</v>
      </c>
      <c r="M831" s="96">
        <v>5</v>
      </c>
      <c r="N831" s="95">
        <v>5</v>
      </c>
      <c r="O831" s="97">
        <v>5</v>
      </c>
      <c r="P831" s="14">
        <v>5</v>
      </c>
    </row>
    <row r="832" spans="1:16" s="98" customFormat="1">
      <c r="A832" s="6" t="s">
        <v>841</v>
      </c>
      <c r="B832" s="95"/>
      <c r="C832" s="96"/>
      <c r="D832" s="97"/>
      <c r="E832" s="96"/>
      <c r="F832" s="95">
        <v>5</v>
      </c>
      <c r="G832" s="95">
        <v>5</v>
      </c>
      <c r="H832" s="14">
        <v>5</v>
      </c>
      <c r="I832" s="95">
        <v>5</v>
      </c>
      <c r="J832" s="95">
        <v>5</v>
      </c>
      <c r="K832" s="95">
        <v>5</v>
      </c>
      <c r="L832" s="95">
        <v>4</v>
      </c>
      <c r="M832" s="96">
        <v>5</v>
      </c>
      <c r="N832" s="95">
        <v>5</v>
      </c>
      <c r="O832" s="97">
        <v>5</v>
      </c>
      <c r="P832" s="14">
        <v>5</v>
      </c>
    </row>
    <row r="833" spans="1:16" s="98" customFormat="1">
      <c r="A833" s="6" t="s">
        <v>842</v>
      </c>
      <c r="B833" s="95"/>
      <c r="C833" s="96"/>
      <c r="D833" s="97"/>
      <c r="E833" s="96"/>
      <c r="F833" s="95">
        <v>4</v>
      </c>
      <c r="G833" s="95">
        <v>5</v>
      </c>
      <c r="H833" s="14">
        <v>5</v>
      </c>
      <c r="I833" s="95">
        <v>5</v>
      </c>
      <c r="J833" s="95">
        <v>4</v>
      </c>
      <c r="K833" s="95">
        <v>5</v>
      </c>
      <c r="L833" s="95">
        <v>5</v>
      </c>
      <c r="M833" s="96">
        <v>5</v>
      </c>
      <c r="N833" s="95">
        <v>5</v>
      </c>
      <c r="O833" s="97">
        <v>5</v>
      </c>
      <c r="P833" s="14">
        <v>5</v>
      </c>
    </row>
    <row r="834" spans="1:16" s="98" customFormat="1">
      <c r="A834" s="6" t="s">
        <v>843</v>
      </c>
      <c r="B834" s="95"/>
      <c r="C834" s="96"/>
      <c r="D834" s="97"/>
      <c r="E834" s="96"/>
      <c r="F834" s="95">
        <v>5</v>
      </c>
      <c r="G834" s="95">
        <v>5</v>
      </c>
      <c r="H834" s="14">
        <v>5</v>
      </c>
      <c r="I834" s="95">
        <v>5</v>
      </c>
      <c r="J834" s="95">
        <v>5</v>
      </c>
      <c r="K834" s="95">
        <v>4</v>
      </c>
      <c r="L834" s="95">
        <v>3</v>
      </c>
      <c r="M834" s="96">
        <v>5</v>
      </c>
      <c r="N834" s="95">
        <v>5</v>
      </c>
      <c r="O834" s="97">
        <v>5</v>
      </c>
      <c r="P834" s="14">
        <v>5</v>
      </c>
    </row>
    <row r="835" spans="1:16" s="98" customFormat="1">
      <c r="A835" s="6" t="s">
        <v>844</v>
      </c>
      <c r="B835" s="95"/>
      <c r="C835" s="96"/>
      <c r="D835" s="97"/>
      <c r="E835" s="96"/>
      <c r="F835" s="95">
        <v>5</v>
      </c>
      <c r="G835" s="95">
        <v>5</v>
      </c>
      <c r="H835" s="14">
        <v>4</v>
      </c>
      <c r="I835" s="95">
        <v>4</v>
      </c>
      <c r="J835" s="95">
        <v>4</v>
      </c>
      <c r="K835" s="95">
        <v>4</v>
      </c>
      <c r="L835" s="95">
        <v>3</v>
      </c>
      <c r="M835" s="96">
        <v>3</v>
      </c>
      <c r="N835" s="95">
        <v>4</v>
      </c>
      <c r="O835" s="97">
        <v>4</v>
      </c>
      <c r="P835" s="14">
        <v>4</v>
      </c>
    </row>
    <row r="836" spans="1:16" s="98" customFormat="1">
      <c r="A836" s="6" t="s">
        <v>845</v>
      </c>
      <c r="B836" s="95"/>
      <c r="C836" s="96"/>
      <c r="D836" s="97"/>
      <c r="E836" s="96"/>
      <c r="F836" s="95">
        <v>4</v>
      </c>
      <c r="G836" s="95">
        <v>5</v>
      </c>
      <c r="H836" s="14">
        <v>5</v>
      </c>
      <c r="I836" s="95">
        <v>5</v>
      </c>
      <c r="J836" s="95">
        <v>4</v>
      </c>
      <c r="K836" s="95">
        <v>4</v>
      </c>
      <c r="L836" s="95">
        <v>4</v>
      </c>
      <c r="M836" s="96">
        <v>5</v>
      </c>
      <c r="N836" s="95">
        <v>4</v>
      </c>
      <c r="O836" s="97">
        <v>5</v>
      </c>
      <c r="P836" s="14">
        <v>5</v>
      </c>
    </row>
    <row r="837" spans="1:16" s="98" customFormat="1">
      <c r="A837" s="6" t="s">
        <v>846</v>
      </c>
      <c r="B837" s="95"/>
      <c r="C837" s="96"/>
      <c r="D837" s="97"/>
      <c r="E837" s="96"/>
      <c r="F837" s="95">
        <v>5</v>
      </c>
      <c r="G837" s="95">
        <v>5</v>
      </c>
      <c r="H837" s="14">
        <v>5</v>
      </c>
      <c r="I837" s="95">
        <v>5</v>
      </c>
      <c r="J837" s="95">
        <v>5</v>
      </c>
      <c r="K837" s="95">
        <v>5</v>
      </c>
      <c r="L837" s="95">
        <v>4</v>
      </c>
      <c r="M837" s="96">
        <v>5</v>
      </c>
      <c r="N837" s="95">
        <v>4</v>
      </c>
      <c r="O837" s="97">
        <v>5</v>
      </c>
      <c r="P837" s="14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 codeName="Folha3">
    <tabColor rgb="FFFFFF00"/>
    <pageSetUpPr fitToPage="1"/>
  </sheetPr>
  <dimension ref="A1:I14"/>
  <sheetViews>
    <sheetView tabSelected="1" workbookViewId="0">
      <selection activeCell="A2" sqref="A2"/>
    </sheetView>
  </sheetViews>
  <sheetFormatPr defaultRowHeight="15"/>
  <cols>
    <col min="1" max="1" width="9.140625" style="99"/>
    <col min="2" max="2" width="0" style="99" hidden="1" customWidth="1"/>
    <col min="3" max="3" width="38.85546875" style="99" customWidth="1"/>
    <col min="4" max="8" width="16.7109375" style="2" customWidth="1"/>
    <col min="9" max="16384" width="9.140625" style="99"/>
  </cols>
  <sheetData>
    <row r="1" spans="1:9">
      <c r="A1" s="99" t="s">
        <v>1700</v>
      </c>
      <c r="I1" s="99" t="s">
        <v>1701</v>
      </c>
    </row>
    <row r="2" spans="1:9" ht="15.75" thickBot="1"/>
    <row r="3" spans="1:9" ht="39.950000000000003" customHeight="1" thickBot="1">
      <c r="C3" s="100" t="s">
        <v>1749</v>
      </c>
      <c r="D3" s="103" t="s">
        <v>1702</v>
      </c>
      <c r="E3" s="103" t="s">
        <v>1703</v>
      </c>
      <c r="F3" s="103" t="s">
        <v>1704</v>
      </c>
      <c r="G3" s="103" t="s">
        <v>1705</v>
      </c>
      <c r="H3" s="103" t="s">
        <v>1706</v>
      </c>
    </row>
    <row r="4" spans="1:9" ht="27.95" customHeight="1" thickBot="1">
      <c r="B4" s="2">
        <v>1</v>
      </c>
      <c r="C4" s="101" t="s">
        <v>1707</v>
      </c>
      <c r="D4" s="102">
        <f>COUNTIF('Parte B'!$B$6:$B$970,1)</f>
        <v>10</v>
      </c>
      <c r="E4" s="102">
        <f>COUNTIF('Parte B'!$B$6:$B$970,2)</f>
        <v>3</v>
      </c>
      <c r="F4" s="102">
        <f>COUNTIF('Parte B'!$B$6:$B$970,3)</f>
        <v>41</v>
      </c>
      <c r="G4" s="102">
        <f>COUNTIF('Parte B'!$B$6:$B$970,4)</f>
        <v>384</v>
      </c>
      <c r="H4" s="102">
        <f>COUNTIF('Parte B'!$B$6:$B$970,5)</f>
        <v>387</v>
      </c>
    </row>
    <row r="5" spans="1:9" ht="27.95" customHeight="1" thickBot="1">
      <c r="B5" s="2">
        <v>2</v>
      </c>
      <c r="C5" s="101" t="s">
        <v>1708</v>
      </c>
      <c r="D5" s="102">
        <f>COUNTIF('Parte B'!$C$6:$C$970,1)</f>
        <v>6</v>
      </c>
      <c r="E5" s="102">
        <f>COUNTIF('Parte B'!$C$6:$C$970,2)</f>
        <v>11</v>
      </c>
      <c r="F5" s="102">
        <f>COUNTIF('Parte B'!$C$6:$C$970,3)</f>
        <v>22</v>
      </c>
      <c r="G5" s="102">
        <f>COUNTIF('Parte B'!$C$6:$C$970,4)</f>
        <v>203</v>
      </c>
      <c r="H5" s="102">
        <f>COUNTIF('Parte B'!$C$6:$C$970,5)</f>
        <v>587</v>
      </c>
    </row>
    <row r="6" spans="1:9" ht="27.95" customHeight="1" thickBot="1">
      <c r="B6" s="2">
        <v>3</v>
      </c>
      <c r="C6" s="101" t="s">
        <v>1709</v>
      </c>
      <c r="D6" s="102">
        <f>COUNTIF('Parte B'!$D$6:$D$970,1)</f>
        <v>9</v>
      </c>
      <c r="E6" s="102">
        <f>COUNTIF('Parte B'!$D$6:$D$970,2)</f>
        <v>12</v>
      </c>
      <c r="F6" s="102">
        <f>COUNTIF('Parte B'!$D$6:$D$970,3)</f>
        <v>64</v>
      </c>
      <c r="G6" s="102">
        <f>COUNTIF('Parte B'!$D$6:$D$970,4)</f>
        <v>344</v>
      </c>
      <c r="H6" s="102">
        <f>COUNTIF('Parte B'!$D$6:$D$970,5)</f>
        <v>399</v>
      </c>
    </row>
    <row r="7" spans="1:9" ht="27.95" customHeight="1" thickBot="1">
      <c r="B7" s="2">
        <v>4</v>
      </c>
      <c r="C7" s="101" t="s">
        <v>1710</v>
      </c>
      <c r="D7" s="102">
        <f>COUNTIF('Parte B'!$E$6:$E$970,1)</f>
        <v>4</v>
      </c>
      <c r="E7" s="102">
        <f>COUNTIF('Parte B'!$E$6:$E$970,2)</f>
        <v>6</v>
      </c>
      <c r="F7" s="102">
        <f>COUNTIF('Parte B'!$E$6:$E$970,3)</f>
        <v>40</v>
      </c>
      <c r="G7" s="102">
        <f>COUNTIF('Parte B'!$E$6:$E$970,4)</f>
        <v>219</v>
      </c>
      <c r="H7" s="102">
        <f>COUNTIF('Parte B'!$E$6:$E$970,5)</f>
        <v>556</v>
      </c>
    </row>
    <row r="8" spans="1:9" ht="27.95" customHeight="1" thickBot="1">
      <c r="B8" s="2">
        <v>5</v>
      </c>
      <c r="C8" s="101" t="s">
        <v>1711</v>
      </c>
      <c r="D8" s="102">
        <f>COUNTIF('Parte B'!$F$6:$F$970,1)</f>
        <v>5</v>
      </c>
      <c r="E8" s="102">
        <f>COUNTIF('Parte B'!$F$6:$F$970,2)</f>
        <v>10</v>
      </c>
      <c r="F8" s="102">
        <f>COUNTIF('Parte B'!$F$6:$F$970,3)</f>
        <v>83</v>
      </c>
      <c r="G8" s="102">
        <f>COUNTIF('Parte B'!$F$6:$F$970,4)</f>
        <v>389</v>
      </c>
      <c r="H8" s="102">
        <f>COUNTIF('Parte B'!$F$6:$F$970,5)</f>
        <v>337</v>
      </c>
    </row>
    <row r="9" spans="1:9" ht="27.95" customHeight="1" thickBot="1">
      <c r="B9" s="2">
        <v>6</v>
      </c>
      <c r="C9" s="101" t="s">
        <v>1712</v>
      </c>
      <c r="D9" s="102">
        <f>COUNTIF('Parte B'!$G$6:$G$970,1)</f>
        <v>18</v>
      </c>
      <c r="E9" s="102">
        <f>COUNTIF('Parte B'!$G$6:$G$970,2)</f>
        <v>9</v>
      </c>
      <c r="F9" s="102">
        <f>COUNTIF('Parte B'!$G$6:$G$970,3)</f>
        <v>42</v>
      </c>
      <c r="G9" s="102">
        <f>COUNTIF('Parte B'!$G$6:$G$970,4)</f>
        <v>248</v>
      </c>
      <c r="H9" s="102">
        <f>COUNTIF('Parte B'!$G$6:$G$970,5)</f>
        <v>509</v>
      </c>
    </row>
    <row r="10" spans="1:9" ht="27.95" customHeight="1" thickBot="1">
      <c r="B10" s="2">
        <v>7</v>
      </c>
      <c r="C10" s="101" t="s">
        <v>1713</v>
      </c>
      <c r="D10" s="102">
        <f>COUNTIF('Parte B'!$H$6:$H$970,1)</f>
        <v>21</v>
      </c>
      <c r="E10" s="102">
        <f>COUNTIF('Parte B'!$H$6:$H$970,2)</f>
        <v>17</v>
      </c>
      <c r="F10" s="102">
        <f>COUNTIF('Parte B'!$H$6:$H$970,3)</f>
        <v>103</v>
      </c>
      <c r="G10" s="102">
        <f>COUNTIF('Parte B'!$H$6:$H$970,4)</f>
        <v>341</v>
      </c>
      <c r="H10" s="102">
        <f>COUNTIF('Parte B'!$H$6:$H$970,5)</f>
        <v>334</v>
      </c>
    </row>
    <row r="11" spans="1:9" ht="27.95" customHeight="1" thickBot="1">
      <c r="B11" s="2">
        <v>8</v>
      </c>
      <c r="C11" s="101" t="s">
        <v>1714</v>
      </c>
      <c r="D11" s="102">
        <f>COUNTIF('Parte B'!$I$6:$I$970,1)</f>
        <v>5</v>
      </c>
      <c r="E11" s="102">
        <f>COUNTIF('Parte B'!$I$6:$I$970,2)</f>
        <v>9</v>
      </c>
      <c r="F11" s="102">
        <f>COUNTIF('Parte B'!$I$6:$I$970,3)</f>
        <v>43</v>
      </c>
      <c r="G11" s="102">
        <f>COUNTIF('Parte B'!$I$6:$I$970,4)</f>
        <v>270</v>
      </c>
      <c r="H11" s="102">
        <f>COUNTIF('Parte B'!$I$6:$I$970,5)</f>
        <v>499</v>
      </c>
    </row>
    <row r="12" spans="1:9" ht="27.95" customHeight="1" thickBot="1">
      <c r="B12" s="2">
        <v>9</v>
      </c>
      <c r="C12" s="101" t="s">
        <v>1715</v>
      </c>
      <c r="D12" s="102">
        <f>COUNTIF('Parte B'!$J$6:$J$970,1)</f>
        <v>13</v>
      </c>
      <c r="E12" s="102">
        <f>COUNTIF('Parte B'!$J$6:$J$970,2)</f>
        <v>10</v>
      </c>
      <c r="F12" s="102">
        <f>COUNTIF('Parte B'!$J$6:$J$970,3)</f>
        <v>33</v>
      </c>
      <c r="G12" s="102">
        <f>COUNTIF('Parte B'!$J$6:$J$970,4)</f>
        <v>276</v>
      </c>
      <c r="H12" s="102">
        <f>COUNTIF('Parte B'!$J$6:$J$970,5)</f>
        <v>491</v>
      </c>
    </row>
    <row r="13" spans="1:9" ht="27.95" customHeight="1" thickBot="1">
      <c r="B13" s="2">
        <v>10</v>
      </c>
      <c r="C13" s="101" t="s">
        <v>1716</v>
      </c>
      <c r="D13" s="102">
        <f>COUNTIF('Parte B'!$K$6:$K$970,1)</f>
        <v>6</v>
      </c>
      <c r="E13" s="102">
        <f>COUNTIF('Parte B'!$K$6:$K$970,2)</f>
        <v>4</v>
      </c>
      <c r="F13" s="102">
        <f>COUNTIF('Parte B'!$K$6:$K$970,3)</f>
        <v>21</v>
      </c>
      <c r="G13" s="102">
        <f>COUNTIF('Parte B'!$K$6:$K$970,4)</f>
        <v>138</v>
      </c>
      <c r="H13" s="102">
        <f>COUNTIF('Parte B'!$K$6:$K$970,5)</f>
        <v>661</v>
      </c>
    </row>
    <row r="14" spans="1:9" ht="27.95" customHeight="1" thickBot="1">
      <c r="B14" s="2">
        <v>11</v>
      </c>
      <c r="C14" s="100" t="s">
        <v>1717</v>
      </c>
      <c r="D14" s="102">
        <f>COUNTIF('Parte B'!$L$6:$L$970,1)</f>
        <v>8</v>
      </c>
      <c r="E14" s="102">
        <f>COUNTIF('Parte B'!$L$6:$L$970,2)</f>
        <v>3</v>
      </c>
      <c r="F14" s="102">
        <f>COUNTIF('Parte B'!$L$6:$L$970,3)</f>
        <v>25</v>
      </c>
      <c r="G14" s="102">
        <f>COUNTIF('Parte B'!$L$6:$L$970,4)</f>
        <v>187</v>
      </c>
      <c r="H14" s="102">
        <f>COUNTIF('Parte B'!$L$6:$L$970,5)</f>
        <v>607</v>
      </c>
    </row>
  </sheetData>
  <pageMargins left="0.70866141732283472" right="0.70866141732283472" top="1.9685039370078741" bottom="0.74803149606299213" header="0.31496062992125984" footer="0.31496062992125984"/>
  <pageSetup paperSize="9" scale="62" orientation="portrait" r:id="rId1"/>
  <headerFooter>
    <oddHeader>&amp;RGLOBAL</oddHeader>
    <oddFooter>&amp;L&amp;F&amp;C&amp;A&amp;R&amp;N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F12"/>
  <sheetViews>
    <sheetView topLeftCell="B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50.7109375" style="15" customWidth="1"/>
    <col min="3" max="5" width="16.7109375" style="16" customWidth="1"/>
    <col min="6" max="6" width="17.5703125" style="66" customWidth="1"/>
    <col min="7" max="16384" width="9.140625" style="11"/>
  </cols>
  <sheetData>
    <row r="1" spans="1:6" ht="39.950000000000003" customHeight="1" thickBot="1">
      <c r="A1" s="7"/>
      <c r="B1" s="73" t="s">
        <v>853</v>
      </c>
      <c r="C1" s="75"/>
      <c r="D1" s="75"/>
      <c r="E1" s="75"/>
      <c r="F1" s="76"/>
    </row>
    <row r="2" spans="1:6" s="15" customFormat="1" ht="45" customHeight="1" thickBot="1">
      <c r="A2" s="8" t="s">
        <v>0</v>
      </c>
      <c r="B2" s="119" t="s">
        <v>848</v>
      </c>
      <c r="C2" s="120" t="s">
        <v>1683</v>
      </c>
      <c r="D2" s="120" t="s">
        <v>1718</v>
      </c>
      <c r="E2" s="120" t="s">
        <v>1684</v>
      </c>
      <c r="F2" s="121" t="s">
        <v>1685</v>
      </c>
    </row>
    <row r="3" spans="1:6" s="28" customFormat="1" ht="24.95" customHeight="1">
      <c r="A3" s="118">
        <v>19</v>
      </c>
      <c r="B3" s="104" t="s">
        <v>1731</v>
      </c>
      <c r="C3" s="27">
        <f>'Parte BB_Masculino'!FV22</f>
        <v>4.3542319749216301</v>
      </c>
      <c r="D3" s="27">
        <f>'Parte BB_Masculino'!FW23</f>
        <v>-1.6683237881391713</v>
      </c>
      <c r="E3" s="27">
        <f>'Parte BB_Masculino'!FX24</f>
        <v>0.8387600439919346</v>
      </c>
      <c r="F3" s="61">
        <f>'Parte BB_Masculino'!FY25</f>
        <v>0.86023734029655918</v>
      </c>
    </row>
    <row r="4" spans="1:6" s="28" customFormat="1" ht="24.95" customHeight="1">
      <c r="A4" s="118">
        <v>20</v>
      </c>
      <c r="B4" s="106" t="s">
        <v>1732</v>
      </c>
      <c r="C4" s="42">
        <f>'Parte BB_Feminino'!YO23</f>
        <v>4.4680236556182091</v>
      </c>
      <c r="D4" s="42">
        <f>'Parte BB_Feminino'!YP24</f>
        <v>-2.4904351842154804</v>
      </c>
      <c r="E4" s="42">
        <f>'Parte BB_Feminino'!YQ25</f>
        <v>0.84266521406141137</v>
      </c>
      <c r="F4" s="63">
        <f>'Parte BB_Feminino'!YR26</f>
        <v>0.89978926640731605</v>
      </c>
    </row>
    <row r="5" spans="1:6" s="28" customFormat="1" ht="24.95" customHeight="1">
      <c r="A5" s="118">
        <v>21</v>
      </c>
      <c r="B5" s="106" t="s">
        <v>1733</v>
      </c>
      <c r="C5" s="42">
        <f>'Parte BB_Casado'!RY16</f>
        <v>4.4645844952593423</v>
      </c>
      <c r="D5" s="42">
        <f>'Parte BB_Casado'!RZ17</f>
        <v>-2.3609626968247435</v>
      </c>
      <c r="E5" s="42">
        <f>'Parte BB_Casado'!SA18</f>
        <v>0.83236003800326763</v>
      </c>
      <c r="F5" s="63">
        <f>'Parte BB_Casado'!SB19</f>
        <v>0.87153634598036944</v>
      </c>
    </row>
    <row r="6" spans="1:6" s="28" customFormat="1" ht="24.95" customHeight="1">
      <c r="A6" s="118">
        <v>22</v>
      </c>
      <c r="B6" s="106" t="s">
        <v>1734</v>
      </c>
      <c r="C6" s="42">
        <f>'Parte BB_Não Casado'!ND17</f>
        <v>4.4098401598401598</v>
      </c>
      <c r="D6" s="42">
        <f>'Parte BB_Não Casado'!NE18</f>
        <v>-2.2498914514247184</v>
      </c>
      <c r="E6" s="42">
        <f>'Parte BB_Não Casado'!NF19</f>
        <v>0.86663128669882517</v>
      </c>
      <c r="F6" s="63">
        <f>'Parte BB_Não Casado'!NG20</f>
        <v>0.91131011801044703</v>
      </c>
    </row>
    <row r="7" spans="1:6" s="28" customFormat="1" ht="24.95" customHeight="1">
      <c r="A7" s="118">
        <v>23</v>
      </c>
      <c r="B7" s="106" t="s">
        <v>1741</v>
      </c>
      <c r="C7" s="42">
        <f>'Parte BB_Mais 39a'!NZ16</f>
        <v>4.4090909090909092</v>
      </c>
      <c r="D7" s="42">
        <f>'Parte BB_Mais 39a'!OA17</f>
        <v>-2.2223801796628155</v>
      </c>
      <c r="E7" s="42">
        <f>'Parte BB_Mais 39a'!OB18</f>
        <v>0.89579689811033403</v>
      </c>
      <c r="F7" s="63">
        <f>'Parte BB_Mais 39a'!OC19</f>
        <v>0.89841563832646409</v>
      </c>
    </row>
    <row r="8" spans="1:6" s="28" customFormat="1" ht="24.95" customHeight="1">
      <c r="A8" s="118">
        <v>24</v>
      </c>
      <c r="B8" s="106" t="s">
        <v>1742</v>
      </c>
      <c r="C8" s="42">
        <f>'Parte BB_Menos 39a'!PX16</f>
        <v>4.4987489574645538</v>
      </c>
      <c r="D8" s="42">
        <f>'Parte BB_Menos 39a'!PY17</f>
        <v>-2.1805814234204823</v>
      </c>
      <c r="E8" s="42">
        <f>'Parte BB_Menos 39a'!PZ18</f>
        <v>0.74130236460958709</v>
      </c>
      <c r="F8" s="63">
        <f>'Parte BB_Menos 39a'!QA19</f>
        <v>0.8880086085502733</v>
      </c>
    </row>
    <row r="9" spans="1:6" s="28" customFormat="1" ht="24.95" customHeight="1">
      <c r="A9" s="118">
        <v>25</v>
      </c>
      <c r="B9" s="106" t="s">
        <v>1735</v>
      </c>
      <c r="C9" s="42">
        <f>'Parte BB_Menos 12a Svç'!PE16</f>
        <v>4.4813603662524528</v>
      </c>
      <c r="D9" s="42">
        <f>'Parte BB_Mais 12a Svç'!LH17</f>
        <v>-2.3096994103469797</v>
      </c>
      <c r="E9" s="42">
        <f>'Parte BB_Mais 12a Svç'!LI18</f>
        <v>0.82980316630443207</v>
      </c>
      <c r="F9" s="63">
        <f>'Parte BB_Mais 12a Svç'!LJ19</f>
        <v>0.83793988441048495</v>
      </c>
    </row>
    <row r="10" spans="1:6" s="28" customFormat="1" ht="24.95" customHeight="1">
      <c r="A10" s="118">
        <v>26</v>
      </c>
      <c r="B10" s="106" t="s">
        <v>1736</v>
      </c>
      <c r="C10" s="42">
        <f>'Parte BB_Menos 12a Svç'!PE16</f>
        <v>4.4813603662524528</v>
      </c>
      <c r="D10" s="42">
        <f>'Parte BB_Menos 12a Svç'!PF17</f>
        <v>-2.1067585075775157</v>
      </c>
      <c r="E10" s="42">
        <f>'Parte BB_Menos 12a Svç'!PG18</f>
        <v>0.75658993371917516</v>
      </c>
      <c r="F10" s="63">
        <f>'Parte BB_Menos 12a Svç'!PH19</f>
        <v>0.90881870600636783</v>
      </c>
    </row>
    <row r="11" spans="1:6" s="28" customFormat="1" ht="24.95" customHeight="1">
      <c r="A11" s="118">
        <v>27</v>
      </c>
      <c r="B11" s="106" t="s">
        <v>1748</v>
      </c>
      <c r="C11" s="42">
        <f>'Parte BB_Licenciado'!UH18</f>
        <v>4.488099173553719</v>
      </c>
      <c r="D11" s="42">
        <f>'Parte BB_Licenciado'!UI19</f>
        <v>-2.295397596774801</v>
      </c>
      <c r="E11" s="42">
        <f>'Parte BB_Licenciado'!UJ20</f>
        <v>0.78332378670527791</v>
      </c>
      <c r="F11" s="63">
        <f>'Parte BB_Licenciado'!UK21</f>
        <v>0.90860009942529163</v>
      </c>
    </row>
    <row r="12" spans="1:6" s="28" customFormat="1" ht="24.95" customHeight="1" thickBot="1">
      <c r="A12" s="118">
        <v>28</v>
      </c>
      <c r="B12" s="107" t="s">
        <v>1729</v>
      </c>
      <c r="C12" s="44">
        <f>'Parte BB_Não Licenciado'!NM17</f>
        <v>4.4121374603948329</v>
      </c>
      <c r="D12" s="44">
        <f>'Parte BB_Não Licenciado'!NN18</f>
        <v>-2.2808138326142866</v>
      </c>
      <c r="E12" s="44">
        <f>'Parte BB_Não Licenciado'!NO19</f>
        <v>0.88627812854052035</v>
      </c>
      <c r="F12" s="122">
        <f>'Parte BB_Não Licenciado'!NP20</f>
        <v>0.86967066727882081</v>
      </c>
    </row>
  </sheetData>
  <printOptions horizontalCentered="1"/>
  <pageMargins left="0.98425196850393704" right="0.59055118110236227" top="1.9685039370078741" bottom="0.78740157480314965" header="0.31496062992125984" footer="0.31496062992125984"/>
  <pageSetup paperSize="9" scale="71" fitToHeight="2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 codeName="Folha4">
    <tabColor rgb="FFFFFF00"/>
    <pageSetUpPr fitToPage="1"/>
  </sheetPr>
  <dimension ref="A1:AFG37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12" width="4" style="11" hidden="1" customWidth="1"/>
    <col min="13" max="102" width="5" style="11" hidden="1" customWidth="1"/>
    <col min="103" max="835" width="6" style="11" hidden="1" customWidth="1"/>
    <col min="836" max="838" width="16.7109375" style="16" customWidth="1"/>
    <col min="839" max="839" width="17.5703125" style="66" customWidth="1"/>
    <col min="840" max="16384" width="9.140625" style="11"/>
  </cols>
  <sheetData>
    <row r="1" spans="1:839" ht="39.950000000000003" customHeight="1">
      <c r="A1" s="7"/>
      <c r="B1" s="73"/>
      <c r="C1" s="73" t="s">
        <v>853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4" t="s">
        <v>854</v>
      </c>
      <c r="PY1" s="74" t="s">
        <v>854</v>
      </c>
      <c r="PZ1" s="74" t="s">
        <v>854</v>
      </c>
      <c r="QA1" s="74" t="s">
        <v>854</v>
      </c>
      <c r="QB1" s="74" t="s">
        <v>854</v>
      </c>
      <c r="QC1" s="74" t="s">
        <v>854</v>
      </c>
      <c r="QD1" s="74" t="s">
        <v>854</v>
      </c>
      <c r="QE1" s="74" t="s">
        <v>854</v>
      </c>
      <c r="QF1" s="74" t="s">
        <v>854</v>
      </c>
      <c r="QG1" s="74" t="s">
        <v>854</v>
      </c>
      <c r="QH1" s="74" t="s">
        <v>854</v>
      </c>
      <c r="QI1" s="74" t="s">
        <v>854</v>
      </c>
      <c r="QJ1" s="74" t="s">
        <v>854</v>
      </c>
      <c r="QK1" s="74" t="s">
        <v>854</v>
      </c>
      <c r="QL1" s="74" t="s">
        <v>854</v>
      </c>
      <c r="QM1" s="74" t="s">
        <v>854</v>
      </c>
      <c r="QN1" s="74" t="s">
        <v>854</v>
      </c>
      <c r="QO1" s="74" t="s">
        <v>854</v>
      </c>
      <c r="QP1" s="74" t="s">
        <v>854</v>
      </c>
      <c r="QQ1" s="74" t="s">
        <v>854</v>
      </c>
      <c r="QR1" s="74" t="s">
        <v>854</v>
      </c>
      <c r="QS1" s="74" t="s">
        <v>854</v>
      </c>
      <c r="QT1" s="74" t="s">
        <v>854</v>
      </c>
      <c r="QU1" s="74" t="s">
        <v>854</v>
      </c>
      <c r="QV1" s="74" t="s">
        <v>854</v>
      </c>
      <c r="QW1" s="74" t="s">
        <v>854</v>
      </c>
      <c r="QX1" s="74" t="s">
        <v>854</v>
      </c>
      <c r="QY1" s="74" t="s">
        <v>854</v>
      </c>
      <c r="QZ1" s="74" t="s">
        <v>854</v>
      </c>
      <c r="RA1" s="74" t="s">
        <v>854</v>
      </c>
      <c r="RB1" s="74" t="s">
        <v>854</v>
      </c>
      <c r="RC1" s="74" t="s">
        <v>854</v>
      </c>
      <c r="RD1" s="74" t="s">
        <v>854</v>
      </c>
      <c r="RE1" s="74" t="s">
        <v>854</v>
      </c>
      <c r="RF1" s="74" t="s">
        <v>854</v>
      </c>
      <c r="RG1" s="74" t="s">
        <v>854</v>
      </c>
      <c r="RH1" s="74" t="s">
        <v>854</v>
      </c>
      <c r="RI1" s="74" t="s">
        <v>854</v>
      </c>
      <c r="RJ1" s="74" t="s">
        <v>854</v>
      </c>
      <c r="RK1" s="74" t="s">
        <v>854</v>
      </c>
      <c r="RL1" s="74" t="s">
        <v>854</v>
      </c>
      <c r="RM1" s="74" t="s">
        <v>854</v>
      </c>
      <c r="RN1" s="74" t="s">
        <v>854</v>
      </c>
      <c r="RO1" s="74" t="s">
        <v>854</v>
      </c>
      <c r="RP1" s="74" t="s">
        <v>854</v>
      </c>
      <c r="RQ1" s="74" t="s">
        <v>854</v>
      </c>
      <c r="RR1" s="74" t="s">
        <v>854</v>
      </c>
      <c r="RS1" s="74" t="s">
        <v>854</v>
      </c>
      <c r="RT1" s="74" t="s">
        <v>854</v>
      </c>
      <c r="RU1" s="74" t="s">
        <v>854</v>
      </c>
      <c r="RV1" s="74" t="s">
        <v>854</v>
      </c>
      <c r="RW1" s="74" t="s">
        <v>854</v>
      </c>
      <c r="RX1" s="74" t="s">
        <v>854</v>
      </c>
      <c r="RY1" s="74" t="s">
        <v>854</v>
      </c>
      <c r="RZ1" s="74" t="s">
        <v>854</v>
      </c>
      <c r="SA1" s="74" t="s">
        <v>854</v>
      </c>
      <c r="SB1" s="74" t="s">
        <v>854</v>
      </c>
      <c r="SC1" s="74" t="s">
        <v>854</v>
      </c>
      <c r="SD1" s="74" t="s">
        <v>854</v>
      </c>
      <c r="SE1" s="74" t="s">
        <v>854</v>
      </c>
      <c r="SF1" s="74" t="s">
        <v>854</v>
      </c>
      <c r="SG1" s="74" t="s">
        <v>854</v>
      </c>
      <c r="SH1" s="74" t="s">
        <v>854</v>
      </c>
      <c r="SI1" s="74" t="s">
        <v>854</v>
      </c>
      <c r="SJ1" s="74" t="s">
        <v>854</v>
      </c>
      <c r="SK1" s="74" t="s">
        <v>854</v>
      </c>
      <c r="SL1" s="74" t="s">
        <v>854</v>
      </c>
      <c r="SM1" s="74" t="s">
        <v>854</v>
      </c>
      <c r="SN1" s="74" t="s">
        <v>854</v>
      </c>
      <c r="SO1" s="74" t="s">
        <v>854</v>
      </c>
      <c r="SP1" s="74" t="s">
        <v>854</v>
      </c>
      <c r="SQ1" s="74" t="s">
        <v>854</v>
      </c>
      <c r="SR1" s="74" t="s">
        <v>854</v>
      </c>
      <c r="SS1" s="74" t="s">
        <v>854</v>
      </c>
      <c r="ST1" s="74" t="s">
        <v>854</v>
      </c>
      <c r="SU1" s="74" t="s">
        <v>854</v>
      </c>
      <c r="SV1" s="74" t="s">
        <v>854</v>
      </c>
      <c r="SW1" s="74" t="s">
        <v>854</v>
      </c>
      <c r="SX1" s="74" t="s">
        <v>854</v>
      </c>
      <c r="SY1" s="74" t="s">
        <v>854</v>
      </c>
      <c r="SZ1" s="74" t="s">
        <v>854</v>
      </c>
      <c r="TA1" s="74" t="s">
        <v>854</v>
      </c>
      <c r="TB1" s="74" t="s">
        <v>854</v>
      </c>
      <c r="TC1" s="74" t="s">
        <v>854</v>
      </c>
      <c r="TD1" s="74" t="s">
        <v>854</v>
      </c>
      <c r="TE1" s="74" t="s">
        <v>854</v>
      </c>
      <c r="TF1" s="74" t="s">
        <v>854</v>
      </c>
      <c r="TG1" s="74" t="s">
        <v>854</v>
      </c>
      <c r="TH1" s="74" t="s">
        <v>854</v>
      </c>
      <c r="TI1" s="74" t="s">
        <v>854</v>
      </c>
      <c r="TJ1" s="74" t="s">
        <v>854</v>
      </c>
      <c r="TK1" s="74" t="s">
        <v>854</v>
      </c>
      <c r="TL1" s="74" t="s">
        <v>854</v>
      </c>
      <c r="TM1" s="74" t="s">
        <v>854</v>
      </c>
      <c r="TN1" s="74" t="s">
        <v>854</v>
      </c>
      <c r="TO1" s="74" t="s">
        <v>854</v>
      </c>
      <c r="TP1" s="74" t="s">
        <v>854</v>
      </c>
      <c r="TQ1" s="74" t="s">
        <v>854</v>
      </c>
      <c r="TR1" s="74" t="s">
        <v>854</v>
      </c>
      <c r="TS1" s="74" t="s">
        <v>854</v>
      </c>
      <c r="TT1" s="74" t="s">
        <v>854</v>
      </c>
      <c r="TU1" s="74" t="s">
        <v>854</v>
      </c>
      <c r="TV1" s="74" t="s">
        <v>854</v>
      </c>
      <c r="TW1" s="74" t="s">
        <v>854</v>
      </c>
      <c r="TX1" s="74" t="s">
        <v>854</v>
      </c>
      <c r="TY1" s="74" t="s">
        <v>854</v>
      </c>
      <c r="TZ1" s="74" t="s">
        <v>854</v>
      </c>
      <c r="UA1" s="74" t="s">
        <v>854</v>
      </c>
      <c r="UB1" s="74" t="s">
        <v>854</v>
      </c>
      <c r="UC1" s="74" t="s">
        <v>854</v>
      </c>
      <c r="UD1" s="74" t="s">
        <v>854</v>
      </c>
      <c r="UE1" s="74" t="s">
        <v>854</v>
      </c>
      <c r="UF1" s="74" t="s">
        <v>854</v>
      </c>
      <c r="UG1" s="74" t="s">
        <v>854</v>
      </c>
      <c r="UH1" s="74" t="s">
        <v>854</v>
      </c>
      <c r="UI1" s="74" t="s">
        <v>854</v>
      </c>
      <c r="UJ1" s="74" t="s">
        <v>854</v>
      </c>
      <c r="UK1" s="74" t="s">
        <v>854</v>
      </c>
      <c r="UL1" s="74" t="s">
        <v>854</v>
      </c>
      <c r="UM1" s="74" t="s">
        <v>854</v>
      </c>
      <c r="UN1" s="74" t="s">
        <v>854</v>
      </c>
      <c r="UO1" s="74" t="s">
        <v>854</v>
      </c>
      <c r="UP1" s="74" t="s">
        <v>854</v>
      </c>
      <c r="UQ1" s="74" t="s">
        <v>854</v>
      </c>
      <c r="UR1" s="74" t="s">
        <v>854</v>
      </c>
      <c r="US1" s="74" t="s">
        <v>854</v>
      </c>
      <c r="UT1" s="74" t="s">
        <v>854</v>
      </c>
      <c r="UU1" s="74" t="s">
        <v>854</v>
      </c>
      <c r="UV1" s="74" t="s">
        <v>854</v>
      </c>
      <c r="UW1" s="74" t="s">
        <v>854</v>
      </c>
      <c r="UX1" s="74" t="s">
        <v>854</v>
      </c>
      <c r="UY1" s="74" t="s">
        <v>854</v>
      </c>
      <c r="UZ1" s="74" t="s">
        <v>854</v>
      </c>
      <c r="VA1" s="74" t="s">
        <v>854</v>
      </c>
      <c r="VB1" s="74" t="s">
        <v>854</v>
      </c>
      <c r="VC1" s="74" t="s">
        <v>854</v>
      </c>
      <c r="VD1" s="74" t="s">
        <v>854</v>
      </c>
      <c r="VE1" s="74" t="s">
        <v>854</v>
      </c>
      <c r="VF1" s="74" t="s">
        <v>854</v>
      </c>
      <c r="VG1" s="74" t="s">
        <v>854</v>
      </c>
      <c r="VH1" s="74" t="s">
        <v>854</v>
      </c>
      <c r="VI1" s="74" t="s">
        <v>854</v>
      </c>
      <c r="VJ1" s="74" t="s">
        <v>854</v>
      </c>
      <c r="VK1" s="74" t="s">
        <v>854</v>
      </c>
      <c r="VL1" s="74" t="s">
        <v>854</v>
      </c>
      <c r="VM1" s="74" t="s">
        <v>854</v>
      </c>
      <c r="VN1" s="74" t="s">
        <v>854</v>
      </c>
      <c r="VO1" s="74" t="s">
        <v>854</v>
      </c>
      <c r="VP1" s="74" t="s">
        <v>854</v>
      </c>
      <c r="VQ1" s="74" t="s">
        <v>854</v>
      </c>
      <c r="VR1" s="74" t="s">
        <v>854</v>
      </c>
      <c r="VS1" s="74" t="s">
        <v>854</v>
      </c>
      <c r="VT1" s="74" t="s">
        <v>854</v>
      </c>
      <c r="VU1" s="74" t="s">
        <v>854</v>
      </c>
      <c r="VV1" s="74" t="s">
        <v>854</v>
      </c>
      <c r="VW1" s="74" t="s">
        <v>854</v>
      </c>
      <c r="VX1" s="74" t="s">
        <v>854</v>
      </c>
      <c r="VY1" s="74" t="s">
        <v>854</v>
      </c>
      <c r="VZ1" s="74" t="s">
        <v>854</v>
      </c>
      <c r="WA1" s="74" t="s">
        <v>854</v>
      </c>
      <c r="WB1" s="74" t="s">
        <v>854</v>
      </c>
      <c r="WC1" s="74" t="s">
        <v>854</v>
      </c>
      <c r="WD1" s="74" t="s">
        <v>854</v>
      </c>
      <c r="WE1" s="74" t="s">
        <v>854</v>
      </c>
      <c r="WF1" s="74" t="s">
        <v>854</v>
      </c>
      <c r="WG1" s="74" t="s">
        <v>854</v>
      </c>
      <c r="WH1" s="74" t="s">
        <v>854</v>
      </c>
      <c r="WI1" s="74" t="s">
        <v>854</v>
      </c>
      <c r="WJ1" s="74" t="s">
        <v>854</v>
      </c>
      <c r="WK1" s="74" t="s">
        <v>854</v>
      </c>
      <c r="WL1" s="74" t="s">
        <v>854</v>
      </c>
      <c r="WM1" s="74" t="s">
        <v>854</v>
      </c>
      <c r="WN1" s="74" t="s">
        <v>854</v>
      </c>
      <c r="WO1" s="74" t="s">
        <v>854</v>
      </c>
      <c r="WP1" s="74" t="s">
        <v>854</v>
      </c>
      <c r="WQ1" s="74" t="s">
        <v>854</v>
      </c>
      <c r="WR1" s="74" t="s">
        <v>854</v>
      </c>
      <c r="WS1" s="74" t="s">
        <v>854</v>
      </c>
      <c r="WT1" s="74" t="s">
        <v>854</v>
      </c>
      <c r="WU1" s="74" t="s">
        <v>854</v>
      </c>
      <c r="WV1" s="74" t="s">
        <v>854</v>
      </c>
      <c r="WW1" s="74" t="s">
        <v>854</v>
      </c>
      <c r="WX1" s="74" t="s">
        <v>854</v>
      </c>
      <c r="WY1" s="74" t="s">
        <v>854</v>
      </c>
      <c r="WZ1" s="74" t="s">
        <v>854</v>
      </c>
      <c r="XA1" s="74" t="s">
        <v>854</v>
      </c>
      <c r="XB1" s="74" t="s">
        <v>854</v>
      </c>
      <c r="XC1" s="74" t="s">
        <v>854</v>
      </c>
      <c r="XD1" s="74" t="s">
        <v>854</v>
      </c>
      <c r="XE1" s="74" t="s">
        <v>854</v>
      </c>
      <c r="XF1" s="74" t="s">
        <v>854</v>
      </c>
      <c r="XG1" s="74" t="s">
        <v>854</v>
      </c>
      <c r="XH1" s="74" t="s">
        <v>854</v>
      </c>
      <c r="XI1" s="74" t="s">
        <v>854</v>
      </c>
      <c r="XJ1" s="74" t="s">
        <v>854</v>
      </c>
      <c r="XK1" s="74" t="s">
        <v>854</v>
      </c>
      <c r="XL1" s="74" t="s">
        <v>854</v>
      </c>
      <c r="XM1" s="74" t="s">
        <v>854</v>
      </c>
      <c r="XN1" s="74" t="s">
        <v>854</v>
      </c>
      <c r="XO1" s="74" t="s">
        <v>854</v>
      </c>
      <c r="XP1" s="74" t="s">
        <v>854</v>
      </c>
      <c r="XQ1" s="74" t="s">
        <v>854</v>
      </c>
      <c r="XR1" s="74" t="s">
        <v>854</v>
      </c>
      <c r="XS1" s="74" t="s">
        <v>854</v>
      </c>
      <c r="XT1" s="74" t="s">
        <v>854</v>
      </c>
      <c r="XU1" s="74" t="s">
        <v>854</v>
      </c>
      <c r="XV1" s="74" t="s">
        <v>854</v>
      </c>
      <c r="XW1" s="74" t="s">
        <v>854</v>
      </c>
      <c r="XX1" s="74" t="s">
        <v>854</v>
      </c>
      <c r="XY1" s="74" t="s">
        <v>854</v>
      </c>
      <c r="XZ1" s="74" t="s">
        <v>854</v>
      </c>
      <c r="YA1" s="74" t="s">
        <v>854</v>
      </c>
      <c r="YB1" s="74" t="s">
        <v>854</v>
      </c>
      <c r="YC1" s="74" t="s">
        <v>854</v>
      </c>
      <c r="YD1" s="74" t="s">
        <v>854</v>
      </c>
      <c r="YE1" s="74" t="s">
        <v>854</v>
      </c>
      <c r="YF1" s="74" t="s">
        <v>854</v>
      </c>
      <c r="YG1" s="74" t="s">
        <v>854</v>
      </c>
      <c r="YH1" s="74" t="s">
        <v>854</v>
      </c>
      <c r="YI1" s="74" t="s">
        <v>854</v>
      </c>
      <c r="YJ1" s="74" t="s">
        <v>854</v>
      </c>
      <c r="YK1" s="74" t="s">
        <v>854</v>
      </c>
      <c r="YL1" s="74" t="s">
        <v>854</v>
      </c>
      <c r="YM1" s="74" t="s">
        <v>854</v>
      </c>
      <c r="YN1" s="74" t="s">
        <v>854</v>
      </c>
      <c r="YO1" s="74" t="s">
        <v>854</v>
      </c>
      <c r="YP1" s="74" t="s">
        <v>854</v>
      </c>
      <c r="YQ1" s="74" t="s">
        <v>854</v>
      </c>
      <c r="YR1" s="74" t="s">
        <v>854</v>
      </c>
      <c r="YS1" s="74" t="s">
        <v>854</v>
      </c>
      <c r="YT1" s="74" t="s">
        <v>854</v>
      </c>
      <c r="YU1" s="74" t="s">
        <v>854</v>
      </c>
      <c r="YV1" s="74" t="s">
        <v>854</v>
      </c>
      <c r="YW1" s="74" t="s">
        <v>854</v>
      </c>
      <c r="YX1" s="74" t="s">
        <v>854</v>
      </c>
      <c r="YY1" s="74" t="s">
        <v>854</v>
      </c>
      <c r="YZ1" s="74" t="s">
        <v>854</v>
      </c>
      <c r="ZA1" s="74" t="s">
        <v>854</v>
      </c>
      <c r="ZB1" s="74" t="s">
        <v>854</v>
      </c>
      <c r="ZC1" s="74" t="s">
        <v>854</v>
      </c>
      <c r="ZD1" s="74" t="s">
        <v>854</v>
      </c>
      <c r="ZE1" s="74" t="s">
        <v>854</v>
      </c>
      <c r="ZF1" s="74" t="s">
        <v>854</v>
      </c>
      <c r="ZG1" s="74" t="s">
        <v>854</v>
      </c>
      <c r="ZH1" s="74" t="s">
        <v>854</v>
      </c>
      <c r="ZI1" s="74" t="s">
        <v>854</v>
      </c>
      <c r="ZJ1" s="74" t="s">
        <v>854</v>
      </c>
      <c r="ZK1" s="74" t="s">
        <v>854</v>
      </c>
      <c r="ZL1" s="74" t="s">
        <v>854</v>
      </c>
      <c r="ZM1" s="74" t="s">
        <v>854</v>
      </c>
      <c r="ZN1" s="74" t="s">
        <v>854</v>
      </c>
      <c r="ZO1" s="74" t="s">
        <v>854</v>
      </c>
      <c r="ZP1" s="74" t="s">
        <v>854</v>
      </c>
      <c r="ZQ1" s="74" t="s">
        <v>854</v>
      </c>
      <c r="ZR1" s="74" t="s">
        <v>854</v>
      </c>
      <c r="ZS1" s="74" t="s">
        <v>854</v>
      </c>
      <c r="ZT1" s="74" t="s">
        <v>854</v>
      </c>
      <c r="ZU1" s="74" t="s">
        <v>854</v>
      </c>
      <c r="ZV1" s="74" t="s">
        <v>854</v>
      </c>
      <c r="ZW1" s="74" t="s">
        <v>854</v>
      </c>
      <c r="ZX1" s="74" t="s">
        <v>854</v>
      </c>
      <c r="ZY1" s="74" t="s">
        <v>854</v>
      </c>
      <c r="ZZ1" s="74" t="s">
        <v>854</v>
      </c>
      <c r="AAA1" s="74" t="s">
        <v>854</v>
      </c>
      <c r="AAB1" s="74" t="s">
        <v>854</v>
      </c>
      <c r="AAC1" s="74" t="s">
        <v>854</v>
      </c>
      <c r="AAD1" s="74" t="s">
        <v>854</v>
      </c>
      <c r="AAE1" s="74" t="s">
        <v>854</v>
      </c>
      <c r="AAF1" s="74" t="s">
        <v>854</v>
      </c>
      <c r="AAG1" s="74" t="s">
        <v>854</v>
      </c>
      <c r="AAH1" s="74" t="s">
        <v>854</v>
      </c>
      <c r="AAI1" s="74" t="s">
        <v>854</v>
      </c>
      <c r="AAJ1" s="74" t="s">
        <v>854</v>
      </c>
      <c r="AAK1" s="74" t="s">
        <v>854</v>
      </c>
      <c r="AAL1" s="74" t="s">
        <v>854</v>
      </c>
      <c r="AAM1" s="74" t="s">
        <v>854</v>
      </c>
      <c r="AAN1" s="74" t="s">
        <v>854</v>
      </c>
      <c r="AAO1" s="74" t="s">
        <v>854</v>
      </c>
      <c r="AAP1" s="74" t="s">
        <v>854</v>
      </c>
      <c r="AAQ1" s="74" t="s">
        <v>854</v>
      </c>
      <c r="AAR1" s="74" t="s">
        <v>854</v>
      </c>
      <c r="AAS1" s="74" t="s">
        <v>854</v>
      </c>
      <c r="AAT1" s="74" t="s">
        <v>854</v>
      </c>
      <c r="AAU1" s="74" t="s">
        <v>854</v>
      </c>
      <c r="AAV1" s="74" t="s">
        <v>854</v>
      </c>
      <c r="AAW1" s="74" t="s">
        <v>854</v>
      </c>
      <c r="AAX1" s="74" t="s">
        <v>854</v>
      </c>
      <c r="AAY1" s="74" t="s">
        <v>854</v>
      </c>
      <c r="AAZ1" s="74" t="s">
        <v>854</v>
      </c>
      <c r="ABA1" s="74" t="s">
        <v>854</v>
      </c>
      <c r="ABB1" s="74" t="s">
        <v>854</v>
      </c>
      <c r="ABC1" s="74" t="s">
        <v>854</v>
      </c>
      <c r="ABD1" s="74" t="s">
        <v>854</v>
      </c>
      <c r="ABE1" s="74" t="s">
        <v>854</v>
      </c>
      <c r="ABF1" s="74" t="s">
        <v>854</v>
      </c>
      <c r="ABG1" s="74" t="s">
        <v>854</v>
      </c>
      <c r="ABH1" s="74" t="s">
        <v>854</v>
      </c>
      <c r="ABI1" s="74" t="s">
        <v>854</v>
      </c>
      <c r="ABJ1" s="74" t="s">
        <v>854</v>
      </c>
      <c r="ABK1" s="74" t="s">
        <v>854</v>
      </c>
      <c r="ABL1" s="74" t="s">
        <v>854</v>
      </c>
      <c r="ABM1" s="74" t="s">
        <v>854</v>
      </c>
      <c r="ABN1" s="74" t="s">
        <v>854</v>
      </c>
      <c r="ABO1" s="74" t="s">
        <v>854</v>
      </c>
      <c r="ABP1" s="74" t="s">
        <v>854</v>
      </c>
      <c r="ABQ1" s="74" t="s">
        <v>854</v>
      </c>
      <c r="ABR1" s="74" t="s">
        <v>854</v>
      </c>
      <c r="ABS1" s="74" t="s">
        <v>854</v>
      </c>
      <c r="ABT1" s="74" t="s">
        <v>854</v>
      </c>
      <c r="ABU1" s="74" t="s">
        <v>854</v>
      </c>
      <c r="ABV1" s="74" t="s">
        <v>854</v>
      </c>
      <c r="ABW1" s="74" t="s">
        <v>854</v>
      </c>
      <c r="ABX1" s="74" t="s">
        <v>854</v>
      </c>
      <c r="ABY1" s="74" t="s">
        <v>854</v>
      </c>
      <c r="ABZ1" s="74" t="s">
        <v>854</v>
      </c>
      <c r="ACA1" s="74" t="s">
        <v>854</v>
      </c>
      <c r="ACB1" s="74" t="s">
        <v>854</v>
      </c>
      <c r="ACC1" s="74" t="s">
        <v>854</v>
      </c>
      <c r="ACD1" s="74" t="s">
        <v>854</v>
      </c>
      <c r="ACE1" s="74" t="s">
        <v>854</v>
      </c>
      <c r="ACF1" s="74" t="s">
        <v>854</v>
      </c>
      <c r="ACG1" s="74" t="s">
        <v>854</v>
      </c>
      <c r="ACH1" s="74" t="s">
        <v>854</v>
      </c>
      <c r="ACI1" s="74" t="s">
        <v>854</v>
      </c>
      <c r="ACJ1" s="74" t="s">
        <v>854</v>
      </c>
      <c r="ACK1" s="74" t="s">
        <v>854</v>
      </c>
      <c r="ACL1" s="74" t="s">
        <v>854</v>
      </c>
      <c r="ACM1" s="74" t="s">
        <v>854</v>
      </c>
      <c r="ACN1" s="74" t="s">
        <v>854</v>
      </c>
      <c r="ACO1" s="74" t="s">
        <v>854</v>
      </c>
      <c r="ACP1" s="74" t="s">
        <v>854</v>
      </c>
      <c r="ACQ1" s="74" t="s">
        <v>854</v>
      </c>
      <c r="ACR1" s="74" t="s">
        <v>854</v>
      </c>
      <c r="ACS1" s="74" t="s">
        <v>854</v>
      </c>
      <c r="ACT1" s="74" t="s">
        <v>854</v>
      </c>
      <c r="ACU1" s="74" t="s">
        <v>854</v>
      </c>
      <c r="ACV1" s="74" t="s">
        <v>854</v>
      </c>
      <c r="ACW1" s="74" t="s">
        <v>854</v>
      </c>
      <c r="ACX1" s="74" t="s">
        <v>854</v>
      </c>
      <c r="ACY1" s="74" t="s">
        <v>854</v>
      </c>
      <c r="ACZ1" s="74" t="s">
        <v>854</v>
      </c>
      <c r="ADA1" s="74" t="s">
        <v>854</v>
      </c>
      <c r="ADB1" s="74" t="s">
        <v>854</v>
      </c>
      <c r="ADC1" s="74" t="s">
        <v>854</v>
      </c>
      <c r="ADD1" s="74" t="s">
        <v>854</v>
      </c>
      <c r="ADE1" s="74" t="s">
        <v>854</v>
      </c>
      <c r="ADF1" s="74" t="s">
        <v>854</v>
      </c>
      <c r="ADG1" s="74" t="s">
        <v>854</v>
      </c>
      <c r="ADH1" s="74" t="s">
        <v>854</v>
      </c>
      <c r="ADI1" s="74" t="s">
        <v>854</v>
      </c>
      <c r="ADJ1" s="74" t="s">
        <v>854</v>
      </c>
      <c r="ADK1" s="74" t="s">
        <v>854</v>
      </c>
      <c r="ADL1" s="74" t="s">
        <v>854</v>
      </c>
      <c r="ADM1" s="74" t="s">
        <v>854</v>
      </c>
      <c r="ADN1" s="74" t="s">
        <v>854</v>
      </c>
      <c r="ADO1" s="74" t="s">
        <v>854</v>
      </c>
      <c r="ADP1" s="74" t="s">
        <v>854</v>
      </c>
      <c r="ADQ1" s="74" t="s">
        <v>854</v>
      </c>
      <c r="ADR1" s="74" t="s">
        <v>854</v>
      </c>
      <c r="ADS1" s="74" t="s">
        <v>854</v>
      </c>
      <c r="ADT1" s="74" t="s">
        <v>854</v>
      </c>
      <c r="ADU1" s="74" t="s">
        <v>854</v>
      </c>
      <c r="ADV1" s="74" t="s">
        <v>854</v>
      </c>
      <c r="ADW1" s="74" t="s">
        <v>854</v>
      </c>
      <c r="ADX1" s="74" t="s">
        <v>854</v>
      </c>
      <c r="ADY1" s="74" t="s">
        <v>854</v>
      </c>
      <c r="ADZ1" s="74" t="s">
        <v>854</v>
      </c>
      <c r="AEA1" s="74" t="s">
        <v>854</v>
      </c>
      <c r="AEB1" s="74" t="s">
        <v>854</v>
      </c>
      <c r="AEC1" s="74" t="s">
        <v>854</v>
      </c>
      <c r="AED1" s="74" t="s">
        <v>854</v>
      </c>
      <c r="AEE1" s="74" t="s">
        <v>854</v>
      </c>
      <c r="AEF1" s="74" t="s">
        <v>854</v>
      </c>
      <c r="AEG1" s="74" t="s">
        <v>854</v>
      </c>
      <c r="AEH1" s="74" t="s">
        <v>854</v>
      </c>
      <c r="AEI1" s="74" t="s">
        <v>854</v>
      </c>
      <c r="AEJ1" s="74" t="s">
        <v>854</v>
      </c>
      <c r="AEK1" s="74" t="s">
        <v>854</v>
      </c>
      <c r="AEL1" s="74" t="s">
        <v>854</v>
      </c>
      <c r="AEM1" s="74" t="s">
        <v>854</v>
      </c>
      <c r="AEN1" s="74" t="s">
        <v>854</v>
      </c>
      <c r="AEO1" s="74" t="s">
        <v>854</v>
      </c>
      <c r="AEP1" s="74" t="s">
        <v>854</v>
      </c>
      <c r="AEQ1" s="74" t="s">
        <v>854</v>
      </c>
      <c r="AER1" s="74" t="s">
        <v>854</v>
      </c>
      <c r="AES1" s="74" t="s">
        <v>854</v>
      </c>
      <c r="AET1" s="74" t="s">
        <v>854</v>
      </c>
      <c r="AEU1" s="74" t="s">
        <v>854</v>
      </c>
      <c r="AEV1" s="74" t="s">
        <v>854</v>
      </c>
      <c r="AEW1" s="74" t="s">
        <v>854</v>
      </c>
      <c r="AEX1" s="74" t="s">
        <v>854</v>
      </c>
      <c r="AEY1" s="74" t="s">
        <v>854</v>
      </c>
      <c r="AEZ1" s="74" t="s">
        <v>854</v>
      </c>
      <c r="AFA1" s="74" t="s">
        <v>854</v>
      </c>
      <c r="AFB1" s="74" t="s">
        <v>854</v>
      </c>
      <c r="AFC1" s="74" t="s">
        <v>854</v>
      </c>
      <c r="AFD1" s="75"/>
      <c r="AFE1" s="75"/>
      <c r="AFF1" s="75"/>
      <c r="AFG1" s="76"/>
    </row>
    <row r="2" spans="1:839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850</v>
      </c>
      <c r="F2" s="19" t="s">
        <v>851</v>
      </c>
      <c r="G2" s="19" t="s">
        <v>852</v>
      </c>
      <c r="H2" s="19" t="s">
        <v>855</v>
      </c>
      <c r="I2" s="19" t="s">
        <v>856</v>
      </c>
      <c r="J2" s="19" t="s">
        <v>857</v>
      </c>
      <c r="K2" s="19" t="s">
        <v>858</v>
      </c>
      <c r="L2" s="19" t="s">
        <v>859</v>
      </c>
      <c r="M2" s="19" t="s">
        <v>860</v>
      </c>
      <c r="N2" s="19" t="s">
        <v>861</v>
      </c>
      <c r="O2" s="19" t="s">
        <v>862</v>
      </c>
      <c r="P2" s="19" t="s">
        <v>863</v>
      </c>
      <c r="Q2" s="19" t="s">
        <v>864</v>
      </c>
      <c r="R2" s="19" t="s">
        <v>865</v>
      </c>
      <c r="S2" s="19" t="s">
        <v>866</v>
      </c>
      <c r="T2" s="19" t="s">
        <v>867</v>
      </c>
      <c r="U2" s="19" t="s">
        <v>868</v>
      </c>
      <c r="V2" s="19" t="s">
        <v>869</v>
      </c>
      <c r="W2" s="19" t="s">
        <v>870</v>
      </c>
      <c r="X2" s="19" t="s">
        <v>871</v>
      </c>
      <c r="Y2" s="19" t="s">
        <v>872</v>
      </c>
      <c r="Z2" s="19" t="s">
        <v>873</v>
      </c>
      <c r="AA2" s="19" t="s">
        <v>874</v>
      </c>
      <c r="AB2" s="19" t="s">
        <v>875</v>
      </c>
      <c r="AC2" s="19" t="s">
        <v>876</v>
      </c>
      <c r="AD2" s="19" t="s">
        <v>877</v>
      </c>
      <c r="AE2" s="19" t="s">
        <v>878</v>
      </c>
      <c r="AF2" s="19" t="s">
        <v>879</v>
      </c>
      <c r="AG2" s="19" t="s">
        <v>880</v>
      </c>
      <c r="AH2" s="19" t="s">
        <v>881</v>
      </c>
      <c r="AI2" s="19" t="s">
        <v>882</v>
      </c>
      <c r="AJ2" s="19" t="s">
        <v>883</v>
      </c>
      <c r="AK2" s="19" t="s">
        <v>884</v>
      </c>
      <c r="AL2" s="19" t="s">
        <v>885</v>
      </c>
      <c r="AM2" s="19" t="s">
        <v>886</v>
      </c>
      <c r="AN2" s="19" t="s">
        <v>887</v>
      </c>
      <c r="AO2" s="19" t="s">
        <v>888</v>
      </c>
      <c r="AP2" s="19" t="s">
        <v>889</v>
      </c>
      <c r="AQ2" s="19" t="s">
        <v>890</v>
      </c>
      <c r="AR2" s="19" t="s">
        <v>891</v>
      </c>
      <c r="AS2" s="19" t="s">
        <v>892</v>
      </c>
      <c r="AT2" s="19" t="s">
        <v>893</v>
      </c>
      <c r="AU2" s="19" t="s">
        <v>894</v>
      </c>
      <c r="AV2" s="19" t="s">
        <v>895</v>
      </c>
      <c r="AW2" s="19" t="s">
        <v>896</v>
      </c>
      <c r="AX2" s="19" t="s">
        <v>897</v>
      </c>
      <c r="AY2" s="19" t="s">
        <v>898</v>
      </c>
      <c r="AZ2" s="19" t="s">
        <v>899</v>
      </c>
      <c r="BA2" s="19" t="s">
        <v>900</v>
      </c>
      <c r="BB2" s="19" t="s">
        <v>901</v>
      </c>
      <c r="BC2" s="19" t="s">
        <v>902</v>
      </c>
      <c r="BD2" s="19" t="s">
        <v>903</v>
      </c>
      <c r="BE2" s="19" t="s">
        <v>904</v>
      </c>
      <c r="BF2" s="19" t="s">
        <v>905</v>
      </c>
      <c r="BG2" s="19" t="s">
        <v>906</v>
      </c>
      <c r="BH2" s="19" t="s">
        <v>907</v>
      </c>
      <c r="BI2" s="19" t="s">
        <v>908</v>
      </c>
      <c r="BJ2" s="19" t="s">
        <v>909</v>
      </c>
      <c r="BK2" s="19" t="s">
        <v>910</v>
      </c>
      <c r="BL2" s="19" t="s">
        <v>911</v>
      </c>
      <c r="BM2" s="19" t="s">
        <v>912</v>
      </c>
      <c r="BN2" s="19" t="s">
        <v>913</v>
      </c>
      <c r="BO2" s="19" t="s">
        <v>914</v>
      </c>
      <c r="BP2" s="19" t="s">
        <v>915</v>
      </c>
      <c r="BQ2" s="19" t="s">
        <v>916</v>
      </c>
      <c r="BR2" s="19" t="s">
        <v>917</v>
      </c>
      <c r="BS2" s="19" t="s">
        <v>918</v>
      </c>
      <c r="BT2" s="19" t="s">
        <v>919</v>
      </c>
      <c r="BU2" s="19" t="s">
        <v>920</v>
      </c>
      <c r="BV2" s="19" t="s">
        <v>921</v>
      </c>
      <c r="BW2" s="19" t="s">
        <v>922</v>
      </c>
      <c r="BX2" s="19" t="s">
        <v>923</v>
      </c>
      <c r="BY2" s="19" t="s">
        <v>924</v>
      </c>
      <c r="BZ2" s="19" t="s">
        <v>925</v>
      </c>
      <c r="CA2" s="19" t="s">
        <v>926</v>
      </c>
      <c r="CB2" s="19" t="s">
        <v>927</v>
      </c>
      <c r="CC2" s="19" t="s">
        <v>928</v>
      </c>
      <c r="CD2" s="19" t="s">
        <v>929</v>
      </c>
      <c r="CE2" s="19" t="s">
        <v>930</v>
      </c>
      <c r="CF2" s="19" t="s">
        <v>931</v>
      </c>
      <c r="CG2" s="19" t="s">
        <v>932</v>
      </c>
      <c r="CH2" s="19" t="s">
        <v>933</v>
      </c>
      <c r="CI2" s="19" t="s">
        <v>934</v>
      </c>
      <c r="CJ2" s="19" t="s">
        <v>935</v>
      </c>
      <c r="CK2" s="19" t="s">
        <v>936</v>
      </c>
      <c r="CL2" s="19" t="s">
        <v>937</v>
      </c>
      <c r="CM2" s="19" t="s">
        <v>938</v>
      </c>
      <c r="CN2" s="19" t="s">
        <v>939</v>
      </c>
      <c r="CO2" s="19" t="s">
        <v>940</v>
      </c>
      <c r="CP2" s="19" t="s">
        <v>941</v>
      </c>
      <c r="CQ2" s="19" t="s">
        <v>942</v>
      </c>
      <c r="CR2" s="19" t="s">
        <v>943</v>
      </c>
      <c r="CS2" s="19" t="s">
        <v>944</v>
      </c>
      <c r="CT2" s="19" t="s">
        <v>945</v>
      </c>
      <c r="CU2" s="19" t="s">
        <v>946</v>
      </c>
      <c r="CV2" s="19" t="s">
        <v>947</v>
      </c>
      <c r="CW2" s="19" t="s">
        <v>948</v>
      </c>
      <c r="CX2" s="19" t="s">
        <v>949</v>
      </c>
      <c r="CY2" s="19" t="s">
        <v>950</v>
      </c>
      <c r="CZ2" s="19" t="s">
        <v>951</v>
      </c>
      <c r="DA2" s="19" t="s">
        <v>952</v>
      </c>
      <c r="DB2" s="19" t="s">
        <v>953</v>
      </c>
      <c r="DC2" s="19" t="s">
        <v>954</v>
      </c>
      <c r="DD2" s="19" t="s">
        <v>955</v>
      </c>
      <c r="DE2" s="19" t="s">
        <v>956</v>
      </c>
      <c r="DF2" s="19" t="s">
        <v>957</v>
      </c>
      <c r="DG2" s="19" t="s">
        <v>958</v>
      </c>
      <c r="DH2" s="19" t="s">
        <v>959</v>
      </c>
      <c r="DI2" s="19" t="s">
        <v>960</v>
      </c>
      <c r="DJ2" s="19" t="s">
        <v>961</v>
      </c>
      <c r="DK2" s="19" t="s">
        <v>962</v>
      </c>
      <c r="DL2" s="19" t="s">
        <v>963</v>
      </c>
      <c r="DM2" s="19" t="s">
        <v>964</v>
      </c>
      <c r="DN2" s="19" t="s">
        <v>965</v>
      </c>
      <c r="DO2" s="19" t="s">
        <v>966</v>
      </c>
      <c r="DP2" s="19" t="s">
        <v>967</v>
      </c>
      <c r="DQ2" s="19" t="s">
        <v>968</v>
      </c>
      <c r="DR2" s="19" t="s">
        <v>969</v>
      </c>
      <c r="DS2" s="19" t="s">
        <v>970</v>
      </c>
      <c r="DT2" s="19" t="s">
        <v>971</v>
      </c>
      <c r="DU2" s="19" t="s">
        <v>972</v>
      </c>
      <c r="DV2" s="19" t="s">
        <v>973</v>
      </c>
      <c r="DW2" s="19" t="s">
        <v>974</v>
      </c>
      <c r="DX2" s="19" t="s">
        <v>975</v>
      </c>
      <c r="DY2" s="19" t="s">
        <v>976</v>
      </c>
      <c r="DZ2" s="19" t="s">
        <v>977</v>
      </c>
      <c r="EA2" s="19" t="s">
        <v>978</v>
      </c>
      <c r="EB2" s="19" t="s">
        <v>979</v>
      </c>
      <c r="EC2" s="19" t="s">
        <v>980</v>
      </c>
      <c r="ED2" s="19" t="s">
        <v>981</v>
      </c>
      <c r="EE2" s="19" t="s">
        <v>982</v>
      </c>
      <c r="EF2" s="19" t="s">
        <v>983</v>
      </c>
      <c r="EG2" s="19" t="s">
        <v>984</v>
      </c>
      <c r="EH2" s="19" t="s">
        <v>985</v>
      </c>
      <c r="EI2" s="19" t="s">
        <v>986</v>
      </c>
      <c r="EJ2" s="19" t="s">
        <v>987</v>
      </c>
      <c r="EK2" s="19" t="s">
        <v>988</v>
      </c>
      <c r="EL2" s="19" t="s">
        <v>989</v>
      </c>
      <c r="EM2" s="19" t="s">
        <v>990</v>
      </c>
      <c r="EN2" s="19" t="s">
        <v>991</v>
      </c>
      <c r="EO2" s="19" t="s">
        <v>992</v>
      </c>
      <c r="EP2" s="19" t="s">
        <v>993</v>
      </c>
      <c r="EQ2" s="19" t="s">
        <v>994</v>
      </c>
      <c r="ER2" s="19" t="s">
        <v>995</v>
      </c>
      <c r="ES2" s="19" t="s">
        <v>996</v>
      </c>
      <c r="ET2" s="19" t="s">
        <v>997</v>
      </c>
      <c r="EU2" s="19" t="s">
        <v>998</v>
      </c>
      <c r="EV2" s="19" t="s">
        <v>999</v>
      </c>
      <c r="EW2" s="19" t="s">
        <v>1000</v>
      </c>
      <c r="EX2" s="19" t="s">
        <v>1001</v>
      </c>
      <c r="EY2" s="19" t="s">
        <v>1002</v>
      </c>
      <c r="EZ2" s="19" t="s">
        <v>1003</v>
      </c>
      <c r="FA2" s="19" t="s">
        <v>1004</v>
      </c>
      <c r="FB2" s="19" t="s">
        <v>1005</v>
      </c>
      <c r="FC2" s="19" t="s">
        <v>1006</v>
      </c>
      <c r="FD2" s="19" t="s">
        <v>1007</v>
      </c>
      <c r="FE2" s="19" t="s">
        <v>1008</v>
      </c>
      <c r="FF2" s="19" t="s">
        <v>1009</v>
      </c>
      <c r="FG2" s="19" t="s">
        <v>1010</v>
      </c>
      <c r="FH2" s="19" t="s">
        <v>1011</v>
      </c>
      <c r="FI2" s="19" t="s">
        <v>1012</v>
      </c>
      <c r="FJ2" s="19" t="s">
        <v>1013</v>
      </c>
      <c r="FK2" s="19" t="s">
        <v>1014</v>
      </c>
      <c r="FL2" s="19" t="s">
        <v>1015</v>
      </c>
      <c r="FM2" s="19" t="s">
        <v>1016</v>
      </c>
      <c r="FN2" s="19" t="s">
        <v>1017</v>
      </c>
      <c r="FO2" s="19" t="s">
        <v>1018</v>
      </c>
      <c r="FP2" s="19" t="s">
        <v>1019</v>
      </c>
      <c r="FQ2" s="19" t="s">
        <v>1020</v>
      </c>
      <c r="FR2" s="19" t="s">
        <v>1021</v>
      </c>
      <c r="FS2" s="19" t="s">
        <v>1022</v>
      </c>
      <c r="FT2" s="19" t="s">
        <v>1023</v>
      </c>
      <c r="FU2" s="19" t="s">
        <v>1024</v>
      </c>
      <c r="FV2" s="19" t="s">
        <v>1025</v>
      </c>
      <c r="FW2" s="19" t="s">
        <v>1026</v>
      </c>
      <c r="FX2" s="19" t="s">
        <v>1027</v>
      </c>
      <c r="FY2" s="19" t="s">
        <v>1028</v>
      </c>
      <c r="FZ2" s="19" t="s">
        <v>1029</v>
      </c>
      <c r="GA2" s="19" t="s">
        <v>1030</v>
      </c>
      <c r="GB2" s="19" t="s">
        <v>1031</v>
      </c>
      <c r="GC2" s="19" t="s">
        <v>1032</v>
      </c>
      <c r="GD2" s="19" t="s">
        <v>1033</v>
      </c>
      <c r="GE2" s="19" t="s">
        <v>1034</v>
      </c>
      <c r="GF2" s="19" t="s">
        <v>1035</v>
      </c>
      <c r="GG2" s="19" t="s">
        <v>1036</v>
      </c>
      <c r="GH2" s="19" t="s">
        <v>1037</v>
      </c>
      <c r="GI2" s="19" t="s">
        <v>1038</v>
      </c>
      <c r="GJ2" s="19" t="s">
        <v>1039</v>
      </c>
      <c r="GK2" s="19" t="s">
        <v>1040</v>
      </c>
      <c r="GL2" s="19" t="s">
        <v>1041</v>
      </c>
      <c r="GM2" s="19" t="s">
        <v>1042</v>
      </c>
      <c r="GN2" s="19" t="s">
        <v>1043</v>
      </c>
      <c r="GO2" s="19" t="s">
        <v>1044</v>
      </c>
      <c r="GP2" s="19" t="s">
        <v>1045</v>
      </c>
      <c r="GQ2" s="19" t="s">
        <v>1046</v>
      </c>
      <c r="GR2" s="19" t="s">
        <v>1047</v>
      </c>
      <c r="GS2" s="19" t="s">
        <v>1048</v>
      </c>
      <c r="GT2" s="19" t="s">
        <v>1049</v>
      </c>
      <c r="GU2" s="19" t="s">
        <v>1050</v>
      </c>
      <c r="GV2" s="19" t="s">
        <v>1051</v>
      </c>
      <c r="GW2" s="19" t="s">
        <v>1052</v>
      </c>
      <c r="GX2" s="19" t="s">
        <v>1053</v>
      </c>
      <c r="GY2" s="19" t="s">
        <v>1054</v>
      </c>
      <c r="GZ2" s="19" t="s">
        <v>1055</v>
      </c>
      <c r="HA2" s="19" t="s">
        <v>1056</v>
      </c>
      <c r="HB2" s="19" t="s">
        <v>1057</v>
      </c>
      <c r="HC2" s="19" t="s">
        <v>1058</v>
      </c>
      <c r="HD2" s="19" t="s">
        <v>1059</v>
      </c>
      <c r="HE2" s="19" t="s">
        <v>1060</v>
      </c>
      <c r="HF2" s="19" t="s">
        <v>1061</v>
      </c>
      <c r="HG2" s="19" t="s">
        <v>1062</v>
      </c>
      <c r="HH2" s="19" t="s">
        <v>1063</v>
      </c>
      <c r="HI2" s="19" t="s">
        <v>1064</v>
      </c>
      <c r="HJ2" s="19" t="s">
        <v>1065</v>
      </c>
      <c r="HK2" s="19" t="s">
        <v>1066</v>
      </c>
      <c r="HL2" s="19" t="s">
        <v>1067</v>
      </c>
      <c r="HM2" s="19" t="s">
        <v>1068</v>
      </c>
      <c r="HN2" s="19" t="s">
        <v>1069</v>
      </c>
      <c r="HO2" s="19" t="s">
        <v>1070</v>
      </c>
      <c r="HP2" s="19" t="s">
        <v>1071</v>
      </c>
      <c r="HQ2" s="19" t="s">
        <v>1072</v>
      </c>
      <c r="HR2" s="19" t="s">
        <v>1073</v>
      </c>
      <c r="HS2" s="19" t="s">
        <v>1074</v>
      </c>
      <c r="HT2" s="19" t="s">
        <v>1075</v>
      </c>
      <c r="HU2" s="19" t="s">
        <v>1076</v>
      </c>
      <c r="HV2" s="19" t="s">
        <v>1077</v>
      </c>
      <c r="HW2" s="19" t="s">
        <v>1078</v>
      </c>
      <c r="HX2" s="19" t="s">
        <v>1079</v>
      </c>
      <c r="HY2" s="19" t="s">
        <v>1080</v>
      </c>
      <c r="HZ2" s="19" t="s">
        <v>1081</v>
      </c>
      <c r="IA2" s="19" t="s">
        <v>1082</v>
      </c>
      <c r="IB2" s="19" t="s">
        <v>1083</v>
      </c>
      <c r="IC2" s="19" t="s">
        <v>1084</v>
      </c>
      <c r="ID2" s="19" t="s">
        <v>1085</v>
      </c>
      <c r="IE2" s="19" t="s">
        <v>1086</v>
      </c>
      <c r="IF2" s="19" t="s">
        <v>1087</v>
      </c>
      <c r="IG2" s="19" t="s">
        <v>1088</v>
      </c>
      <c r="IH2" s="19" t="s">
        <v>1089</v>
      </c>
      <c r="II2" s="19" t="s">
        <v>1090</v>
      </c>
      <c r="IJ2" s="19" t="s">
        <v>1091</v>
      </c>
      <c r="IK2" s="19" t="s">
        <v>1092</v>
      </c>
      <c r="IL2" s="19" t="s">
        <v>1093</v>
      </c>
      <c r="IM2" s="19" t="s">
        <v>1094</v>
      </c>
      <c r="IN2" s="19" t="s">
        <v>1095</v>
      </c>
      <c r="IO2" s="19" t="s">
        <v>1096</v>
      </c>
      <c r="IP2" s="19" t="s">
        <v>1097</v>
      </c>
      <c r="IQ2" s="19" t="s">
        <v>1098</v>
      </c>
      <c r="IR2" s="19" t="s">
        <v>1099</v>
      </c>
      <c r="IS2" s="19" t="s">
        <v>1100</v>
      </c>
      <c r="IT2" s="19" t="s">
        <v>1101</v>
      </c>
      <c r="IU2" s="19" t="s">
        <v>1102</v>
      </c>
      <c r="IV2" s="19" t="s">
        <v>1103</v>
      </c>
      <c r="IW2" s="19" t="s">
        <v>1104</v>
      </c>
      <c r="IX2" s="19" t="s">
        <v>1105</v>
      </c>
      <c r="IY2" s="19" t="s">
        <v>1106</v>
      </c>
      <c r="IZ2" s="19" t="s">
        <v>1107</v>
      </c>
      <c r="JA2" s="19" t="s">
        <v>1108</v>
      </c>
      <c r="JB2" s="19" t="s">
        <v>1109</v>
      </c>
      <c r="JC2" s="19" t="s">
        <v>1110</v>
      </c>
      <c r="JD2" s="19" t="s">
        <v>1111</v>
      </c>
      <c r="JE2" s="19" t="s">
        <v>1112</v>
      </c>
      <c r="JF2" s="19" t="s">
        <v>1113</v>
      </c>
      <c r="JG2" s="19" t="s">
        <v>1114</v>
      </c>
      <c r="JH2" s="19" t="s">
        <v>1115</v>
      </c>
      <c r="JI2" s="19" t="s">
        <v>1116</v>
      </c>
      <c r="JJ2" s="19" t="s">
        <v>1117</v>
      </c>
      <c r="JK2" s="19" t="s">
        <v>1118</v>
      </c>
      <c r="JL2" s="19" t="s">
        <v>1119</v>
      </c>
      <c r="JM2" s="19" t="s">
        <v>1120</v>
      </c>
      <c r="JN2" s="19" t="s">
        <v>1121</v>
      </c>
      <c r="JO2" s="19" t="s">
        <v>1122</v>
      </c>
      <c r="JP2" s="19" t="s">
        <v>1123</v>
      </c>
      <c r="JQ2" s="19" t="s">
        <v>1124</v>
      </c>
      <c r="JR2" s="19" t="s">
        <v>1125</v>
      </c>
      <c r="JS2" s="19" t="s">
        <v>1126</v>
      </c>
      <c r="JT2" s="19" t="s">
        <v>1127</v>
      </c>
      <c r="JU2" s="19" t="s">
        <v>1128</v>
      </c>
      <c r="JV2" s="19" t="s">
        <v>1129</v>
      </c>
      <c r="JW2" s="19" t="s">
        <v>1130</v>
      </c>
      <c r="JX2" s="19" t="s">
        <v>1131</v>
      </c>
      <c r="JY2" s="19" t="s">
        <v>1132</v>
      </c>
      <c r="JZ2" s="19" t="s">
        <v>1133</v>
      </c>
      <c r="KA2" s="19" t="s">
        <v>1134</v>
      </c>
      <c r="KB2" s="19" t="s">
        <v>1135</v>
      </c>
      <c r="KC2" s="19" t="s">
        <v>1136</v>
      </c>
      <c r="KD2" s="19" t="s">
        <v>1137</v>
      </c>
      <c r="KE2" s="19" t="s">
        <v>1138</v>
      </c>
      <c r="KF2" s="19" t="s">
        <v>1139</v>
      </c>
      <c r="KG2" s="19" t="s">
        <v>1140</v>
      </c>
      <c r="KH2" s="19" t="s">
        <v>1141</v>
      </c>
      <c r="KI2" s="19" t="s">
        <v>1142</v>
      </c>
      <c r="KJ2" s="19" t="s">
        <v>1143</v>
      </c>
      <c r="KK2" s="19" t="s">
        <v>1144</v>
      </c>
      <c r="KL2" s="19" t="s">
        <v>1145</v>
      </c>
      <c r="KM2" s="19" t="s">
        <v>1146</v>
      </c>
      <c r="KN2" s="19" t="s">
        <v>1147</v>
      </c>
      <c r="KO2" s="19" t="s">
        <v>1148</v>
      </c>
      <c r="KP2" s="19" t="s">
        <v>1149</v>
      </c>
      <c r="KQ2" s="19" t="s">
        <v>1150</v>
      </c>
      <c r="KR2" s="19" t="s">
        <v>1151</v>
      </c>
      <c r="KS2" s="19" t="s">
        <v>1152</v>
      </c>
      <c r="KT2" s="19" t="s">
        <v>1153</v>
      </c>
      <c r="KU2" s="19" t="s">
        <v>1154</v>
      </c>
      <c r="KV2" s="19" t="s">
        <v>1155</v>
      </c>
      <c r="KW2" s="19" t="s">
        <v>1156</v>
      </c>
      <c r="KX2" s="19" t="s">
        <v>1157</v>
      </c>
      <c r="KY2" s="19" t="s">
        <v>1158</v>
      </c>
      <c r="KZ2" s="19" t="s">
        <v>1159</v>
      </c>
      <c r="LA2" s="19" t="s">
        <v>1160</v>
      </c>
      <c r="LB2" s="19" t="s">
        <v>1161</v>
      </c>
      <c r="LC2" s="19" t="s">
        <v>1162</v>
      </c>
      <c r="LD2" s="19" t="s">
        <v>1163</v>
      </c>
      <c r="LE2" s="19" t="s">
        <v>1164</v>
      </c>
      <c r="LF2" s="19" t="s">
        <v>1165</v>
      </c>
      <c r="LG2" s="19" t="s">
        <v>1166</v>
      </c>
      <c r="LH2" s="19" t="s">
        <v>1167</v>
      </c>
      <c r="LI2" s="19" t="s">
        <v>1168</v>
      </c>
      <c r="LJ2" s="19" t="s">
        <v>1169</v>
      </c>
      <c r="LK2" s="19" t="s">
        <v>1170</v>
      </c>
      <c r="LL2" s="19" t="s">
        <v>1171</v>
      </c>
      <c r="LM2" s="19" t="s">
        <v>1172</v>
      </c>
      <c r="LN2" s="19" t="s">
        <v>1173</v>
      </c>
      <c r="LO2" s="19" t="s">
        <v>1174</v>
      </c>
      <c r="LP2" s="19" t="s">
        <v>1175</v>
      </c>
      <c r="LQ2" s="19" t="s">
        <v>1176</v>
      </c>
      <c r="LR2" s="19" t="s">
        <v>1177</v>
      </c>
      <c r="LS2" s="19" t="s">
        <v>1178</v>
      </c>
      <c r="LT2" s="19" t="s">
        <v>1179</v>
      </c>
      <c r="LU2" s="19" t="s">
        <v>1180</v>
      </c>
      <c r="LV2" s="19" t="s">
        <v>1181</v>
      </c>
      <c r="LW2" s="19" t="s">
        <v>1182</v>
      </c>
      <c r="LX2" s="19" t="s">
        <v>1183</v>
      </c>
      <c r="LY2" s="19" t="s">
        <v>1184</v>
      </c>
      <c r="LZ2" s="19" t="s">
        <v>1185</v>
      </c>
      <c r="MA2" s="19" t="s">
        <v>1186</v>
      </c>
      <c r="MB2" s="19" t="s">
        <v>1187</v>
      </c>
      <c r="MC2" s="19" t="s">
        <v>1188</v>
      </c>
      <c r="MD2" s="19" t="s">
        <v>1189</v>
      </c>
      <c r="ME2" s="19" t="s">
        <v>1190</v>
      </c>
      <c r="MF2" s="19" t="s">
        <v>1191</v>
      </c>
      <c r="MG2" s="19" t="s">
        <v>1192</v>
      </c>
      <c r="MH2" s="19" t="s">
        <v>1193</v>
      </c>
      <c r="MI2" s="19" t="s">
        <v>1194</v>
      </c>
      <c r="MJ2" s="19" t="s">
        <v>1195</v>
      </c>
      <c r="MK2" s="19" t="s">
        <v>1196</v>
      </c>
      <c r="ML2" s="19" t="s">
        <v>1197</v>
      </c>
      <c r="MM2" s="19" t="s">
        <v>1198</v>
      </c>
      <c r="MN2" s="19" t="s">
        <v>1199</v>
      </c>
      <c r="MO2" s="19" t="s">
        <v>1200</v>
      </c>
      <c r="MP2" s="19" t="s">
        <v>1201</v>
      </c>
      <c r="MQ2" s="19" t="s">
        <v>1202</v>
      </c>
      <c r="MR2" s="19" t="s">
        <v>1203</v>
      </c>
      <c r="MS2" s="19" t="s">
        <v>1204</v>
      </c>
      <c r="MT2" s="19" t="s">
        <v>1205</v>
      </c>
      <c r="MU2" s="19" t="s">
        <v>1206</v>
      </c>
      <c r="MV2" s="19" t="s">
        <v>1207</v>
      </c>
      <c r="MW2" s="19" t="s">
        <v>1208</v>
      </c>
      <c r="MX2" s="19" t="s">
        <v>1209</v>
      </c>
      <c r="MY2" s="19" t="s">
        <v>1210</v>
      </c>
      <c r="MZ2" s="19" t="s">
        <v>1211</v>
      </c>
      <c r="NA2" s="19" t="s">
        <v>1212</v>
      </c>
      <c r="NB2" s="19" t="s">
        <v>1213</v>
      </c>
      <c r="NC2" s="19" t="s">
        <v>1214</v>
      </c>
      <c r="ND2" s="19" t="s">
        <v>1215</v>
      </c>
      <c r="NE2" s="19" t="s">
        <v>1216</v>
      </c>
      <c r="NF2" s="19" t="s">
        <v>1217</v>
      </c>
      <c r="NG2" s="19" t="s">
        <v>1218</v>
      </c>
      <c r="NH2" s="19" t="s">
        <v>1219</v>
      </c>
      <c r="NI2" s="19" t="s">
        <v>1220</v>
      </c>
      <c r="NJ2" s="19" t="s">
        <v>1221</v>
      </c>
      <c r="NK2" s="19" t="s">
        <v>1222</v>
      </c>
      <c r="NL2" s="19" t="s">
        <v>1223</v>
      </c>
      <c r="NM2" s="19" t="s">
        <v>1224</v>
      </c>
      <c r="NN2" s="19" t="s">
        <v>1225</v>
      </c>
      <c r="NO2" s="19" t="s">
        <v>1226</v>
      </c>
      <c r="NP2" s="19" t="s">
        <v>1227</v>
      </c>
      <c r="NQ2" s="19" t="s">
        <v>1228</v>
      </c>
      <c r="NR2" s="19" t="s">
        <v>1229</v>
      </c>
      <c r="NS2" s="19" t="s">
        <v>1230</v>
      </c>
      <c r="NT2" s="19" t="s">
        <v>1231</v>
      </c>
      <c r="NU2" s="19" t="s">
        <v>1232</v>
      </c>
      <c r="NV2" s="19" t="s">
        <v>1233</v>
      </c>
      <c r="NW2" s="19" t="s">
        <v>1234</v>
      </c>
      <c r="NX2" s="19" t="s">
        <v>1235</v>
      </c>
      <c r="NY2" s="19" t="s">
        <v>1236</v>
      </c>
      <c r="NZ2" s="19" t="s">
        <v>1237</v>
      </c>
      <c r="OA2" s="19" t="s">
        <v>1238</v>
      </c>
      <c r="OB2" s="19" t="s">
        <v>1239</v>
      </c>
      <c r="OC2" s="19" t="s">
        <v>1240</v>
      </c>
      <c r="OD2" s="19" t="s">
        <v>1241</v>
      </c>
      <c r="OE2" s="19" t="s">
        <v>1242</v>
      </c>
      <c r="OF2" s="19" t="s">
        <v>1243</v>
      </c>
      <c r="OG2" s="19" t="s">
        <v>1244</v>
      </c>
      <c r="OH2" s="19" t="s">
        <v>1245</v>
      </c>
      <c r="OI2" s="19" t="s">
        <v>1246</v>
      </c>
      <c r="OJ2" s="19" t="s">
        <v>1247</v>
      </c>
      <c r="OK2" s="19" t="s">
        <v>1248</v>
      </c>
      <c r="OL2" s="19" t="s">
        <v>1249</v>
      </c>
      <c r="OM2" s="19" t="s">
        <v>1250</v>
      </c>
      <c r="ON2" s="19" t="s">
        <v>1251</v>
      </c>
      <c r="OO2" s="19" t="s">
        <v>1252</v>
      </c>
      <c r="OP2" s="19" t="s">
        <v>1253</v>
      </c>
      <c r="OQ2" s="19" t="s">
        <v>1254</v>
      </c>
      <c r="OR2" s="19" t="s">
        <v>1255</v>
      </c>
      <c r="OS2" s="19" t="s">
        <v>1256</v>
      </c>
      <c r="OT2" s="19" t="s">
        <v>1257</v>
      </c>
      <c r="OU2" s="19" t="s">
        <v>1258</v>
      </c>
      <c r="OV2" s="19" t="s">
        <v>1259</v>
      </c>
      <c r="OW2" s="19" t="s">
        <v>1260</v>
      </c>
      <c r="OX2" s="19" t="s">
        <v>1261</v>
      </c>
      <c r="OY2" s="19" t="s">
        <v>1262</v>
      </c>
      <c r="OZ2" s="19" t="s">
        <v>1263</v>
      </c>
      <c r="PA2" s="19" t="s">
        <v>1264</v>
      </c>
      <c r="PB2" s="19" t="s">
        <v>1265</v>
      </c>
      <c r="PC2" s="19" t="s">
        <v>1266</v>
      </c>
      <c r="PD2" s="19" t="s">
        <v>1267</v>
      </c>
      <c r="PE2" s="19" t="s">
        <v>1268</v>
      </c>
      <c r="PF2" s="19" t="s">
        <v>1269</v>
      </c>
      <c r="PG2" s="19" t="s">
        <v>1270</v>
      </c>
      <c r="PH2" s="19" t="s">
        <v>1271</v>
      </c>
      <c r="PI2" s="19" t="s">
        <v>1272</v>
      </c>
      <c r="PJ2" s="19" t="s">
        <v>1273</v>
      </c>
      <c r="PK2" s="19" t="s">
        <v>1274</v>
      </c>
      <c r="PL2" s="19" t="s">
        <v>1275</v>
      </c>
      <c r="PM2" s="19" t="s">
        <v>1276</v>
      </c>
      <c r="PN2" s="19" t="s">
        <v>1277</v>
      </c>
      <c r="PO2" s="19" t="s">
        <v>1278</v>
      </c>
      <c r="PP2" s="19" t="s">
        <v>1279</v>
      </c>
      <c r="PQ2" s="19" t="s">
        <v>1280</v>
      </c>
      <c r="PR2" s="19" t="s">
        <v>1281</v>
      </c>
      <c r="PS2" s="19" t="s">
        <v>1282</v>
      </c>
      <c r="PT2" s="19" t="s">
        <v>1283</v>
      </c>
      <c r="PU2" s="19" t="s">
        <v>1284</v>
      </c>
      <c r="PV2" s="19" t="s">
        <v>1285</v>
      </c>
      <c r="PW2" s="19" t="s">
        <v>1286</v>
      </c>
      <c r="PX2" s="19" t="s">
        <v>1287</v>
      </c>
      <c r="PY2" s="19" t="s">
        <v>1288</v>
      </c>
      <c r="PZ2" s="19" t="s">
        <v>1289</v>
      </c>
      <c r="QA2" s="19" t="s">
        <v>1290</v>
      </c>
      <c r="QB2" s="19" t="s">
        <v>1291</v>
      </c>
      <c r="QC2" s="19" t="s">
        <v>1292</v>
      </c>
      <c r="QD2" s="19" t="s">
        <v>1293</v>
      </c>
      <c r="QE2" s="19" t="s">
        <v>1294</v>
      </c>
      <c r="QF2" s="19" t="s">
        <v>1295</v>
      </c>
      <c r="QG2" s="19" t="s">
        <v>1296</v>
      </c>
      <c r="QH2" s="19" t="s">
        <v>1297</v>
      </c>
      <c r="QI2" s="19" t="s">
        <v>1298</v>
      </c>
      <c r="QJ2" s="19" t="s">
        <v>1299</v>
      </c>
      <c r="QK2" s="19" t="s">
        <v>1300</v>
      </c>
      <c r="QL2" s="19" t="s">
        <v>1301</v>
      </c>
      <c r="QM2" s="19" t="s">
        <v>1302</v>
      </c>
      <c r="QN2" s="19" t="s">
        <v>1303</v>
      </c>
      <c r="QO2" s="19" t="s">
        <v>1304</v>
      </c>
      <c r="QP2" s="19" t="s">
        <v>1305</v>
      </c>
      <c r="QQ2" s="19" t="s">
        <v>1306</v>
      </c>
      <c r="QR2" s="19" t="s">
        <v>1307</v>
      </c>
      <c r="QS2" s="19" t="s">
        <v>1308</v>
      </c>
      <c r="QT2" s="19" t="s">
        <v>1309</v>
      </c>
      <c r="QU2" s="19" t="s">
        <v>1310</v>
      </c>
      <c r="QV2" s="19" t="s">
        <v>1311</v>
      </c>
      <c r="QW2" s="19" t="s">
        <v>1312</v>
      </c>
      <c r="QX2" s="19" t="s">
        <v>1313</v>
      </c>
      <c r="QY2" s="19" t="s">
        <v>1314</v>
      </c>
      <c r="QZ2" s="19" t="s">
        <v>1315</v>
      </c>
      <c r="RA2" s="19" t="s">
        <v>1316</v>
      </c>
      <c r="RB2" s="19" t="s">
        <v>1317</v>
      </c>
      <c r="RC2" s="19" t="s">
        <v>1318</v>
      </c>
      <c r="RD2" s="19" t="s">
        <v>1319</v>
      </c>
      <c r="RE2" s="19" t="s">
        <v>1320</v>
      </c>
      <c r="RF2" s="19" t="s">
        <v>1321</v>
      </c>
      <c r="RG2" s="19" t="s">
        <v>1322</v>
      </c>
      <c r="RH2" s="19" t="s">
        <v>1323</v>
      </c>
      <c r="RI2" s="19" t="s">
        <v>1324</v>
      </c>
      <c r="RJ2" s="19" t="s">
        <v>1325</v>
      </c>
      <c r="RK2" s="19" t="s">
        <v>1326</v>
      </c>
      <c r="RL2" s="19" t="s">
        <v>1327</v>
      </c>
      <c r="RM2" s="19" t="s">
        <v>1328</v>
      </c>
      <c r="RN2" s="19" t="s">
        <v>1329</v>
      </c>
      <c r="RO2" s="19" t="s">
        <v>1330</v>
      </c>
      <c r="RP2" s="19" t="s">
        <v>1331</v>
      </c>
      <c r="RQ2" s="19" t="s">
        <v>1332</v>
      </c>
      <c r="RR2" s="19" t="s">
        <v>1333</v>
      </c>
      <c r="RS2" s="19" t="s">
        <v>1334</v>
      </c>
      <c r="RT2" s="19" t="s">
        <v>1335</v>
      </c>
      <c r="RU2" s="19" t="s">
        <v>1336</v>
      </c>
      <c r="RV2" s="19" t="s">
        <v>1337</v>
      </c>
      <c r="RW2" s="19" t="s">
        <v>1338</v>
      </c>
      <c r="RX2" s="19" t="s">
        <v>1339</v>
      </c>
      <c r="RY2" s="19" t="s">
        <v>1340</v>
      </c>
      <c r="RZ2" s="19" t="s">
        <v>1341</v>
      </c>
      <c r="SA2" s="19" t="s">
        <v>1342</v>
      </c>
      <c r="SB2" s="19" t="s">
        <v>1343</v>
      </c>
      <c r="SC2" s="19" t="s">
        <v>1344</v>
      </c>
      <c r="SD2" s="19" t="s">
        <v>1345</v>
      </c>
      <c r="SE2" s="19" t="s">
        <v>1346</v>
      </c>
      <c r="SF2" s="19" t="s">
        <v>1347</v>
      </c>
      <c r="SG2" s="19" t="s">
        <v>1348</v>
      </c>
      <c r="SH2" s="19" t="s">
        <v>1349</v>
      </c>
      <c r="SI2" s="19" t="s">
        <v>1350</v>
      </c>
      <c r="SJ2" s="19" t="s">
        <v>1351</v>
      </c>
      <c r="SK2" s="19" t="s">
        <v>1352</v>
      </c>
      <c r="SL2" s="19" t="s">
        <v>1353</v>
      </c>
      <c r="SM2" s="19" t="s">
        <v>1354</v>
      </c>
      <c r="SN2" s="19" t="s">
        <v>1355</v>
      </c>
      <c r="SO2" s="19" t="s">
        <v>1356</v>
      </c>
      <c r="SP2" s="19" t="s">
        <v>1357</v>
      </c>
      <c r="SQ2" s="19" t="s">
        <v>1358</v>
      </c>
      <c r="SR2" s="19" t="s">
        <v>1359</v>
      </c>
      <c r="SS2" s="19" t="s">
        <v>1360</v>
      </c>
      <c r="ST2" s="19" t="s">
        <v>1361</v>
      </c>
      <c r="SU2" s="19" t="s">
        <v>1362</v>
      </c>
      <c r="SV2" s="19" t="s">
        <v>1363</v>
      </c>
      <c r="SW2" s="19" t="s">
        <v>1364</v>
      </c>
      <c r="SX2" s="19" t="s">
        <v>1365</v>
      </c>
      <c r="SY2" s="19" t="s">
        <v>1366</v>
      </c>
      <c r="SZ2" s="19" t="s">
        <v>1367</v>
      </c>
      <c r="TA2" s="19" t="s">
        <v>1368</v>
      </c>
      <c r="TB2" s="19" t="s">
        <v>1369</v>
      </c>
      <c r="TC2" s="19" t="s">
        <v>1370</v>
      </c>
      <c r="TD2" s="19" t="s">
        <v>1371</v>
      </c>
      <c r="TE2" s="19" t="s">
        <v>1372</v>
      </c>
      <c r="TF2" s="19" t="s">
        <v>1373</v>
      </c>
      <c r="TG2" s="19" t="s">
        <v>1374</v>
      </c>
      <c r="TH2" s="19" t="s">
        <v>1375</v>
      </c>
      <c r="TI2" s="19" t="s">
        <v>1376</v>
      </c>
      <c r="TJ2" s="19" t="s">
        <v>1377</v>
      </c>
      <c r="TK2" s="19" t="s">
        <v>1378</v>
      </c>
      <c r="TL2" s="19" t="s">
        <v>1379</v>
      </c>
      <c r="TM2" s="19" t="s">
        <v>1380</v>
      </c>
      <c r="TN2" s="19" t="s">
        <v>1381</v>
      </c>
      <c r="TO2" s="19" t="s">
        <v>1382</v>
      </c>
      <c r="TP2" s="19" t="s">
        <v>1383</v>
      </c>
      <c r="TQ2" s="19" t="s">
        <v>1384</v>
      </c>
      <c r="TR2" s="19" t="s">
        <v>1385</v>
      </c>
      <c r="TS2" s="19" t="s">
        <v>1386</v>
      </c>
      <c r="TT2" s="19" t="s">
        <v>1387</v>
      </c>
      <c r="TU2" s="19" t="s">
        <v>1388</v>
      </c>
      <c r="TV2" s="19" t="s">
        <v>1389</v>
      </c>
      <c r="TW2" s="19" t="s">
        <v>1390</v>
      </c>
      <c r="TX2" s="19" t="s">
        <v>1391</v>
      </c>
      <c r="TY2" s="19" t="s">
        <v>1392</v>
      </c>
      <c r="TZ2" s="19" t="s">
        <v>1393</v>
      </c>
      <c r="UA2" s="19" t="s">
        <v>1394</v>
      </c>
      <c r="UB2" s="19" t="s">
        <v>1395</v>
      </c>
      <c r="UC2" s="19" t="s">
        <v>1396</v>
      </c>
      <c r="UD2" s="19" t="s">
        <v>1397</v>
      </c>
      <c r="UE2" s="19" t="s">
        <v>1398</v>
      </c>
      <c r="UF2" s="19" t="s">
        <v>1399</v>
      </c>
      <c r="UG2" s="19" t="s">
        <v>1400</v>
      </c>
      <c r="UH2" s="19" t="s">
        <v>1401</v>
      </c>
      <c r="UI2" s="19" t="s">
        <v>1402</v>
      </c>
      <c r="UJ2" s="19" t="s">
        <v>1403</v>
      </c>
      <c r="UK2" s="19" t="s">
        <v>1404</v>
      </c>
      <c r="UL2" s="19" t="s">
        <v>1405</v>
      </c>
      <c r="UM2" s="19" t="s">
        <v>1406</v>
      </c>
      <c r="UN2" s="19" t="s">
        <v>1407</v>
      </c>
      <c r="UO2" s="19" t="s">
        <v>1408</v>
      </c>
      <c r="UP2" s="19" t="s">
        <v>1409</v>
      </c>
      <c r="UQ2" s="19" t="s">
        <v>1410</v>
      </c>
      <c r="UR2" s="19" t="s">
        <v>1411</v>
      </c>
      <c r="US2" s="19" t="s">
        <v>1412</v>
      </c>
      <c r="UT2" s="19" t="s">
        <v>1413</v>
      </c>
      <c r="UU2" s="19" t="s">
        <v>1414</v>
      </c>
      <c r="UV2" s="19" t="s">
        <v>1415</v>
      </c>
      <c r="UW2" s="19" t="s">
        <v>1416</v>
      </c>
      <c r="UX2" s="19" t="s">
        <v>1417</v>
      </c>
      <c r="UY2" s="19" t="s">
        <v>1418</v>
      </c>
      <c r="UZ2" s="19" t="s">
        <v>1419</v>
      </c>
      <c r="VA2" s="19" t="s">
        <v>1420</v>
      </c>
      <c r="VB2" s="19" t="s">
        <v>1421</v>
      </c>
      <c r="VC2" s="19" t="s">
        <v>1422</v>
      </c>
      <c r="VD2" s="19" t="s">
        <v>1423</v>
      </c>
      <c r="VE2" s="19" t="s">
        <v>1424</v>
      </c>
      <c r="VF2" s="19" t="s">
        <v>1425</v>
      </c>
      <c r="VG2" s="19" t="s">
        <v>1426</v>
      </c>
      <c r="VH2" s="19" t="s">
        <v>1427</v>
      </c>
      <c r="VI2" s="19" t="s">
        <v>1428</v>
      </c>
      <c r="VJ2" s="19" t="s">
        <v>1429</v>
      </c>
      <c r="VK2" s="19" t="s">
        <v>1430</v>
      </c>
      <c r="VL2" s="19" t="s">
        <v>1431</v>
      </c>
      <c r="VM2" s="19" t="s">
        <v>1432</v>
      </c>
      <c r="VN2" s="19" t="s">
        <v>1433</v>
      </c>
      <c r="VO2" s="19" t="s">
        <v>1434</v>
      </c>
      <c r="VP2" s="19" t="s">
        <v>1435</v>
      </c>
      <c r="VQ2" s="19" t="s">
        <v>1436</v>
      </c>
      <c r="VR2" s="19" t="s">
        <v>1437</v>
      </c>
      <c r="VS2" s="19" t="s">
        <v>1438</v>
      </c>
      <c r="VT2" s="19" t="s">
        <v>1439</v>
      </c>
      <c r="VU2" s="19" t="s">
        <v>1440</v>
      </c>
      <c r="VV2" s="19" t="s">
        <v>1441</v>
      </c>
      <c r="VW2" s="19" t="s">
        <v>1442</v>
      </c>
      <c r="VX2" s="19" t="s">
        <v>1443</v>
      </c>
      <c r="VY2" s="19" t="s">
        <v>1444</v>
      </c>
      <c r="VZ2" s="19" t="s">
        <v>1445</v>
      </c>
      <c r="WA2" s="19" t="s">
        <v>1446</v>
      </c>
      <c r="WB2" s="19" t="s">
        <v>1447</v>
      </c>
      <c r="WC2" s="19" t="s">
        <v>1448</v>
      </c>
      <c r="WD2" s="19" t="s">
        <v>1449</v>
      </c>
      <c r="WE2" s="19" t="s">
        <v>1450</v>
      </c>
      <c r="WF2" s="19" t="s">
        <v>1451</v>
      </c>
      <c r="WG2" s="19" t="s">
        <v>1452</v>
      </c>
      <c r="WH2" s="19" t="s">
        <v>1453</v>
      </c>
      <c r="WI2" s="19" t="s">
        <v>1454</v>
      </c>
      <c r="WJ2" s="19" t="s">
        <v>1455</v>
      </c>
      <c r="WK2" s="19" t="s">
        <v>1456</v>
      </c>
      <c r="WL2" s="19" t="s">
        <v>1457</v>
      </c>
      <c r="WM2" s="19" t="s">
        <v>1458</v>
      </c>
      <c r="WN2" s="19" t="s">
        <v>1459</v>
      </c>
      <c r="WO2" s="19" t="s">
        <v>1460</v>
      </c>
      <c r="WP2" s="19" t="s">
        <v>1461</v>
      </c>
      <c r="WQ2" s="19" t="s">
        <v>1462</v>
      </c>
      <c r="WR2" s="19" t="s">
        <v>1463</v>
      </c>
      <c r="WS2" s="19" t="s">
        <v>1464</v>
      </c>
      <c r="WT2" s="19" t="s">
        <v>1465</v>
      </c>
      <c r="WU2" s="19" t="s">
        <v>1466</v>
      </c>
      <c r="WV2" s="19" t="s">
        <v>1467</v>
      </c>
      <c r="WW2" s="19" t="s">
        <v>1468</v>
      </c>
      <c r="WX2" s="19" t="s">
        <v>1469</v>
      </c>
      <c r="WY2" s="19" t="s">
        <v>1470</v>
      </c>
      <c r="WZ2" s="19" t="s">
        <v>1471</v>
      </c>
      <c r="XA2" s="19" t="s">
        <v>1472</v>
      </c>
      <c r="XB2" s="19" t="s">
        <v>1473</v>
      </c>
      <c r="XC2" s="19" t="s">
        <v>1474</v>
      </c>
      <c r="XD2" s="19" t="s">
        <v>1475</v>
      </c>
      <c r="XE2" s="19" t="s">
        <v>1476</v>
      </c>
      <c r="XF2" s="19" t="s">
        <v>1477</v>
      </c>
      <c r="XG2" s="19" t="s">
        <v>1478</v>
      </c>
      <c r="XH2" s="19" t="s">
        <v>1479</v>
      </c>
      <c r="XI2" s="19" t="s">
        <v>1480</v>
      </c>
      <c r="XJ2" s="19" t="s">
        <v>1481</v>
      </c>
      <c r="XK2" s="19" t="s">
        <v>1482</v>
      </c>
      <c r="XL2" s="19" t="s">
        <v>1483</v>
      </c>
      <c r="XM2" s="19" t="s">
        <v>1484</v>
      </c>
      <c r="XN2" s="19" t="s">
        <v>1485</v>
      </c>
      <c r="XO2" s="19" t="s">
        <v>1486</v>
      </c>
      <c r="XP2" s="19" t="s">
        <v>1487</v>
      </c>
      <c r="XQ2" s="19" t="s">
        <v>1488</v>
      </c>
      <c r="XR2" s="19" t="s">
        <v>1489</v>
      </c>
      <c r="XS2" s="19" t="s">
        <v>1490</v>
      </c>
      <c r="XT2" s="19" t="s">
        <v>1491</v>
      </c>
      <c r="XU2" s="19" t="s">
        <v>1492</v>
      </c>
      <c r="XV2" s="19" t="s">
        <v>1493</v>
      </c>
      <c r="XW2" s="19" t="s">
        <v>1494</v>
      </c>
      <c r="XX2" s="19" t="s">
        <v>1495</v>
      </c>
      <c r="XY2" s="19" t="s">
        <v>1496</v>
      </c>
      <c r="XZ2" s="19" t="s">
        <v>1497</v>
      </c>
      <c r="YA2" s="19" t="s">
        <v>1498</v>
      </c>
      <c r="YB2" s="19" t="s">
        <v>1499</v>
      </c>
      <c r="YC2" s="19" t="s">
        <v>1500</v>
      </c>
      <c r="YD2" s="19" t="s">
        <v>1501</v>
      </c>
      <c r="YE2" s="19" t="s">
        <v>1502</v>
      </c>
      <c r="YF2" s="19" t="s">
        <v>1503</v>
      </c>
      <c r="YG2" s="19" t="s">
        <v>1504</v>
      </c>
      <c r="YH2" s="19" t="s">
        <v>1505</v>
      </c>
      <c r="YI2" s="19" t="s">
        <v>1506</v>
      </c>
      <c r="YJ2" s="19" t="s">
        <v>1507</v>
      </c>
      <c r="YK2" s="19" t="s">
        <v>1508</v>
      </c>
      <c r="YL2" s="19" t="s">
        <v>1509</v>
      </c>
      <c r="YM2" s="19" t="s">
        <v>1510</v>
      </c>
      <c r="YN2" s="19" t="s">
        <v>1511</v>
      </c>
      <c r="YO2" s="19" t="s">
        <v>1512</v>
      </c>
      <c r="YP2" s="19" t="s">
        <v>1513</v>
      </c>
      <c r="YQ2" s="19" t="s">
        <v>1514</v>
      </c>
      <c r="YR2" s="19" t="s">
        <v>1515</v>
      </c>
      <c r="YS2" s="19" t="s">
        <v>1516</v>
      </c>
      <c r="YT2" s="19" t="s">
        <v>1517</v>
      </c>
      <c r="YU2" s="19" t="s">
        <v>1518</v>
      </c>
      <c r="YV2" s="19" t="s">
        <v>1519</v>
      </c>
      <c r="YW2" s="19" t="s">
        <v>1520</v>
      </c>
      <c r="YX2" s="19" t="s">
        <v>1521</v>
      </c>
      <c r="YY2" s="19" t="s">
        <v>1522</v>
      </c>
      <c r="YZ2" s="19" t="s">
        <v>1523</v>
      </c>
      <c r="ZA2" s="19" t="s">
        <v>1524</v>
      </c>
      <c r="ZB2" s="19" t="s">
        <v>1525</v>
      </c>
      <c r="ZC2" s="19" t="s">
        <v>1526</v>
      </c>
      <c r="ZD2" s="19" t="s">
        <v>1527</v>
      </c>
      <c r="ZE2" s="19" t="s">
        <v>1528</v>
      </c>
      <c r="ZF2" s="19" t="s">
        <v>1529</v>
      </c>
      <c r="ZG2" s="19" t="s">
        <v>1530</v>
      </c>
      <c r="ZH2" s="19" t="s">
        <v>1531</v>
      </c>
      <c r="ZI2" s="19" t="s">
        <v>1532</v>
      </c>
      <c r="ZJ2" s="19" t="s">
        <v>1533</v>
      </c>
      <c r="ZK2" s="19" t="s">
        <v>1534</v>
      </c>
      <c r="ZL2" s="19" t="s">
        <v>1535</v>
      </c>
      <c r="ZM2" s="19" t="s">
        <v>1536</v>
      </c>
      <c r="ZN2" s="19" t="s">
        <v>1537</v>
      </c>
      <c r="ZO2" s="19" t="s">
        <v>1538</v>
      </c>
      <c r="ZP2" s="19" t="s">
        <v>1539</v>
      </c>
      <c r="ZQ2" s="19" t="s">
        <v>1540</v>
      </c>
      <c r="ZR2" s="19" t="s">
        <v>1541</v>
      </c>
      <c r="ZS2" s="19" t="s">
        <v>1542</v>
      </c>
      <c r="ZT2" s="19" t="s">
        <v>1543</v>
      </c>
      <c r="ZU2" s="19" t="s">
        <v>1544</v>
      </c>
      <c r="ZV2" s="19" t="s">
        <v>1545</v>
      </c>
      <c r="ZW2" s="19" t="s">
        <v>1546</v>
      </c>
      <c r="ZX2" s="19" t="s">
        <v>1547</v>
      </c>
      <c r="ZY2" s="19" t="s">
        <v>1548</v>
      </c>
      <c r="ZZ2" s="19" t="s">
        <v>1549</v>
      </c>
      <c r="AAA2" s="19" t="s">
        <v>1550</v>
      </c>
      <c r="AAB2" s="19" t="s">
        <v>1551</v>
      </c>
      <c r="AAC2" s="19" t="s">
        <v>1552</v>
      </c>
      <c r="AAD2" s="19" t="s">
        <v>1553</v>
      </c>
      <c r="AAE2" s="19" t="s">
        <v>1554</v>
      </c>
      <c r="AAF2" s="19" t="s">
        <v>1555</v>
      </c>
      <c r="AAG2" s="19" t="s">
        <v>1556</v>
      </c>
      <c r="AAH2" s="19" t="s">
        <v>1557</v>
      </c>
      <c r="AAI2" s="19" t="s">
        <v>1558</v>
      </c>
      <c r="AAJ2" s="19" t="s">
        <v>1559</v>
      </c>
      <c r="AAK2" s="19" t="s">
        <v>1560</v>
      </c>
      <c r="AAL2" s="19" t="s">
        <v>1561</v>
      </c>
      <c r="AAM2" s="19" t="s">
        <v>1562</v>
      </c>
      <c r="AAN2" s="19" t="s">
        <v>1563</v>
      </c>
      <c r="AAO2" s="19" t="s">
        <v>1564</v>
      </c>
      <c r="AAP2" s="19" t="s">
        <v>1565</v>
      </c>
      <c r="AAQ2" s="19" t="s">
        <v>1566</v>
      </c>
      <c r="AAR2" s="19" t="s">
        <v>1567</v>
      </c>
      <c r="AAS2" s="19" t="s">
        <v>1568</v>
      </c>
      <c r="AAT2" s="19" t="s">
        <v>1569</v>
      </c>
      <c r="AAU2" s="19" t="s">
        <v>1570</v>
      </c>
      <c r="AAV2" s="19" t="s">
        <v>1571</v>
      </c>
      <c r="AAW2" s="19" t="s">
        <v>1572</v>
      </c>
      <c r="AAX2" s="19" t="s">
        <v>1573</v>
      </c>
      <c r="AAY2" s="19" t="s">
        <v>1574</v>
      </c>
      <c r="AAZ2" s="19" t="s">
        <v>1575</v>
      </c>
      <c r="ABA2" s="19" t="s">
        <v>1576</v>
      </c>
      <c r="ABB2" s="19" t="s">
        <v>1577</v>
      </c>
      <c r="ABC2" s="19" t="s">
        <v>1578</v>
      </c>
      <c r="ABD2" s="19" t="s">
        <v>1579</v>
      </c>
      <c r="ABE2" s="19" t="s">
        <v>1580</v>
      </c>
      <c r="ABF2" s="19" t="s">
        <v>1581</v>
      </c>
      <c r="ABG2" s="19" t="s">
        <v>1582</v>
      </c>
      <c r="ABH2" s="19" t="s">
        <v>1583</v>
      </c>
      <c r="ABI2" s="19" t="s">
        <v>1584</v>
      </c>
      <c r="ABJ2" s="19" t="s">
        <v>1585</v>
      </c>
      <c r="ABK2" s="19" t="s">
        <v>1586</v>
      </c>
      <c r="ABL2" s="19" t="s">
        <v>1587</v>
      </c>
      <c r="ABM2" s="19" t="s">
        <v>1588</v>
      </c>
      <c r="ABN2" s="19" t="s">
        <v>1589</v>
      </c>
      <c r="ABO2" s="19" t="s">
        <v>1590</v>
      </c>
      <c r="ABP2" s="19" t="s">
        <v>1591</v>
      </c>
      <c r="ABQ2" s="19" t="s">
        <v>1592</v>
      </c>
      <c r="ABR2" s="19" t="s">
        <v>1593</v>
      </c>
      <c r="ABS2" s="19" t="s">
        <v>1594</v>
      </c>
      <c r="ABT2" s="19" t="s">
        <v>1595</v>
      </c>
      <c r="ABU2" s="19" t="s">
        <v>1596</v>
      </c>
      <c r="ABV2" s="19" t="s">
        <v>1597</v>
      </c>
      <c r="ABW2" s="19" t="s">
        <v>1598</v>
      </c>
      <c r="ABX2" s="19" t="s">
        <v>1599</v>
      </c>
      <c r="ABY2" s="19" t="s">
        <v>1600</v>
      </c>
      <c r="ABZ2" s="19" t="s">
        <v>1601</v>
      </c>
      <c r="ACA2" s="19" t="s">
        <v>1602</v>
      </c>
      <c r="ACB2" s="19" t="s">
        <v>1603</v>
      </c>
      <c r="ACC2" s="19" t="s">
        <v>1604</v>
      </c>
      <c r="ACD2" s="19" t="s">
        <v>1605</v>
      </c>
      <c r="ACE2" s="19" t="s">
        <v>1606</v>
      </c>
      <c r="ACF2" s="19" t="s">
        <v>1607</v>
      </c>
      <c r="ACG2" s="19" t="s">
        <v>1608</v>
      </c>
      <c r="ACH2" s="19" t="s">
        <v>1609</v>
      </c>
      <c r="ACI2" s="19" t="s">
        <v>1610</v>
      </c>
      <c r="ACJ2" s="19" t="s">
        <v>1611</v>
      </c>
      <c r="ACK2" s="19" t="s">
        <v>1612</v>
      </c>
      <c r="ACL2" s="19" t="s">
        <v>1613</v>
      </c>
      <c r="ACM2" s="19" t="s">
        <v>1614</v>
      </c>
      <c r="ACN2" s="19" t="s">
        <v>1615</v>
      </c>
      <c r="ACO2" s="19" t="s">
        <v>1616</v>
      </c>
      <c r="ACP2" s="19" t="s">
        <v>1617</v>
      </c>
      <c r="ACQ2" s="19" t="s">
        <v>1618</v>
      </c>
      <c r="ACR2" s="19" t="s">
        <v>1619</v>
      </c>
      <c r="ACS2" s="19" t="s">
        <v>1620</v>
      </c>
      <c r="ACT2" s="19" t="s">
        <v>1621</v>
      </c>
      <c r="ACU2" s="19" t="s">
        <v>1622</v>
      </c>
      <c r="ACV2" s="19" t="s">
        <v>1623</v>
      </c>
      <c r="ACW2" s="19" t="s">
        <v>1624</v>
      </c>
      <c r="ACX2" s="19" t="s">
        <v>1625</v>
      </c>
      <c r="ACY2" s="19" t="s">
        <v>1626</v>
      </c>
      <c r="ACZ2" s="19" t="s">
        <v>1627</v>
      </c>
      <c r="ADA2" s="19" t="s">
        <v>1628</v>
      </c>
      <c r="ADB2" s="19" t="s">
        <v>1629</v>
      </c>
      <c r="ADC2" s="19" t="s">
        <v>1630</v>
      </c>
      <c r="ADD2" s="19" t="s">
        <v>1631</v>
      </c>
      <c r="ADE2" s="19" t="s">
        <v>1632</v>
      </c>
      <c r="ADF2" s="19" t="s">
        <v>1633</v>
      </c>
      <c r="ADG2" s="19" t="s">
        <v>1634</v>
      </c>
      <c r="ADH2" s="19" t="s">
        <v>1635</v>
      </c>
      <c r="ADI2" s="19" t="s">
        <v>1636</v>
      </c>
      <c r="ADJ2" s="19" t="s">
        <v>1637</v>
      </c>
      <c r="ADK2" s="19" t="s">
        <v>1638</v>
      </c>
      <c r="ADL2" s="19" t="s">
        <v>1639</v>
      </c>
      <c r="ADM2" s="19" t="s">
        <v>1640</v>
      </c>
      <c r="ADN2" s="19" t="s">
        <v>1641</v>
      </c>
      <c r="ADO2" s="19" t="s">
        <v>1642</v>
      </c>
      <c r="ADP2" s="19" t="s">
        <v>1643</v>
      </c>
      <c r="ADQ2" s="19" t="s">
        <v>1644</v>
      </c>
      <c r="ADR2" s="19" t="s">
        <v>1645</v>
      </c>
      <c r="ADS2" s="19" t="s">
        <v>1646</v>
      </c>
      <c r="ADT2" s="19" t="s">
        <v>1647</v>
      </c>
      <c r="ADU2" s="19" t="s">
        <v>1648</v>
      </c>
      <c r="ADV2" s="19" t="s">
        <v>1649</v>
      </c>
      <c r="ADW2" s="19" t="s">
        <v>1650</v>
      </c>
      <c r="ADX2" s="19" t="s">
        <v>1651</v>
      </c>
      <c r="ADY2" s="19" t="s">
        <v>1652</v>
      </c>
      <c r="ADZ2" s="19" t="s">
        <v>1653</v>
      </c>
      <c r="AEA2" s="19" t="s">
        <v>1654</v>
      </c>
      <c r="AEB2" s="19" t="s">
        <v>1655</v>
      </c>
      <c r="AEC2" s="19" t="s">
        <v>1656</v>
      </c>
      <c r="AED2" s="19" t="s">
        <v>1657</v>
      </c>
      <c r="AEE2" s="19" t="s">
        <v>1658</v>
      </c>
      <c r="AEF2" s="19" t="s">
        <v>1659</v>
      </c>
      <c r="AEG2" s="19" t="s">
        <v>1660</v>
      </c>
      <c r="AEH2" s="19" t="s">
        <v>1661</v>
      </c>
      <c r="AEI2" s="19" t="s">
        <v>1662</v>
      </c>
      <c r="AEJ2" s="19" t="s">
        <v>1663</v>
      </c>
      <c r="AEK2" s="19" t="s">
        <v>1664</v>
      </c>
      <c r="AEL2" s="19" t="s">
        <v>1665</v>
      </c>
      <c r="AEM2" s="19" t="s">
        <v>1666</v>
      </c>
      <c r="AEN2" s="19" t="s">
        <v>1667</v>
      </c>
      <c r="AEO2" s="19" t="s">
        <v>1668</v>
      </c>
      <c r="AEP2" s="19" t="s">
        <v>1669</v>
      </c>
      <c r="AEQ2" s="19" t="s">
        <v>1670</v>
      </c>
      <c r="AER2" s="19" t="s">
        <v>1671</v>
      </c>
      <c r="AES2" s="19" t="s">
        <v>1672</v>
      </c>
      <c r="AET2" s="19" t="s">
        <v>1673</v>
      </c>
      <c r="AEU2" s="19" t="s">
        <v>1674</v>
      </c>
      <c r="AEV2" s="19" t="s">
        <v>1675</v>
      </c>
      <c r="AEW2" s="19" t="s">
        <v>1676</v>
      </c>
      <c r="AEX2" s="19" t="s">
        <v>1677</v>
      </c>
      <c r="AEY2" s="19" t="s">
        <v>1678</v>
      </c>
      <c r="AEZ2" s="19" t="s">
        <v>1679</v>
      </c>
      <c r="AFA2" s="19" t="s">
        <v>1680</v>
      </c>
      <c r="AFB2" s="19" t="s">
        <v>1681</v>
      </c>
      <c r="AFC2" s="20" t="s">
        <v>1682</v>
      </c>
      <c r="AFD2" s="10" t="s">
        <v>1683</v>
      </c>
      <c r="AFE2" s="10" t="s">
        <v>1718</v>
      </c>
      <c r="AFF2" s="10" t="s">
        <v>1684</v>
      </c>
      <c r="AFG2" s="60" t="s">
        <v>1685</v>
      </c>
    </row>
    <row r="3" spans="1:839" s="28" customFormat="1" ht="24.95" hidden="1" customHeight="1" thickBot="1">
      <c r="A3" s="21"/>
      <c r="B3" s="22"/>
      <c r="C3" s="23"/>
      <c r="D3" s="24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6"/>
      <c r="AFD3" s="27"/>
      <c r="AFE3" s="27"/>
      <c r="AFF3" s="27"/>
      <c r="AFG3" s="61"/>
    </row>
    <row r="4" spans="1:839" s="28" customFormat="1" ht="24.95" hidden="1" customHeight="1">
      <c r="A4" s="29"/>
      <c r="B4" s="30"/>
      <c r="C4" s="23"/>
      <c r="D4" s="24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6"/>
      <c r="AFD4" s="27"/>
      <c r="AFE4" s="27"/>
      <c r="AFF4" s="27"/>
      <c r="AFG4" s="61"/>
    </row>
    <row r="5" spans="1:839" s="28" customFormat="1" ht="24.95" hidden="1" customHeight="1" thickBot="1">
      <c r="A5" s="31"/>
      <c r="B5" s="32"/>
      <c r="C5" s="33"/>
      <c r="D5" s="34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6"/>
      <c r="AFD5" s="37"/>
      <c r="AFE5" s="38"/>
      <c r="AFF5" s="38"/>
      <c r="AFG5" s="62"/>
    </row>
    <row r="6" spans="1:839" s="28" customFormat="1" ht="24.95" hidden="1" customHeight="1" thickBot="1">
      <c r="A6" s="29"/>
      <c r="B6" s="30"/>
      <c r="C6" s="23"/>
      <c r="D6" s="24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6"/>
      <c r="AFD6" s="27"/>
      <c r="AFE6" s="27"/>
      <c r="AFF6" s="27"/>
      <c r="AFG6" s="61"/>
    </row>
    <row r="7" spans="1:839" s="28" customFormat="1" ht="24.95" hidden="1" customHeight="1" thickBot="1">
      <c r="A7" s="29"/>
      <c r="B7" s="30"/>
      <c r="C7" s="23"/>
      <c r="D7" s="24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6"/>
      <c r="AFD7" s="27"/>
      <c r="AFE7" s="27"/>
      <c r="AFF7" s="27"/>
      <c r="AFG7" s="61"/>
    </row>
    <row r="8" spans="1:839" s="28" customFormat="1" ht="24.95" hidden="1" customHeight="1" thickBot="1">
      <c r="A8" s="29"/>
      <c r="B8" s="30"/>
      <c r="C8" s="23"/>
      <c r="D8" s="24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6"/>
      <c r="AFD8" s="27"/>
      <c r="AFE8" s="27"/>
      <c r="AFF8" s="27"/>
      <c r="AFG8" s="61"/>
    </row>
    <row r="9" spans="1:839" s="28" customFormat="1" ht="24.95" hidden="1" customHeight="1" thickBot="1">
      <c r="A9" s="29"/>
      <c r="B9" s="30"/>
      <c r="C9" s="23"/>
      <c r="D9" s="24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6"/>
      <c r="AFD9" s="27"/>
      <c r="AFE9" s="27"/>
      <c r="AFF9" s="27"/>
      <c r="AFG9" s="61"/>
    </row>
    <row r="10" spans="1:839" s="28" customFormat="1" ht="24.95" hidden="1" customHeight="1" thickBot="1">
      <c r="A10" s="29"/>
      <c r="B10" s="30"/>
      <c r="C10" s="23"/>
      <c r="D10" s="24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6"/>
      <c r="AFD10" s="27"/>
      <c r="AFE10" s="27"/>
      <c r="AFF10" s="27"/>
      <c r="AFG10" s="61"/>
    </row>
    <row r="11" spans="1:839" s="28" customFormat="1" ht="24.95" hidden="1" customHeight="1" thickBot="1">
      <c r="A11" s="29"/>
      <c r="B11" s="30"/>
      <c r="C11" s="23"/>
      <c r="D11" s="24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6"/>
      <c r="AFD11" s="27"/>
      <c r="AFE11" s="27"/>
      <c r="AFF11" s="27"/>
      <c r="AFG11" s="61"/>
    </row>
    <row r="12" spans="1:839" s="28" customFormat="1" ht="24.95" hidden="1" customHeight="1">
      <c r="A12" s="29"/>
      <c r="B12" s="30"/>
      <c r="C12" s="23"/>
      <c r="D12" s="24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6"/>
      <c r="AFD12" s="27"/>
      <c r="AFE12" s="27"/>
      <c r="AFF12" s="27"/>
      <c r="AFG12" s="61"/>
    </row>
    <row r="13" spans="1:839" s="28" customFormat="1" ht="24.95" hidden="1" customHeight="1" thickBot="1">
      <c r="A13" s="31"/>
      <c r="B13" s="32"/>
      <c r="C13" s="33"/>
      <c r="D13" s="34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6"/>
      <c r="AFD13" s="37"/>
      <c r="AFE13" s="38"/>
      <c r="AFF13" s="38"/>
      <c r="AFG13" s="62"/>
    </row>
    <row r="14" spans="1:839" s="28" customFormat="1" ht="24.95" hidden="1" customHeight="1" thickBot="1">
      <c r="A14" s="29"/>
      <c r="B14" s="30"/>
      <c r="C14" s="23"/>
      <c r="D14" s="24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6"/>
      <c r="AFD14" s="27"/>
      <c r="AFE14" s="27"/>
      <c r="AFF14" s="27"/>
      <c r="AFG14" s="61"/>
    </row>
    <row r="15" spans="1:839" s="28" customFormat="1" ht="24.95" hidden="1" customHeight="1" thickBot="1">
      <c r="A15" s="29"/>
      <c r="B15" s="30"/>
      <c r="C15" s="23"/>
      <c r="D15" s="24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6"/>
      <c r="AFD15" s="27"/>
      <c r="AFE15" s="27"/>
      <c r="AFF15" s="27"/>
      <c r="AFG15" s="61"/>
    </row>
    <row r="16" spans="1:839" s="28" customFormat="1" ht="24.95" hidden="1" customHeight="1" thickBot="1">
      <c r="A16" s="29"/>
      <c r="B16" s="30"/>
      <c r="C16" s="23"/>
      <c r="D16" s="24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6"/>
      <c r="AFD16" s="27"/>
      <c r="AFE16" s="27"/>
      <c r="AFF16" s="27"/>
      <c r="AFG16" s="61"/>
    </row>
    <row r="17" spans="1:839" s="28" customFormat="1" ht="24.95" hidden="1" customHeight="1" thickBot="1">
      <c r="A17" s="29"/>
      <c r="B17" s="30"/>
      <c r="C17" s="23"/>
      <c r="D17" s="24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6"/>
      <c r="AFD17" s="27"/>
      <c r="AFE17" s="27"/>
      <c r="AFF17" s="27"/>
      <c r="AFG17" s="61"/>
    </row>
    <row r="18" spans="1:839" s="28" customFormat="1" ht="24.95" hidden="1" customHeight="1" thickBot="1">
      <c r="A18" s="29"/>
      <c r="B18" s="30"/>
      <c r="C18" s="23"/>
      <c r="D18" s="24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  <c r="KN18" s="25"/>
      <c r="KO18" s="25"/>
      <c r="KP18" s="25"/>
      <c r="KQ18" s="25"/>
      <c r="KR18" s="25"/>
      <c r="KS18" s="25"/>
      <c r="KT18" s="25"/>
      <c r="KU18" s="25"/>
      <c r="KV18" s="25"/>
      <c r="KW18" s="25"/>
      <c r="KX18" s="25"/>
      <c r="KY18" s="25"/>
      <c r="KZ18" s="25"/>
      <c r="LA18" s="25"/>
      <c r="LB18" s="25"/>
      <c r="LC18" s="25"/>
      <c r="LD18" s="25"/>
      <c r="LE18" s="25"/>
      <c r="LF18" s="25"/>
      <c r="LG18" s="25"/>
      <c r="LH18" s="25"/>
      <c r="LI18" s="25"/>
      <c r="LJ18" s="25"/>
      <c r="LK18" s="25"/>
      <c r="LL18" s="25"/>
      <c r="LM18" s="25"/>
      <c r="LN18" s="25"/>
      <c r="LO18" s="25"/>
      <c r="LP18" s="25"/>
      <c r="LQ18" s="25"/>
      <c r="LR18" s="25"/>
      <c r="LS18" s="25"/>
      <c r="LT18" s="25"/>
      <c r="LU18" s="25"/>
      <c r="LV18" s="25"/>
      <c r="LW18" s="25"/>
      <c r="LX18" s="25"/>
      <c r="LY18" s="25"/>
      <c r="LZ18" s="25"/>
      <c r="MA18" s="25"/>
      <c r="MB18" s="25"/>
      <c r="MC18" s="25"/>
      <c r="MD18" s="25"/>
      <c r="ME18" s="25"/>
      <c r="MF18" s="25"/>
      <c r="MG18" s="25"/>
      <c r="MH18" s="25"/>
      <c r="MI18" s="25"/>
      <c r="MJ18" s="25"/>
      <c r="MK18" s="25"/>
      <c r="ML18" s="25"/>
      <c r="MM18" s="25"/>
      <c r="MN18" s="25"/>
      <c r="MO18" s="25"/>
      <c r="MP18" s="25"/>
      <c r="MQ18" s="25"/>
      <c r="MR18" s="25"/>
      <c r="MS18" s="25"/>
      <c r="MT18" s="25"/>
      <c r="MU18" s="25"/>
      <c r="MV18" s="25"/>
      <c r="MW18" s="25"/>
      <c r="MX18" s="25"/>
      <c r="MY18" s="25"/>
      <c r="MZ18" s="25"/>
      <c r="NA18" s="25"/>
      <c r="NB18" s="25"/>
      <c r="NC18" s="25"/>
      <c r="ND18" s="25"/>
      <c r="NE18" s="25"/>
      <c r="NF18" s="25"/>
      <c r="NG18" s="25"/>
      <c r="NH18" s="25"/>
      <c r="NI18" s="25"/>
      <c r="NJ18" s="25"/>
      <c r="NK18" s="25"/>
      <c r="NL18" s="25"/>
      <c r="NM18" s="25"/>
      <c r="NN18" s="25"/>
      <c r="NO18" s="25"/>
      <c r="NP18" s="25"/>
      <c r="NQ18" s="25"/>
      <c r="NR18" s="25"/>
      <c r="NS18" s="25"/>
      <c r="NT18" s="25"/>
      <c r="NU18" s="25"/>
      <c r="NV18" s="25"/>
      <c r="NW18" s="25"/>
      <c r="NX18" s="25"/>
      <c r="NY18" s="25"/>
      <c r="NZ18" s="25"/>
      <c r="OA18" s="25"/>
      <c r="OB18" s="25"/>
      <c r="OC18" s="25"/>
      <c r="OD18" s="25"/>
      <c r="OE18" s="25"/>
      <c r="OF18" s="25"/>
      <c r="OG18" s="25"/>
      <c r="OH18" s="25"/>
      <c r="OI18" s="25"/>
      <c r="OJ18" s="25"/>
      <c r="OK18" s="25"/>
      <c r="OL18" s="25"/>
      <c r="OM18" s="25"/>
      <c r="ON18" s="25"/>
      <c r="OO18" s="25"/>
      <c r="OP18" s="25"/>
      <c r="OQ18" s="25"/>
      <c r="OR18" s="25"/>
      <c r="OS18" s="25"/>
      <c r="OT18" s="25"/>
      <c r="OU18" s="25"/>
      <c r="OV18" s="25"/>
      <c r="OW18" s="25"/>
      <c r="OX18" s="25"/>
      <c r="OY18" s="25"/>
      <c r="OZ18" s="25"/>
      <c r="PA18" s="25"/>
      <c r="PB18" s="25"/>
      <c r="PC18" s="25"/>
      <c r="PD18" s="25"/>
      <c r="PE18" s="25"/>
      <c r="PF18" s="25"/>
      <c r="PG18" s="25"/>
      <c r="PH18" s="25"/>
      <c r="PI18" s="25"/>
      <c r="PJ18" s="25"/>
      <c r="PK18" s="25"/>
      <c r="PL18" s="25"/>
      <c r="PM18" s="25"/>
      <c r="PN18" s="25"/>
      <c r="PO18" s="25"/>
      <c r="PP18" s="25"/>
      <c r="PQ18" s="25"/>
      <c r="PR18" s="25"/>
      <c r="PS18" s="25"/>
      <c r="PT18" s="25"/>
      <c r="PU18" s="25"/>
      <c r="PV18" s="25"/>
      <c r="PW18" s="25"/>
      <c r="PX18" s="25"/>
      <c r="PY18" s="25"/>
      <c r="PZ18" s="25"/>
      <c r="QA18" s="25"/>
      <c r="QB18" s="25"/>
      <c r="QC18" s="25"/>
      <c r="QD18" s="25"/>
      <c r="QE18" s="25"/>
      <c r="QF18" s="25"/>
      <c r="QG18" s="25"/>
      <c r="QH18" s="25"/>
      <c r="QI18" s="25"/>
      <c r="QJ18" s="25"/>
      <c r="QK18" s="25"/>
      <c r="QL18" s="25"/>
      <c r="QM18" s="25"/>
      <c r="QN18" s="25"/>
      <c r="QO18" s="25"/>
      <c r="QP18" s="25"/>
      <c r="QQ18" s="25"/>
      <c r="QR18" s="25"/>
      <c r="QS18" s="25"/>
      <c r="QT18" s="25"/>
      <c r="QU18" s="25"/>
      <c r="QV18" s="25"/>
      <c r="QW18" s="25"/>
      <c r="QX18" s="25"/>
      <c r="QY18" s="25"/>
      <c r="QZ18" s="25"/>
      <c r="RA18" s="25"/>
      <c r="RB18" s="25"/>
      <c r="RC18" s="25"/>
      <c r="RD18" s="25"/>
      <c r="RE18" s="25"/>
      <c r="RF18" s="25"/>
      <c r="RG18" s="25"/>
      <c r="RH18" s="25"/>
      <c r="RI18" s="25"/>
      <c r="RJ18" s="25"/>
      <c r="RK18" s="25"/>
      <c r="RL18" s="25"/>
      <c r="RM18" s="25"/>
      <c r="RN18" s="25"/>
      <c r="RO18" s="25"/>
      <c r="RP18" s="25"/>
      <c r="RQ18" s="25"/>
      <c r="RR18" s="25"/>
      <c r="RS18" s="25"/>
      <c r="RT18" s="25"/>
      <c r="RU18" s="25"/>
      <c r="RV18" s="25"/>
      <c r="RW18" s="25"/>
      <c r="RX18" s="25"/>
      <c r="RY18" s="25"/>
      <c r="RZ18" s="25"/>
      <c r="SA18" s="25"/>
      <c r="SB18" s="25"/>
      <c r="SC18" s="25"/>
      <c r="SD18" s="25"/>
      <c r="SE18" s="25"/>
      <c r="SF18" s="25"/>
      <c r="SG18" s="25"/>
      <c r="SH18" s="25"/>
      <c r="SI18" s="25"/>
      <c r="SJ18" s="25"/>
      <c r="SK18" s="25"/>
      <c r="SL18" s="25"/>
      <c r="SM18" s="25"/>
      <c r="SN18" s="25"/>
      <c r="SO18" s="25"/>
      <c r="SP18" s="25"/>
      <c r="SQ18" s="25"/>
      <c r="SR18" s="25"/>
      <c r="SS18" s="25"/>
      <c r="ST18" s="25"/>
      <c r="SU18" s="25"/>
      <c r="SV18" s="25"/>
      <c r="SW18" s="25"/>
      <c r="SX18" s="25"/>
      <c r="SY18" s="25"/>
      <c r="SZ18" s="25"/>
      <c r="TA18" s="25"/>
      <c r="TB18" s="25"/>
      <c r="TC18" s="25"/>
      <c r="TD18" s="25"/>
      <c r="TE18" s="25"/>
      <c r="TF18" s="25"/>
      <c r="TG18" s="25"/>
      <c r="TH18" s="25"/>
      <c r="TI18" s="25"/>
      <c r="TJ18" s="25"/>
      <c r="TK18" s="25"/>
      <c r="TL18" s="25"/>
      <c r="TM18" s="25"/>
      <c r="TN18" s="25"/>
      <c r="TO18" s="25"/>
      <c r="TP18" s="25"/>
      <c r="TQ18" s="25"/>
      <c r="TR18" s="25"/>
      <c r="TS18" s="25"/>
      <c r="TT18" s="25"/>
      <c r="TU18" s="25"/>
      <c r="TV18" s="25"/>
      <c r="TW18" s="25"/>
      <c r="TX18" s="25"/>
      <c r="TY18" s="25"/>
      <c r="TZ18" s="25"/>
      <c r="UA18" s="25"/>
      <c r="UB18" s="25"/>
      <c r="UC18" s="25"/>
      <c r="UD18" s="25"/>
      <c r="UE18" s="25"/>
      <c r="UF18" s="25"/>
      <c r="UG18" s="25"/>
      <c r="UH18" s="25"/>
      <c r="UI18" s="25"/>
      <c r="UJ18" s="25"/>
      <c r="UK18" s="25"/>
      <c r="UL18" s="25"/>
      <c r="UM18" s="25"/>
      <c r="UN18" s="25"/>
      <c r="UO18" s="25"/>
      <c r="UP18" s="25"/>
      <c r="UQ18" s="25"/>
      <c r="UR18" s="25"/>
      <c r="US18" s="25"/>
      <c r="UT18" s="25"/>
      <c r="UU18" s="25"/>
      <c r="UV18" s="25"/>
      <c r="UW18" s="25"/>
      <c r="UX18" s="25"/>
      <c r="UY18" s="25"/>
      <c r="UZ18" s="25"/>
      <c r="VA18" s="25"/>
      <c r="VB18" s="25"/>
      <c r="VC18" s="25"/>
      <c r="VD18" s="25"/>
      <c r="VE18" s="25"/>
      <c r="VF18" s="25"/>
      <c r="VG18" s="25"/>
      <c r="VH18" s="25"/>
      <c r="VI18" s="25"/>
      <c r="VJ18" s="25"/>
      <c r="VK18" s="25"/>
      <c r="VL18" s="25"/>
      <c r="VM18" s="25"/>
      <c r="VN18" s="25"/>
      <c r="VO18" s="25"/>
      <c r="VP18" s="25"/>
      <c r="VQ18" s="25"/>
      <c r="VR18" s="25"/>
      <c r="VS18" s="25"/>
      <c r="VT18" s="25"/>
      <c r="VU18" s="25"/>
      <c r="VV18" s="25"/>
      <c r="VW18" s="25"/>
      <c r="VX18" s="25"/>
      <c r="VY18" s="25"/>
      <c r="VZ18" s="25"/>
      <c r="WA18" s="25"/>
      <c r="WB18" s="25"/>
      <c r="WC18" s="25"/>
      <c r="WD18" s="25"/>
      <c r="WE18" s="25"/>
      <c r="WF18" s="25"/>
      <c r="WG18" s="25"/>
      <c r="WH18" s="25"/>
      <c r="WI18" s="25"/>
      <c r="WJ18" s="25"/>
      <c r="WK18" s="25"/>
      <c r="WL18" s="25"/>
      <c r="WM18" s="25"/>
      <c r="WN18" s="25"/>
      <c r="WO18" s="25"/>
      <c r="WP18" s="25"/>
      <c r="WQ18" s="25"/>
      <c r="WR18" s="25"/>
      <c r="WS18" s="25"/>
      <c r="WT18" s="25"/>
      <c r="WU18" s="25"/>
      <c r="WV18" s="25"/>
      <c r="WW18" s="25"/>
      <c r="WX18" s="25"/>
      <c r="WY18" s="25"/>
      <c r="WZ18" s="25"/>
      <c r="XA18" s="25"/>
      <c r="XB18" s="25"/>
      <c r="XC18" s="25"/>
      <c r="XD18" s="25"/>
      <c r="XE18" s="25"/>
      <c r="XF18" s="25"/>
      <c r="XG18" s="25"/>
      <c r="XH18" s="25"/>
      <c r="XI18" s="25"/>
      <c r="XJ18" s="25"/>
      <c r="XK18" s="25"/>
      <c r="XL18" s="25"/>
      <c r="XM18" s="25"/>
      <c r="XN18" s="25"/>
      <c r="XO18" s="25"/>
      <c r="XP18" s="25"/>
      <c r="XQ18" s="25"/>
      <c r="XR18" s="25"/>
      <c r="XS18" s="25"/>
      <c r="XT18" s="25"/>
      <c r="XU18" s="25"/>
      <c r="XV18" s="25"/>
      <c r="XW18" s="25"/>
      <c r="XX18" s="25"/>
      <c r="XY18" s="25"/>
      <c r="XZ18" s="25"/>
      <c r="YA18" s="25"/>
      <c r="YB18" s="25"/>
      <c r="YC18" s="25"/>
      <c r="YD18" s="25"/>
      <c r="YE18" s="25"/>
      <c r="YF18" s="25"/>
      <c r="YG18" s="25"/>
      <c r="YH18" s="25"/>
      <c r="YI18" s="25"/>
      <c r="YJ18" s="25"/>
      <c r="YK18" s="25"/>
      <c r="YL18" s="25"/>
      <c r="YM18" s="25"/>
      <c r="YN18" s="25"/>
      <c r="YO18" s="25"/>
      <c r="YP18" s="25"/>
      <c r="YQ18" s="25"/>
      <c r="YR18" s="25"/>
      <c r="YS18" s="25"/>
      <c r="YT18" s="25"/>
      <c r="YU18" s="25"/>
      <c r="YV18" s="25"/>
      <c r="YW18" s="25"/>
      <c r="YX18" s="25"/>
      <c r="YY18" s="25"/>
      <c r="YZ18" s="25"/>
      <c r="ZA18" s="25"/>
      <c r="ZB18" s="25"/>
      <c r="ZC18" s="25"/>
      <c r="ZD18" s="25"/>
      <c r="ZE18" s="25"/>
      <c r="ZF18" s="25"/>
      <c r="ZG18" s="25"/>
      <c r="ZH18" s="25"/>
      <c r="ZI18" s="25"/>
      <c r="ZJ18" s="25"/>
      <c r="ZK18" s="25"/>
      <c r="ZL18" s="25"/>
      <c r="ZM18" s="25"/>
      <c r="ZN18" s="25"/>
      <c r="ZO18" s="25"/>
      <c r="ZP18" s="25"/>
      <c r="ZQ18" s="25"/>
      <c r="ZR18" s="25"/>
      <c r="ZS18" s="25"/>
      <c r="ZT18" s="25"/>
      <c r="ZU18" s="25"/>
      <c r="ZV18" s="25"/>
      <c r="ZW18" s="25"/>
      <c r="ZX18" s="25"/>
      <c r="ZY18" s="25"/>
      <c r="ZZ18" s="25"/>
      <c r="AAA18" s="25"/>
      <c r="AAB18" s="25"/>
      <c r="AAC18" s="25"/>
      <c r="AAD18" s="25"/>
      <c r="AAE18" s="25"/>
      <c r="AAF18" s="25"/>
      <c r="AAG18" s="25"/>
      <c r="AAH18" s="25"/>
      <c r="AAI18" s="25"/>
      <c r="AAJ18" s="25"/>
      <c r="AAK18" s="25"/>
      <c r="AAL18" s="25"/>
      <c r="AAM18" s="25"/>
      <c r="AAN18" s="25"/>
      <c r="AAO18" s="25"/>
      <c r="AAP18" s="25"/>
      <c r="AAQ18" s="25"/>
      <c r="AAR18" s="25"/>
      <c r="AAS18" s="25"/>
      <c r="AAT18" s="25"/>
      <c r="AAU18" s="25"/>
      <c r="AAV18" s="25"/>
      <c r="AAW18" s="25"/>
      <c r="AAX18" s="25"/>
      <c r="AAY18" s="25"/>
      <c r="AAZ18" s="25"/>
      <c r="ABA18" s="25"/>
      <c r="ABB18" s="25"/>
      <c r="ABC18" s="25"/>
      <c r="ABD18" s="25"/>
      <c r="ABE18" s="25"/>
      <c r="ABF18" s="25"/>
      <c r="ABG18" s="25"/>
      <c r="ABH18" s="25"/>
      <c r="ABI18" s="25"/>
      <c r="ABJ18" s="25"/>
      <c r="ABK18" s="25"/>
      <c r="ABL18" s="25"/>
      <c r="ABM18" s="25"/>
      <c r="ABN18" s="25"/>
      <c r="ABO18" s="25"/>
      <c r="ABP18" s="25"/>
      <c r="ABQ18" s="25"/>
      <c r="ABR18" s="25"/>
      <c r="ABS18" s="25"/>
      <c r="ABT18" s="25"/>
      <c r="ABU18" s="25"/>
      <c r="ABV18" s="25"/>
      <c r="ABW18" s="25"/>
      <c r="ABX18" s="25"/>
      <c r="ABY18" s="25"/>
      <c r="ABZ18" s="25"/>
      <c r="ACA18" s="25"/>
      <c r="ACB18" s="25"/>
      <c r="ACC18" s="25"/>
      <c r="ACD18" s="25"/>
      <c r="ACE18" s="25"/>
      <c r="ACF18" s="25"/>
      <c r="ACG18" s="25"/>
      <c r="ACH18" s="25"/>
      <c r="ACI18" s="25"/>
      <c r="ACJ18" s="25"/>
      <c r="ACK18" s="25"/>
      <c r="ACL18" s="25"/>
      <c r="ACM18" s="25"/>
      <c r="ACN18" s="25"/>
      <c r="ACO18" s="25"/>
      <c r="ACP18" s="25"/>
      <c r="ACQ18" s="25"/>
      <c r="ACR18" s="25"/>
      <c r="ACS18" s="25"/>
      <c r="ACT18" s="25"/>
      <c r="ACU18" s="25"/>
      <c r="ACV18" s="25"/>
      <c r="ACW18" s="25"/>
      <c r="ACX18" s="25"/>
      <c r="ACY18" s="25"/>
      <c r="ACZ18" s="25"/>
      <c r="ADA18" s="25"/>
      <c r="ADB18" s="25"/>
      <c r="ADC18" s="25"/>
      <c r="ADD18" s="25"/>
      <c r="ADE18" s="25"/>
      <c r="ADF18" s="25"/>
      <c r="ADG18" s="25"/>
      <c r="ADH18" s="25"/>
      <c r="ADI18" s="25"/>
      <c r="ADJ18" s="25"/>
      <c r="ADK18" s="25"/>
      <c r="ADL18" s="25"/>
      <c r="ADM18" s="25"/>
      <c r="ADN18" s="25"/>
      <c r="ADO18" s="25"/>
      <c r="ADP18" s="25"/>
      <c r="ADQ18" s="25"/>
      <c r="ADR18" s="25"/>
      <c r="ADS18" s="25"/>
      <c r="ADT18" s="25"/>
      <c r="ADU18" s="25"/>
      <c r="ADV18" s="25"/>
      <c r="ADW18" s="25"/>
      <c r="ADX18" s="25"/>
      <c r="ADY18" s="25"/>
      <c r="ADZ18" s="25"/>
      <c r="AEA18" s="25"/>
      <c r="AEB18" s="25"/>
      <c r="AEC18" s="25"/>
      <c r="AED18" s="25"/>
      <c r="AEE18" s="25"/>
      <c r="AEF18" s="25"/>
      <c r="AEG18" s="25"/>
      <c r="AEH18" s="25"/>
      <c r="AEI18" s="25"/>
      <c r="AEJ18" s="25"/>
      <c r="AEK18" s="25"/>
      <c r="AEL18" s="25"/>
      <c r="AEM18" s="25"/>
      <c r="AEN18" s="25"/>
      <c r="AEO18" s="25"/>
      <c r="AEP18" s="25"/>
      <c r="AEQ18" s="25"/>
      <c r="AER18" s="25"/>
      <c r="AES18" s="25"/>
      <c r="AET18" s="25"/>
      <c r="AEU18" s="25"/>
      <c r="AEV18" s="25"/>
      <c r="AEW18" s="25"/>
      <c r="AEX18" s="25"/>
      <c r="AEY18" s="25"/>
      <c r="AEZ18" s="25"/>
      <c r="AFA18" s="25"/>
      <c r="AFB18" s="25"/>
      <c r="AFC18" s="26"/>
      <c r="AFD18" s="27"/>
      <c r="AFE18" s="27"/>
      <c r="AFF18" s="27"/>
      <c r="AFG18" s="61"/>
    </row>
    <row r="19" spans="1:839" s="28" customFormat="1" ht="24.95" hidden="1" customHeight="1">
      <c r="A19" s="29"/>
      <c r="B19" s="30"/>
      <c r="C19" s="23"/>
      <c r="D19" s="24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5"/>
      <c r="IX19" s="25"/>
      <c r="IY19" s="25"/>
      <c r="IZ19" s="25"/>
      <c r="JA19" s="25"/>
      <c r="JB19" s="25"/>
      <c r="JC19" s="25"/>
      <c r="JD19" s="25"/>
      <c r="JE19" s="25"/>
      <c r="JF19" s="25"/>
      <c r="JG19" s="25"/>
      <c r="JH19" s="25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5"/>
      <c r="JW19" s="25"/>
      <c r="JX19" s="25"/>
      <c r="JY19" s="25"/>
      <c r="JZ19" s="25"/>
      <c r="KA19" s="25"/>
      <c r="KB19" s="25"/>
      <c r="KC19" s="25"/>
      <c r="KD19" s="25"/>
      <c r="KE19" s="25"/>
      <c r="KF19" s="25"/>
      <c r="KG19" s="25"/>
      <c r="KH19" s="25"/>
      <c r="KI19" s="25"/>
      <c r="KJ19" s="25"/>
      <c r="KK19" s="25"/>
      <c r="KL19" s="25"/>
      <c r="KM19" s="25"/>
      <c r="KN19" s="25"/>
      <c r="KO19" s="25"/>
      <c r="KP19" s="25"/>
      <c r="KQ19" s="25"/>
      <c r="KR19" s="25"/>
      <c r="KS19" s="25"/>
      <c r="KT19" s="25"/>
      <c r="KU19" s="25"/>
      <c r="KV19" s="25"/>
      <c r="KW19" s="25"/>
      <c r="KX19" s="25"/>
      <c r="KY19" s="25"/>
      <c r="KZ19" s="25"/>
      <c r="LA19" s="25"/>
      <c r="LB19" s="25"/>
      <c r="LC19" s="25"/>
      <c r="LD19" s="25"/>
      <c r="LE19" s="25"/>
      <c r="LF19" s="25"/>
      <c r="LG19" s="25"/>
      <c r="LH19" s="25"/>
      <c r="LI19" s="25"/>
      <c r="LJ19" s="25"/>
      <c r="LK19" s="25"/>
      <c r="LL19" s="25"/>
      <c r="LM19" s="25"/>
      <c r="LN19" s="25"/>
      <c r="LO19" s="25"/>
      <c r="LP19" s="25"/>
      <c r="LQ19" s="25"/>
      <c r="LR19" s="25"/>
      <c r="LS19" s="25"/>
      <c r="LT19" s="25"/>
      <c r="LU19" s="25"/>
      <c r="LV19" s="25"/>
      <c r="LW19" s="25"/>
      <c r="LX19" s="25"/>
      <c r="LY19" s="25"/>
      <c r="LZ19" s="25"/>
      <c r="MA19" s="25"/>
      <c r="MB19" s="25"/>
      <c r="MC19" s="25"/>
      <c r="MD19" s="25"/>
      <c r="ME19" s="25"/>
      <c r="MF19" s="25"/>
      <c r="MG19" s="25"/>
      <c r="MH19" s="25"/>
      <c r="MI19" s="25"/>
      <c r="MJ19" s="25"/>
      <c r="MK19" s="25"/>
      <c r="ML19" s="25"/>
      <c r="MM19" s="25"/>
      <c r="MN19" s="25"/>
      <c r="MO19" s="25"/>
      <c r="MP19" s="25"/>
      <c r="MQ19" s="25"/>
      <c r="MR19" s="25"/>
      <c r="MS19" s="25"/>
      <c r="MT19" s="25"/>
      <c r="MU19" s="25"/>
      <c r="MV19" s="25"/>
      <c r="MW19" s="25"/>
      <c r="MX19" s="25"/>
      <c r="MY19" s="25"/>
      <c r="MZ19" s="25"/>
      <c r="NA19" s="25"/>
      <c r="NB19" s="25"/>
      <c r="NC19" s="25"/>
      <c r="ND19" s="25"/>
      <c r="NE19" s="25"/>
      <c r="NF19" s="25"/>
      <c r="NG19" s="25"/>
      <c r="NH19" s="25"/>
      <c r="NI19" s="25"/>
      <c r="NJ19" s="25"/>
      <c r="NK19" s="25"/>
      <c r="NL19" s="25"/>
      <c r="NM19" s="25"/>
      <c r="NN19" s="25"/>
      <c r="NO19" s="25"/>
      <c r="NP19" s="25"/>
      <c r="NQ19" s="25"/>
      <c r="NR19" s="25"/>
      <c r="NS19" s="25"/>
      <c r="NT19" s="25"/>
      <c r="NU19" s="25"/>
      <c r="NV19" s="25"/>
      <c r="NW19" s="25"/>
      <c r="NX19" s="25"/>
      <c r="NY19" s="25"/>
      <c r="NZ19" s="25"/>
      <c r="OA19" s="25"/>
      <c r="OB19" s="25"/>
      <c r="OC19" s="25"/>
      <c r="OD19" s="25"/>
      <c r="OE19" s="25"/>
      <c r="OF19" s="25"/>
      <c r="OG19" s="25"/>
      <c r="OH19" s="25"/>
      <c r="OI19" s="25"/>
      <c r="OJ19" s="25"/>
      <c r="OK19" s="25"/>
      <c r="OL19" s="25"/>
      <c r="OM19" s="25"/>
      <c r="ON19" s="25"/>
      <c r="OO19" s="25"/>
      <c r="OP19" s="25"/>
      <c r="OQ19" s="25"/>
      <c r="OR19" s="25"/>
      <c r="OS19" s="25"/>
      <c r="OT19" s="25"/>
      <c r="OU19" s="25"/>
      <c r="OV19" s="25"/>
      <c r="OW19" s="25"/>
      <c r="OX19" s="25"/>
      <c r="OY19" s="25"/>
      <c r="OZ19" s="25"/>
      <c r="PA19" s="25"/>
      <c r="PB19" s="25"/>
      <c r="PC19" s="25"/>
      <c r="PD19" s="25"/>
      <c r="PE19" s="25"/>
      <c r="PF19" s="25"/>
      <c r="PG19" s="25"/>
      <c r="PH19" s="25"/>
      <c r="PI19" s="25"/>
      <c r="PJ19" s="25"/>
      <c r="PK19" s="25"/>
      <c r="PL19" s="25"/>
      <c r="PM19" s="25"/>
      <c r="PN19" s="25"/>
      <c r="PO19" s="25"/>
      <c r="PP19" s="25"/>
      <c r="PQ19" s="25"/>
      <c r="PR19" s="25"/>
      <c r="PS19" s="25"/>
      <c r="PT19" s="25"/>
      <c r="PU19" s="25"/>
      <c r="PV19" s="25"/>
      <c r="PW19" s="25"/>
      <c r="PX19" s="25"/>
      <c r="PY19" s="25"/>
      <c r="PZ19" s="25"/>
      <c r="QA19" s="25"/>
      <c r="QB19" s="25"/>
      <c r="QC19" s="25"/>
      <c r="QD19" s="25"/>
      <c r="QE19" s="25"/>
      <c r="QF19" s="25"/>
      <c r="QG19" s="25"/>
      <c r="QH19" s="25"/>
      <c r="QI19" s="25"/>
      <c r="QJ19" s="25"/>
      <c r="QK19" s="25"/>
      <c r="QL19" s="25"/>
      <c r="QM19" s="25"/>
      <c r="QN19" s="25"/>
      <c r="QO19" s="25"/>
      <c r="QP19" s="25"/>
      <c r="QQ19" s="25"/>
      <c r="QR19" s="25"/>
      <c r="QS19" s="25"/>
      <c r="QT19" s="25"/>
      <c r="QU19" s="25"/>
      <c r="QV19" s="25"/>
      <c r="QW19" s="25"/>
      <c r="QX19" s="25"/>
      <c r="QY19" s="25"/>
      <c r="QZ19" s="25"/>
      <c r="RA19" s="25"/>
      <c r="RB19" s="25"/>
      <c r="RC19" s="25"/>
      <c r="RD19" s="25"/>
      <c r="RE19" s="25"/>
      <c r="RF19" s="25"/>
      <c r="RG19" s="25"/>
      <c r="RH19" s="25"/>
      <c r="RI19" s="25"/>
      <c r="RJ19" s="25"/>
      <c r="RK19" s="25"/>
      <c r="RL19" s="25"/>
      <c r="RM19" s="25"/>
      <c r="RN19" s="25"/>
      <c r="RO19" s="25"/>
      <c r="RP19" s="25"/>
      <c r="RQ19" s="25"/>
      <c r="RR19" s="25"/>
      <c r="RS19" s="25"/>
      <c r="RT19" s="25"/>
      <c r="RU19" s="25"/>
      <c r="RV19" s="25"/>
      <c r="RW19" s="25"/>
      <c r="RX19" s="25"/>
      <c r="RY19" s="25"/>
      <c r="RZ19" s="25"/>
      <c r="SA19" s="25"/>
      <c r="SB19" s="25"/>
      <c r="SC19" s="25"/>
      <c r="SD19" s="25"/>
      <c r="SE19" s="25"/>
      <c r="SF19" s="25"/>
      <c r="SG19" s="25"/>
      <c r="SH19" s="25"/>
      <c r="SI19" s="25"/>
      <c r="SJ19" s="25"/>
      <c r="SK19" s="25"/>
      <c r="SL19" s="25"/>
      <c r="SM19" s="25"/>
      <c r="SN19" s="25"/>
      <c r="SO19" s="25"/>
      <c r="SP19" s="25"/>
      <c r="SQ19" s="25"/>
      <c r="SR19" s="25"/>
      <c r="SS19" s="25"/>
      <c r="ST19" s="25"/>
      <c r="SU19" s="25"/>
      <c r="SV19" s="25"/>
      <c r="SW19" s="25"/>
      <c r="SX19" s="25"/>
      <c r="SY19" s="25"/>
      <c r="SZ19" s="25"/>
      <c r="TA19" s="25"/>
      <c r="TB19" s="25"/>
      <c r="TC19" s="25"/>
      <c r="TD19" s="25"/>
      <c r="TE19" s="25"/>
      <c r="TF19" s="25"/>
      <c r="TG19" s="25"/>
      <c r="TH19" s="25"/>
      <c r="TI19" s="25"/>
      <c r="TJ19" s="25"/>
      <c r="TK19" s="25"/>
      <c r="TL19" s="25"/>
      <c r="TM19" s="25"/>
      <c r="TN19" s="25"/>
      <c r="TO19" s="25"/>
      <c r="TP19" s="25"/>
      <c r="TQ19" s="25"/>
      <c r="TR19" s="25"/>
      <c r="TS19" s="25"/>
      <c r="TT19" s="25"/>
      <c r="TU19" s="25"/>
      <c r="TV19" s="25"/>
      <c r="TW19" s="25"/>
      <c r="TX19" s="25"/>
      <c r="TY19" s="25"/>
      <c r="TZ19" s="25"/>
      <c r="UA19" s="25"/>
      <c r="UB19" s="25"/>
      <c r="UC19" s="25"/>
      <c r="UD19" s="25"/>
      <c r="UE19" s="25"/>
      <c r="UF19" s="25"/>
      <c r="UG19" s="25"/>
      <c r="UH19" s="25"/>
      <c r="UI19" s="25"/>
      <c r="UJ19" s="25"/>
      <c r="UK19" s="25"/>
      <c r="UL19" s="25"/>
      <c r="UM19" s="25"/>
      <c r="UN19" s="25"/>
      <c r="UO19" s="25"/>
      <c r="UP19" s="25"/>
      <c r="UQ19" s="25"/>
      <c r="UR19" s="25"/>
      <c r="US19" s="25"/>
      <c r="UT19" s="25"/>
      <c r="UU19" s="25"/>
      <c r="UV19" s="25"/>
      <c r="UW19" s="25"/>
      <c r="UX19" s="25"/>
      <c r="UY19" s="25"/>
      <c r="UZ19" s="25"/>
      <c r="VA19" s="25"/>
      <c r="VB19" s="25"/>
      <c r="VC19" s="25"/>
      <c r="VD19" s="25"/>
      <c r="VE19" s="25"/>
      <c r="VF19" s="25"/>
      <c r="VG19" s="25"/>
      <c r="VH19" s="25"/>
      <c r="VI19" s="25"/>
      <c r="VJ19" s="25"/>
      <c r="VK19" s="25"/>
      <c r="VL19" s="25"/>
      <c r="VM19" s="25"/>
      <c r="VN19" s="25"/>
      <c r="VO19" s="25"/>
      <c r="VP19" s="25"/>
      <c r="VQ19" s="25"/>
      <c r="VR19" s="25"/>
      <c r="VS19" s="25"/>
      <c r="VT19" s="25"/>
      <c r="VU19" s="25"/>
      <c r="VV19" s="25"/>
      <c r="VW19" s="25"/>
      <c r="VX19" s="25"/>
      <c r="VY19" s="25"/>
      <c r="VZ19" s="25"/>
      <c r="WA19" s="25"/>
      <c r="WB19" s="25"/>
      <c r="WC19" s="25"/>
      <c r="WD19" s="25"/>
      <c r="WE19" s="25"/>
      <c r="WF19" s="25"/>
      <c r="WG19" s="25"/>
      <c r="WH19" s="25"/>
      <c r="WI19" s="25"/>
      <c r="WJ19" s="25"/>
      <c r="WK19" s="25"/>
      <c r="WL19" s="25"/>
      <c r="WM19" s="25"/>
      <c r="WN19" s="25"/>
      <c r="WO19" s="25"/>
      <c r="WP19" s="25"/>
      <c r="WQ19" s="25"/>
      <c r="WR19" s="25"/>
      <c r="WS19" s="25"/>
      <c r="WT19" s="25"/>
      <c r="WU19" s="25"/>
      <c r="WV19" s="25"/>
      <c r="WW19" s="25"/>
      <c r="WX19" s="25"/>
      <c r="WY19" s="25"/>
      <c r="WZ19" s="25"/>
      <c r="XA19" s="25"/>
      <c r="XB19" s="25"/>
      <c r="XC19" s="25"/>
      <c r="XD19" s="25"/>
      <c r="XE19" s="25"/>
      <c r="XF19" s="25"/>
      <c r="XG19" s="25"/>
      <c r="XH19" s="25"/>
      <c r="XI19" s="25"/>
      <c r="XJ19" s="25"/>
      <c r="XK19" s="25"/>
      <c r="XL19" s="25"/>
      <c r="XM19" s="25"/>
      <c r="XN19" s="25"/>
      <c r="XO19" s="25"/>
      <c r="XP19" s="25"/>
      <c r="XQ19" s="25"/>
      <c r="XR19" s="25"/>
      <c r="XS19" s="25"/>
      <c r="XT19" s="25"/>
      <c r="XU19" s="25"/>
      <c r="XV19" s="25"/>
      <c r="XW19" s="25"/>
      <c r="XX19" s="25"/>
      <c r="XY19" s="25"/>
      <c r="XZ19" s="25"/>
      <c r="YA19" s="25"/>
      <c r="YB19" s="25"/>
      <c r="YC19" s="25"/>
      <c r="YD19" s="25"/>
      <c r="YE19" s="25"/>
      <c r="YF19" s="25"/>
      <c r="YG19" s="25"/>
      <c r="YH19" s="25"/>
      <c r="YI19" s="25"/>
      <c r="YJ19" s="25"/>
      <c r="YK19" s="25"/>
      <c r="YL19" s="25"/>
      <c r="YM19" s="25"/>
      <c r="YN19" s="25"/>
      <c r="YO19" s="25"/>
      <c r="YP19" s="25"/>
      <c r="YQ19" s="25"/>
      <c r="YR19" s="25"/>
      <c r="YS19" s="25"/>
      <c r="YT19" s="25"/>
      <c r="YU19" s="25"/>
      <c r="YV19" s="25"/>
      <c r="YW19" s="25"/>
      <c r="YX19" s="25"/>
      <c r="YY19" s="25"/>
      <c r="YZ19" s="25"/>
      <c r="ZA19" s="25"/>
      <c r="ZB19" s="25"/>
      <c r="ZC19" s="25"/>
      <c r="ZD19" s="25"/>
      <c r="ZE19" s="25"/>
      <c r="ZF19" s="25"/>
      <c r="ZG19" s="25"/>
      <c r="ZH19" s="25"/>
      <c r="ZI19" s="25"/>
      <c r="ZJ19" s="25"/>
      <c r="ZK19" s="25"/>
      <c r="ZL19" s="25"/>
      <c r="ZM19" s="25"/>
      <c r="ZN19" s="25"/>
      <c r="ZO19" s="25"/>
      <c r="ZP19" s="25"/>
      <c r="ZQ19" s="25"/>
      <c r="ZR19" s="25"/>
      <c r="ZS19" s="25"/>
      <c r="ZT19" s="25"/>
      <c r="ZU19" s="25"/>
      <c r="ZV19" s="25"/>
      <c r="ZW19" s="25"/>
      <c r="ZX19" s="25"/>
      <c r="ZY19" s="25"/>
      <c r="ZZ19" s="25"/>
      <c r="AAA19" s="25"/>
      <c r="AAB19" s="25"/>
      <c r="AAC19" s="25"/>
      <c r="AAD19" s="25"/>
      <c r="AAE19" s="25"/>
      <c r="AAF19" s="25"/>
      <c r="AAG19" s="25"/>
      <c r="AAH19" s="25"/>
      <c r="AAI19" s="25"/>
      <c r="AAJ19" s="25"/>
      <c r="AAK19" s="25"/>
      <c r="AAL19" s="25"/>
      <c r="AAM19" s="25"/>
      <c r="AAN19" s="25"/>
      <c r="AAO19" s="25"/>
      <c r="AAP19" s="25"/>
      <c r="AAQ19" s="25"/>
      <c r="AAR19" s="25"/>
      <c r="AAS19" s="25"/>
      <c r="AAT19" s="25"/>
      <c r="AAU19" s="25"/>
      <c r="AAV19" s="25"/>
      <c r="AAW19" s="25"/>
      <c r="AAX19" s="25"/>
      <c r="AAY19" s="25"/>
      <c r="AAZ19" s="25"/>
      <c r="ABA19" s="25"/>
      <c r="ABB19" s="25"/>
      <c r="ABC19" s="25"/>
      <c r="ABD19" s="25"/>
      <c r="ABE19" s="25"/>
      <c r="ABF19" s="25"/>
      <c r="ABG19" s="25"/>
      <c r="ABH19" s="25"/>
      <c r="ABI19" s="25"/>
      <c r="ABJ19" s="25"/>
      <c r="ABK19" s="25"/>
      <c r="ABL19" s="25"/>
      <c r="ABM19" s="25"/>
      <c r="ABN19" s="25"/>
      <c r="ABO19" s="25"/>
      <c r="ABP19" s="25"/>
      <c r="ABQ19" s="25"/>
      <c r="ABR19" s="25"/>
      <c r="ABS19" s="25"/>
      <c r="ABT19" s="25"/>
      <c r="ABU19" s="25"/>
      <c r="ABV19" s="25"/>
      <c r="ABW19" s="25"/>
      <c r="ABX19" s="25"/>
      <c r="ABY19" s="25"/>
      <c r="ABZ19" s="25"/>
      <c r="ACA19" s="25"/>
      <c r="ACB19" s="25"/>
      <c r="ACC19" s="25"/>
      <c r="ACD19" s="25"/>
      <c r="ACE19" s="25"/>
      <c r="ACF19" s="25"/>
      <c r="ACG19" s="25"/>
      <c r="ACH19" s="25"/>
      <c r="ACI19" s="25"/>
      <c r="ACJ19" s="25"/>
      <c r="ACK19" s="25"/>
      <c r="ACL19" s="25"/>
      <c r="ACM19" s="25"/>
      <c r="ACN19" s="25"/>
      <c r="ACO19" s="25"/>
      <c r="ACP19" s="25"/>
      <c r="ACQ19" s="25"/>
      <c r="ACR19" s="25"/>
      <c r="ACS19" s="25"/>
      <c r="ACT19" s="25"/>
      <c r="ACU19" s="25"/>
      <c r="ACV19" s="25"/>
      <c r="ACW19" s="25"/>
      <c r="ACX19" s="25"/>
      <c r="ACY19" s="25"/>
      <c r="ACZ19" s="25"/>
      <c r="ADA19" s="25"/>
      <c r="ADB19" s="25"/>
      <c r="ADC19" s="25"/>
      <c r="ADD19" s="25"/>
      <c r="ADE19" s="25"/>
      <c r="ADF19" s="25"/>
      <c r="ADG19" s="25"/>
      <c r="ADH19" s="25"/>
      <c r="ADI19" s="25"/>
      <c r="ADJ19" s="25"/>
      <c r="ADK19" s="25"/>
      <c r="ADL19" s="25"/>
      <c r="ADM19" s="25"/>
      <c r="ADN19" s="25"/>
      <c r="ADO19" s="25"/>
      <c r="ADP19" s="25"/>
      <c r="ADQ19" s="25"/>
      <c r="ADR19" s="25"/>
      <c r="ADS19" s="25"/>
      <c r="ADT19" s="25"/>
      <c r="ADU19" s="25"/>
      <c r="ADV19" s="25"/>
      <c r="ADW19" s="25"/>
      <c r="ADX19" s="25"/>
      <c r="ADY19" s="25"/>
      <c r="ADZ19" s="25"/>
      <c r="AEA19" s="25"/>
      <c r="AEB19" s="25"/>
      <c r="AEC19" s="25"/>
      <c r="AED19" s="25"/>
      <c r="AEE19" s="25"/>
      <c r="AEF19" s="25"/>
      <c r="AEG19" s="25"/>
      <c r="AEH19" s="25"/>
      <c r="AEI19" s="25"/>
      <c r="AEJ19" s="25"/>
      <c r="AEK19" s="25"/>
      <c r="AEL19" s="25"/>
      <c r="AEM19" s="25"/>
      <c r="AEN19" s="25"/>
      <c r="AEO19" s="25"/>
      <c r="AEP19" s="25"/>
      <c r="AEQ19" s="25"/>
      <c r="AER19" s="25"/>
      <c r="AES19" s="25"/>
      <c r="AET19" s="25"/>
      <c r="AEU19" s="25"/>
      <c r="AEV19" s="25"/>
      <c r="AEW19" s="25"/>
      <c r="AEX19" s="25"/>
      <c r="AEY19" s="25"/>
      <c r="AEZ19" s="25"/>
      <c r="AFA19" s="25"/>
      <c r="AFB19" s="25"/>
      <c r="AFC19" s="26"/>
      <c r="AFD19" s="27"/>
      <c r="AFE19" s="27"/>
      <c r="AFF19" s="27"/>
      <c r="AFG19" s="61"/>
    </row>
    <row r="20" spans="1:839" s="28" customFormat="1" ht="24.95" hidden="1" customHeight="1" thickBot="1">
      <c r="A20" s="31">
        <v>18</v>
      </c>
      <c r="B20" s="32"/>
      <c r="C20" s="33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  <c r="IW20" s="35"/>
      <c r="IX20" s="35"/>
      <c r="IY20" s="35"/>
      <c r="IZ20" s="35"/>
      <c r="JA20" s="35"/>
      <c r="JB20" s="35"/>
      <c r="JC20" s="35"/>
      <c r="JD20" s="35"/>
      <c r="JE20" s="35"/>
      <c r="JF20" s="35"/>
      <c r="JG20" s="35"/>
      <c r="JH20" s="35"/>
      <c r="JI20" s="35"/>
      <c r="JJ20" s="35"/>
      <c r="JK20" s="35"/>
      <c r="JL20" s="35"/>
      <c r="JM20" s="35"/>
      <c r="JN20" s="35"/>
      <c r="JO20" s="35"/>
      <c r="JP20" s="35"/>
      <c r="JQ20" s="35"/>
      <c r="JR20" s="35"/>
      <c r="JS20" s="35"/>
      <c r="JT20" s="35"/>
      <c r="JU20" s="35"/>
      <c r="JV20" s="35"/>
      <c r="JW20" s="35"/>
      <c r="JX20" s="35"/>
      <c r="JY20" s="35"/>
      <c r="JZ20" s="35"/>
      <c r="KA20" s="35"/>
      <c r="KB20" s="35"/>
      <c r="KC20" s="35"/>
      <c r="KD20" s="35"/>
      <c r="KE20" s="35"/>
      <c r="KF20" s="35"/>
      <c r="KG20" s="35"/>
      <c r="KH20" s="35"/>
      <c r="KI20" s="35"/>
      <c r="KJ20" s="35"/>
      <c r="KK20" s="35"/>
      <c r="KL20" s="35"/>
      <c r="KM20" s="35"/>
      <c r="KN20" s="35"/>
      <c r="KO20" s="35"/>
      <c r="KP20" s="35"/>
      <c r="KQ20" s="35"/>
      <c r="KR20" s="35"/>
      <c r="KS20" s="35"/>
      <c r="KT20" s="35"/>
      <c r="KU20" s="35"/>
      <c r="KV20" s="35"/>
      <c r="KW20" s="35"/>
      <c r="KX20" s="35"/>
      <c r="KY20" s="35"/>
      <c r="KZ20" s="35"/>
      <c r="LA20" s="35"/>
      <c r="LB20" s="35"/>
      <c r="LC20" s="35"/>
      <c r="LD20" s="35"/>
      <c r="LE20" s="35"/>
      <c r="LF20" s="35"/>
      <c r="LG20" s="35"/>
      <c r="LH20" s="35"/>
      <c r="LI20" s="35"/>
      <c r="LJ20" s="35"/>
      <c r="LK20" s="35"/>
      <c r="LL20" s="35"/>
      <c r="LM20" s="35"/>
      <c r="LN20" s="35"/>
      <c r="LO20" s="35"/>
      <c r="LP20" s="35"/>
      <c r="LQ20" s="35"/>
      <c r="LR20" s="35"/>
      <c r="LS20" s="35"/>
      <c r="LT20" s="35"/>
      <c r="LU20" s="35"/>
      <c r="LV20" s="35"/>
      <c r="LW20" s="35"/>
      <c r="LX20" s="35"/>
      <c r="LY20" s="35"/>
      <c r="LZ20" s="35"/>
      <c r="MA20" s="35"/>
      <c r="MB20" s="35"/>
      <c r="MC20" s="35"/>
      <c r="MD20" s="35"/>
      <c r="ME20" s="35"/>
      <c r="MF20" s="35"/>
      <c r="MG20" s="35"/>
      <c r="MH20" s="35"/>
      <c r="MI20" s="35"/>
      <c r="MJ20" s="35"/>
      <c r="MK20" s="35"/>
      <c r="ML20" s="35"/>
      <c r="MM20" s="35"/>
      <c r="MN20" s="35"/>
      <c r="MO20" s="35"/>
      <c r="MP20" s="35"/>
      <c r="MQ20" s="35"/>
      <c r="MR20" s="35"/>
      <c r="MS20" s="35"/>
      <c r="MT20" s="35"/>
      <c r="MU20" s="35"/>
      <c r="MV20" s="35"/>
      <c r="MW20" s="35"/>
      <c r="MX20" s="35"/>
      <c r="MY20" s="35"/>
      <c r="MZ20" s="35"/>
      <c r="NA20" s="35"/>
      <c r="NB20" s="35"/>
      <c r="NC20" s="35"/>
      <c r="ND20" s="35"/>
      <c r="NE20" s="35"/>
      <c r="NF20" s="35"/>
      <c r="NG20" s="35"/>
      <c r="NH20" s="35"/>
      <c r="NI20" s="35"/>
      <c r="NJ20" s="35"/>
      <c r="NK20" s="35"/>
      <c r="NL20" s="35"/>
      <c r="NM20" s="35"/>
      <c r="NN20" s="35"/>
      <c r="NO20" s="35"/>
      <c r="NP20" s="35"/>
      <c r="NQ20" s="35"/>
      <c r="NR20" s="35"/>
      <c r="NS20" s="35"/>
      <c r="NT20" s="35"/>
      <c r="NU20" s="35"/>
      <c r="NV20" s="35"/>
      <c r="NW20" s="35"/>
      <c r="NX20" s="35"/>
      <c r="NY20" s="35"/>
      <c r="NZ20" s="35"/>
      <c r="OA20" s="35"/>
      <c r="OB20" s="35"/>
      <c r="OC20" s="35"/>
      <c r="OD20" s="35"/>
      <c r="OE20" s="35"/>
      <c r="OF20" s="35"/>
      <c r="OG20" s="35"/>
      <c r="OH20" s="35"/>
      <c r="OI20" s="35"/>
      <c r="OJ20" s="35"/>
      <c r="OK20" s="35"/>
      <c r="OL20" s="35"/>
      <c r="OM20" s="35"/>
      <c r="ON20" s="35"/>
      <c r="OO20" s="35"/>
      <c r="OP20" s="35"/>
      <c r="OQ20" s="35"/>
      <c r="OR20" s="35"/>
      <c r="OS20" s="35"/>
      <c r="OT20" s="35"/>
      <c r="OU20" s="35"/>
      <c r="OV20" s="35"/>
      <c r="OW20" s="35"/>
      <c r="OX20" s="35"/>
      <c r="OY20" s="35"/>
      <c r="OZ20" s="35"/>
      <c r="PA20" s="35"/>
      <c r="PB20" s="35"/>
      <c r="PC20" s="35"/>
      <c r="PD20" s="35"/>
      <c r="PE20" s="35"/>
      <c r="PF20" s="35"/>
      <c r="PG20" s="35"/>
      <c r="PH20" s="35"/>
      <c r="PI20" s="35"/>
      <c r="PJ20" s="35"/>
      <c r="PK20" s="35"/>
      <c r="PL20" s="35"/>
      <c r="PM20" s="35"/>
      <c r="PN20" s="35"/>
      <c r="PO20" s="35"/>
      <c r="PP20" s="35"/>
      <c r="PQ20" s="35"/>
      <c r="PR20" s="35"/>
      <c r="PS20" s="35"/>
      <c r="PT20" s="35"/>
      <c r="PU20" s="35"/>
      <c r="PV20" s="35"/>
      <c r="PW20" s="35"/>
      <c r="PX20" s="35"/>
      <c r="PY20" s="35"/>
      <c r="PZ20" s="35"/>
      <c r="QA20" s="35"/>
      <c r="QB20" s="35"/>
      <c r="QC20" s="35"/>
      <c r="QD20" s="35"/>
      <c r="QE20" s="35"/>
      <c r="QF20" s="35"/>
      <c r="QG20" s="35"/>
      <c r="QH20" s="35"/>
      <c r="QI20" s="35"/>
      <c r="QJ20" s="35"/>
      <c r="QK20" s="35"/>
      <c r="QL20" s="35"/>
      <c r="QM20" s="35"/>
      <c r="QN20" s="35"/>
      <c r="QO20" s="35"/>
      <c r="QP20" s="35"/>
      <c r="QQ20" s="35"/>
      <c r="QR20" s="35"/>
      <c r="QS20" s="35"/>
      <c r="QT20" s="35"/>
      <c r="QU20" s="35"/>
      <c r="QV20" s="35"/>
      <c r="QW20" s="35"/>
      <c r="QX20" s="35"/>
      <c r="QY20" s="35"/>
      <c r="QZ20" s="35"/>
      <c r="RA20" s="35"/>
      <c r="RB20" s="35"/>
      <c r="RC20" s="35"/>
      <c r="RD20" s="35"/>
      <c r="RE20" s="35"/>
      <c r="RF20" s="35"/>
      <c r="RG20" s="35"/>
      <c r="RH20" s="35"/>
      <c r="RI20" s="35"/>
      <c r="RJ20" s="35"/>
      <c r="RK20" s="35"/>
      <c r="RL20" s="35"/>
      <c r="RM20" s="35"/>
      <c r="RN20" s="35"/>
      <c r="RO20" s="35"/>
      <c r="RP20" s="35"/>
      <c r="RQ20" s="35"/>
      <c r="RR20" s="35"/>
      <c r="RS20" s="35"/>
      <c r="RT20" s="35"/>
      <c r="RU20" s="35"/>
      <c r="RV20" s="35"/>
      <c r="RW20" s="35"/>
      <c r="RX20" s="35"/>
      <c r="RY20" s="35"/>
      <c r="RZ20" s="35"/>
      <c r="SA20" s="35"/>
      <c r="SB20" s="35"/>
      <c r="SC20" s="35"/>
      <c r="SD20" s="35"/>
      <c r="SE20" s="35"/>
      <c r="SF20" s="35"/>
      <c r="SG20" s="35"/>
      <c r="SH20" s="35"/>
      <c r="SI20" s="35"/>
      <c r="SJ20" s="35"/>
      <c r="SK20" s="35"/>
      <c r="SL20" s="35"/>
      <c r="SM20" s="35"/>
      <c r="SN20" s="35"/>
      <c r="SO20" s="35"/>
      <c r="SP20" s="35"/>
      <c r="SQ20" s="35"/>
      <c r="SR20" s="35"/>
      <c r="SS20" s="35"/>
      <c r="ST20" s="35"/>
      <c r="SU20" s="35"/>
      <c r="SV20" s="35"/>
      <c r="SW20" s="35"/>
      <c r="SX20" s="35"/>
      <c r="SY20" s="35"/>
      <c r="SZ20" s="35"/>
      <c r="TA20" s="35"/>
      <c r="TB20" s="35"/>
      <c r="TC20" s="35"/>
      <c r="TD20" s="35"/>
      <c r="TE20" s="35"/>
      <c r="TF20" s="35"/>
      <c r="TG20" s="35"/>
      <c r="TH20" s="35"/>
      <c r="TI20" s="35"/>
      <c r="TJ20" s="35"/>
      <c r="TK20" s="35"/>
      <c r="TL20" s="35"/>
      <c r="TM20" s="35"/>
      <c r="TN20" s="35"/>
      <c r="TO20" s="35"/>
      <c r="TP20" s="35"/>
      <c r="TQ20" s="35"/>
      <c r="TR20" s="35"/>
      <c r="TS20" s="35"/>
      <c r="TT20" s="35"/>
      <c r="TU20" s="35"/>
      <c r="TV20" s="35"/>
      <c r="TW20" s="35"/>
      <c r="TX20" s="35"/>
      <c r="TY20" s="35"/>
      <c r="TZ20" s="35"/>
      <c r="UA20" s="35"/>
      <c r="UB20" s="35"/>
      <c r="UC20" s="35"/>
      <c r="UD20" s="35"/>
      <c r="UE20" s="35"/>
      <c r="UF20" s="35"/>
      <c r="UG20" s="35"/>
      <c r="UH20" s="35"/>
      <c r="UI20" s="35"/>
      <c r="UJ20" s="35"/>
      <c r="UK20" s="35"/>
      <c r="UL20" s="35"/>
      <c r="UM20" s="35"/>
      <c r="UN20" s="35"/>
      <c r="UO20" s="35"/>
      <c r="UP20" s="35"/>
      <c r="UQ20" s="35"/>
      <c r="UR20" s="35"/>
      <c r="US20" s="35"/>
      <c r="UT20" s="35"/>
      <c r="UU20" s="35"/>
      <c r="UV20" s="35"/>
      <c r="UW20" s="35"/>
      <c r="UX20" s="35"/>
      <c r="UY20" s="35"/>
      <c r="UZ20" s="35"/>
      <c r="VA20" s="35"/>
      <c r="VB20" s="35"/>
      <c r="VC20" s="35"/>
      <c r="VD20" s="35"/>
      <c r="VE20" s="35"/>
      <c r="VF20" s="35"/>
      <c r="VG20" s="35"/>
      <c r="VH20" s="35"/>
      <c r="VI20" s="35"/>
      <c r="VJ20" s="35"/>
      <c r="VK20" s="35"/>
      <c r="VL20" s="35"/>
      <c r="VM20" s="35"/>
      <c r="VN20" s="35"/>
      <c r="VO20" s="35"/>
      <c r="VP20" s="35"/>
      <c r="VQ20" s="35"/>
      <c r="VR20" s="35"/>
      <c r="VS20" s="35"/>
      <c r="VT20" s="35"/>
      <c r="VU20" s="35"/>
      <c r="VV20" s="35"/>
      <c r="VW20" s="35"/>
      <c r="VX20" s="35"/>
      <c r="VY20" s="35"/>
      <c r="VZ20" s="35"/>
      <c r="WA20" s="35"/>
      <c r="WB20" s="35"/>
      <c r="WC20" s="35"/>
      <c r="WD20" s="35"/>
      <c r="WE20" s="35"/>
      <c r="WF20" s="35"/>
      <c r="WG20" s="35"/>
      <c r="WH20" s="35"/>
      <c r="WI20" s="35"/>
      <c r="WJ20" s="35"/>
      <c r="WK20" s="35"/>
      <c r="WL20" s="35"/>
      <c r="WM20" s="35"/>
      <c r="WN20" s="35"/>
      <c r="WO20" s="35"/>
      <c r="WP20" s="35"/>
      <c r="WQ20" s="35"/>
      <c r="WR20" s="35"/>
      <c r="WS20" s="35"/>
      <c r="WT20" s="35"/>
      <c r="WU20" s="35"/>
      <c r="WV20" s="35"/>
      <c r="WW20" s="35"/>
      <c r="WX20" s="35"/>
      <c r="WY20" s="35"/>
      <c r="WZ20" s="35"/>
      <c r="XA20" s="35"/>
      <c r="XB20" s="35"/>
      <c r="XC20" s="35"/>
      <c r="XD20" s="35"/>
      <c r="XE20" s="35"/>
      <c r="XF20" s="35"/>
      <c r="XG20" s="35"/>
      <c r="XH20" s="35"/>
      <c r="XI20" s="35"/>
      <c r="XJ20" s="35"/>
      <c r="XK20" s="35"/>
      <c r="XL20" s="35"/>
      <c r="XM20" s="35"/>
      <c r="XN20" s="35"/>
      <c r="XO20" s="35"/>
      <c r="XP20" s="35"/>
      <c r="XQ20" s="35"/>
      <c r="XR20" s="35"/>
      <c r="XS20" s="35"/>
      <c r="XT20" s="35"/>
      <c r="XU20" s="35"/>
      <c r="XV20" s="35"/>
      <c r="XW20" s="35"/>
      <c r="XX20" s="35"/>
      <c r="XY20" s="35"/>
      <c r="XZ20" s="35"/>
      <c r="YA20" s="35"/>
      <c r="YB20" s="35"/>
      <c r="YC20" s="35"/>
      <c r="YD20" s="35"/>
      <c r="YE20" s="35"/>
      <c r="YF20" s="35"/>
      <c r="YG20" s="35"/>
      <c r="YH20" s="35"/>
      <c r="YI20" s="35"/>
      <c r="YJ20" s="35"/>
      <c r="YK20" s="35"/>
      <c r="YL20" s="35"/>
      <c r="YM20" s="35"/>
      <c r="YN20" s="35"/>
      <c r="YO20" s="35"/>
      <c r="YP20" s="35"/>
      <c r="YQ20" s="35"/>
      <c r="YR20" s="35"/>
      <c r="YS20" s="35"/>
      <c r="YT20" s="35"/>
      <c r="YU20" s="35"/>
      <c r="YV20" s="35"/>
      <c r="YW20" s="35"/>
      <c r="YX20" s="35"/>
      <c r="YY20" s="35"/>
      <c r="YZ20" s="35"/>
      <c r="ZA20" s="35"/>
      <c r="ZB20" s="35"/>
      <c r="ZC20" s="35"/>
      <c r="ZD20" s="35"/>
      <c r="ZE20" s="35"/>
      <c r="ZF20" s="35"/>
      <c r="ZG20" s="35"/>
      <c r="ZH20" s="35"/>
      <c r="ZI20" s="35"/>
      <c r="ZJ20" s="35"/>
      <c r="ZK20" s="35"/>
      <c r="ZL20" s="35"/>
      <c r="ZM20" s="35"/>
      <c r="ZN20" s="35"/>
      <c r="ZO20" s="35"/>
      <c r="ZP20" s="35"/>
      <c r="ZQ20" s="35"/>
      <c r="ZR20" s="35"/>
      <c r="ZS20" s="35"/>
      <c r="ZT20" s="35"/>
      <c r="ZU20" s="35"/>
      <c r="ZV20" s="35"/>
      <c r="ZW20" s="35"/>
      <c r="ZX20" s="35"/>
      <c r="ZY20" s="35"/>
      <c r="ZZ20" s="35"/>
      <c r="AAA20" s="35"/>
      <c r="AAB20" s="35"/>
      <c r="AAC20" s="35"/>
      <c r="AAD20" s="35"/>
      <c r="AAE20" s="35"/>
      <c r="AAF20" s="35"/>
      <c r="AAG20" s="35"/>
      <c r="AAH20" s="35"/>
      <c r="AAI20" s="35"/>
      <c r="AAJ20" s="35"/>
      <c r="AAK20" s="35"/>
      <c r="AAL20" s="35"/>
      <c r="AAM20" s="35"/>
      <c r="AAN20" s="35"/>
      <c r="AAO20" s="35"/>
      <c r="AAP20" s="35"/>
      <c r="AAQ20" s="35"/>
      <c r="AAR20" s="35"/>
      <c r="AAS20" s="35"/>
      <c r="AAT20" s="35"/>
      <c r="AAU20" s="35"/>
      <c r="AAV20" s="35"/>
      <c r="AAW20" s="35"/>
      <c r="AAX20" s="35"/>
      <c r="AAY20" s="35"/>
      <c r="AAZ20" s="35"/>
      <c r="ABA20" s="35"/>
      <c r="ABB20" s="35"/>
      <c r="ABC20" s="35"/>
      <c r="ABD20" s="35"/>
      <c r="ABE20" s="35"/>
      <c r="ABF20" s="35"/>
      <c r="ABG20" s="35"/>
      <c r="ABH20" s="35"/>
      <c r="ABI20" s="35"/>
      <c r="ABJ20" s="35"/>
      <c r="ABK20" s="35"/>
      <c r="ABL20" s="35"/>
      <c r="ABM20" s="35"/>
      <c r="ABN20" s="35"/>
      <c r="ABO20" s="35"/>
      <c r="ABP20" s="35"/>
      <c r="ABQ20" s="35"/>
      <c r="ABR20" s="35"/>
      <c r="ABS20" s="35"/>
      <c r="ABT20" s="35"/>
      <c r="ABU20" s="35"/>
      <c r="ABV20" s="35"/>
      <c r="ABW20" s="35"/>
      <c r="ABX20" s="35"/>
      <c r="ABY20" s="35"/>
      <c r="ABZ20" s="35"/>
      <c r="ACA20" s="35"/>
      <c r="ACB20" s="35"/>
      <c r="ACC20" s="35"/>
      <c r="ACD20" s="35"/>
      <c r="ACE20" s="35"/>
      <c r="ACF20" s="35"/>
      <c r="ACG20" s="35"/>
      <c r="ACH20" s="35"/>
      <c r="ACI20" s="35"/>
      <c r="ACJ20" s="35"/>
      <c r="ACK20" s="35"/>
      <c r="ACL20" s="35"/>
      <c r="ACM20" s="35"/>
      <c r="ACN20" s="35"/>
      <c r="ACO20" s="35"/>
      <c r="ACP20" s="35"/>
      <c r="ACQ20" s="35"/>
      <c r="ACR20" s="35"/>
      <c r="ACS20" s="35"/>
      <c r="ACT20" s="35"/>
      <c r="ACU20" s="35"/>
      <c r="ACV20" s="35"/>
      <c r="ACW20" s="35"/>
      <c r="ACX20" s="35"/>
      <c r="ACY20" s="35"/>
      <c r="ACZ20" s="35"/>
      <c r="ADA20" s="35"/>
      <c r="ADB20" s="35"/>
      <c r="ADC20" s="35"/>
      <c r="ADD20" s="35"/>
      <c r="ADE20" s="35"/>
      <c r="ADF20" s="35"/>
      <c r="ADG20" s="35"/>
      <c r="ADH20" s="35"/>
      <c r="ADI20" s="35"/>
      <c r="ADJ20" s="35"/>
      <c r="ADK20" s="35"/>
      <c r="ADL20" s="35"/>
      <c r="ADM20" s="35"/>
      <c r="ADN20" s="35"/>
      <c r="ADO20" s="35"/>
      <c r="ADP20" s="35"/>
      <c r="ADQ20" s="35"/>
      <c r="ADR20" s="35"/>
      <c r="ADS20" s="35"/>
      <c r="ADT20" s="35"/>
      <c r="ADU20" s="35"/>
      <c r="ADV20" s="35"/>
      <c r="ADW20" s="35"/>
      <c r="ADX20" s="35"/>
      <c r="ADY20" s="35"/>
      <c r="ADZ20" s="35"/>
      <c r="AEA20" s="35"/>
      <c r="AEB20" s="35"/>
      <c r="AEC20" s="35"/>
      <c r="AED20" s="35"/>
      <c r="AEE20" s="35"/>
      <c r="AEF20" s="35"/>
      <c r="AEG20" s="35"/>
      <c r="AEH20" s="35"/>
      <c r="AEI20" s="35"/>
      <c r="AEJ20" s="35"/>
      <c r="AEK20" s="35"/>
      <c r="AEL20" s="35"/>
      <c r="AEM20" s="35"/>
      <c r="AEN20" s="35"/>
      <c r="AEO20" s="35"/>
      <c r="AEP20" s="35"/>
      <c r="AEQ20" s="35"/>
      <c r="AER20" s="35"/>
      <c r="AES20" s="35"/>
      <c r="AET20" s="35"/>
      <c r="AEU20" s="35"/>
      <c r="AEV20" s="35"/>
      <c r="AEW20" s="35"/>
      <c r="AEX20" s="35"/>
      <c r="AEY20" s="35"/>
      <c r="AEZ20" s="35"/>
      <c r="AFA20" s="35"/>
      <c r="AFB20" s="35"/>
      <c r="AFC20" s="36"/>
      <c r="AFD20" s="37"/>
      <c r="AFE20" s="38"/>
      <c r="AFF20" s="38"/>
      <c r="AFG20" s="62"/>
    </row>
    <row r="21" spans="1:839" s="28" customFormat="1" ht="24.95" customHeight="1">
      <c r="A21" s="29">
        <v>19</v>
      </c>
      <c r="B21" s="30">
        <v>1</v>
      </c>
      <c r="C21" s="104" t="s">
        <v>1707</v>
      </c>
      <c r="D21" s="24">
        <v>3</v>
      </c>
      <c r="E21" s="25">
        <v>4</v>
      </c>
      <c r="F21" s="25">
        <v>4</v>
      </c>
      <c r="G21" s="25">
        <v>4</v>
      </c>
      <c r="H21" s="25">
        <v>4</v>
      </c>
      <c r="I21" s="25">
        <v>4</v>
      </c>
      <c r="J21" s="25">
        <v>5</v>
      </c>
      <c r="K21" s="25">
        <v>4</v>
      </c>
      <c r="L21" s="25">
        <v>4</v>
      </c>
      <c r="M21" s="25">
        <v>5</v>
      </c>
      <c r="N21" s="25">
        <v>5</v>
      </c>
      <c r="O21" s="25">
        <v>5</v>
      </c>
      <c r="P21" s="25">
        <v>4</v>
      </c>
      <c r="Q21" s="25">
        <v>5</v>
      </c>
      <c r="R21" s="25">
        <v>4</v>
      </c>
      <c r="S21" s="25">
        <v>4</v>
      </c>
      <c r="T21" s="25">
        <v>4</v>
      </c>
      <c r="U21" s="25">
        <v>4</v>
      </c>
      <c r="V21" s="25">
        <v>5</v>
      </c>
      <c r="W21" s="25">
        <v>4</v>
      </c>
      <c r="X21" s="25">
        <v>4</v>
      </c>
      <c r="Y21" s="25">
        <v>4</v>
      </c>
      <c r="Z21" s="25">
        <v>4</v>
      </c>
      <c r="AA21" s="25">
        <v>5</v>
      </c>
      <c r="AB21" s="25">
        <v>5</v>
      </c>
      <c r="AC21" s="25">
        <v>4</v>
      </c>
      <c r="AD21" s="25">
        <v>5</v>
      </c>
      <c r="AE21" s="25">
        <v>5</v>
      </c>
      <c r="AF21" s="25">
        <v>0</v>
      </c>
      <c r="AG21" s="25">
        <v>4</v>
      </c>
      <c r="AH21" s="25">
        <v>4</v>
      </c>
      <c r="AI21" s="25">
        <v>4</v>
      </c>
      <c r="AJ21" s="25">
        <v>5</v>
      </c>
      <c r="AK21" s="25">
        <v>5</v>
      </c>
      <c r="AL21" s="25">
        <v>4</v>
      </c>
      <c r="AM21" s="25">
        <v>4</v>
      </c>
      <c r="AN21" s="25">
        <v>5</v>
      </c>
      <c r="AO21" s="25">
        <v>5</v>
      </c>
      <c r="AP21" s="25">
        <v>4</v>
      </c>
      <c r="AQ21" s="25">
        <v>4</v>
      </c>
      <c r="AR21" s="25">
        <v>4</v>
      </c>
      <c r="AS21" s="25">
        <v>4</v>
      </c>
      <c r="AT21" s="25">
        <v>5</v>
      </c>
      <c r="AU21" s="25">
        <v>4</v>
      </c>
      <c r="AV21" s="25">
        <v>4</v>
      </c>
      <c r="AW21" s="25">
        <v>5</v>
      </c>
      <c r="AX21" s="25">
        <v>5</v>
      </c>
      <c r="AY21" s="25">
        <v>4</v>
      </c>
      <c r="AZ21" s="25">
        <v>4</v>
      </c>
      <c r="BA21" s="25">
        <v>4</v>
      </c>
      <c r="BB21" s="25">
        <v>5</v>
      </c>
      <c r="BC21" s="25">
        <v>3</v>
      </c>
      <c r="BD21" s="25">
        <v>5</v>
      </c>
      <c r="BE21" s="25">
        <v>5</v>
      </c>
      <c r="BF21" s="25">
        <v>3</v>
      </c>
      <c r="BG21" s="25">
        <v>3</v>
      </c>
      <c r="BH21" s="25">
        <v>5</v>
      </c>
      <c r="BI21" s="25">
        <v>5</v>
      </c>
      <c r="BJ21" s="25">
        <v>5</v>
      </c>
      <c r="BK21" s="25">
        <v>4</v>
      </c>
      <c r="BL21" s="25">
        <v>4</v>
      </c>
      <c r="BM21" s="25">
        <v>4</v>
      </c>
      <c r="BN21" s="25">
        <v>5</v>
      </c>
      <c r="BO21" s="25">
        <v>4</v>
      </c>
      <c r="BP21" s="25">
        <v>3</v>
      </c>
      <c r="BQ21" s="25">
        <v>4</v>
      </c>
      <c r="BR21" s="25">
        <v>5</v>
      </c>
      <c r="BS21" s="25">
        <v>5</v>
      </c>
      <c r="BT21" s="25">
        <v>4</v>
      </c>
      <c r="BU21" s="25">
        <v>4</v>
      </c>
      <c r="BV21" s="25">
        <v>5</v>
      </c>
      <c r="BW21" s="25">
        <v>5</v>
      </c>
      <c r="BX21" s="25">
        <v>5</v>
      </c>
      <c r="BY21" s="25">
        <v>4</v>
      </c>
      <c r="BZ21" s="25">
        <v>4</v>
      </c>
      <c r="CA21" s="25">
        <v>4</v>
      </c>
      <c r="CB21" s="25">
        <v>4</v>
      </c>
      <c r="CC21" s="25">
        <v>4</v>
      </c>
      <c r="CD21" s="25">
        <v>5</v>
      </c>
      <c r="CE21" s="25">
        <v>5</v>
      </c>
      <c r="CF21" s="25">
        <v>5</v>
      </c>
      <c r="CG21" s="25">
        <v>5</v>
      </c>
      <c r="CH21" s="25">
        <v>5</v>
      </c>
      <c r="CI21" s="25">
        <v>3</v>
      </c>
      <c r="CJ21" s="25">
        <v>5</v>
      </c>
      <c r="CK21" s="25">
        <v>4</v>
      </c>
      <c r="CL21" s="25">
        <v>5</v>
      </c>
      <c r="CM21" s="25">
        <v>4</v>
      </c>
      <c r="CN21" s="25">
        <v>5</v>
      </c>
      <c r="CO21" s="25">
        <v>5</v>
      </c>
      <c r="CP21" s="25">
        <v>4</v>
      </c>
      <c r="CQ21" s="25">
        <v>4</v>
      </c>
      <c r="CR21" s="25">
        <v>4</v>
      </c>
      <c r="CS21" s="25">
        <v>5</v>
      </c>
      <c r="CT21" s="25">
        <v>4</v>
      </c>
      <c r="CU21" s="25">
        <v>4</v>
      </c>
      <c r="CV21" s="25">
        <v>4</v>
      </c>
      <c r="CW21" s="25">
        <v>4</v>
      </c>
      <c r="CX21" s="25">
        <v>4</v>
      </c>
      <c r="CY21" s="25">
        <v>5</v>
      </c>
      <c r="CZ21" s="25">
        <v>4</v>
      </c>
      <c r="DA21" s="25">
        <v>4</v>
      </c>
      <c r="DB21" s="25">
        <v>4</v>
      </c>
      <c r="DC21" s="25">
        <v>4</v>
      </c>
      <c r="DD21" s="25">
        <v>5</v>
      </c>
      <c r="DE21" s="25">
        <v>4</v>
      </c>
      <c r="DF21" s="25">
        <v>4</v>
      </c>
      <c r="DG21" s="25">
        <v>5</v>
      </c>
      <c r="DH21" s="25">
        <v>5</v>
      </c>
      <c r="DI21" s="25">
        <v>4</v>
      </c>
      <c r="DJ21" s="25">
        <v>4</v>
      </c>
      <c r="DK21" s="25">
        <v>4</v>
      </c>
      <c r="DL21" s="25">
        <v>4</v>
      </c>
      <c r="DM21" s="25">
        <v>4</v>
      </c>
      <c r="DN21" s="25">
        <v>3</v>
      </c>
      <c r="DO21" s="25">
        <v>4</v>
      </c>
      <c r="DP21" s="25">
        <v>4</v>
      </c>
      <c r="DQ21" s="25">
        <v>4</v>
      </c>
      <c r="DR21" s="25">
        <v>5</v>
      </c>
      <c r="DS21" s="25">
        <v>5</v>
      </c>
      <c r="DT21" s="25">
        <v>5</v>
      </c>
      <c r="DU21" s="25">
        <v>4</v>
      </c>
      <c r="DV21" s="25">
        <v>4</v>
      </c>
      <c r="DW21" s="25">
        <v>4</v>
      </c>
      <c r="DX21" s="25">
        <v>4</v>
      </c>
      <c r="DY21" s="25">
        <v>4</v>
      </c>
      <c r="DZ21" s="25">
        <v>4</v>
      </c>
      <c r="EA21" s="25">
        <v>4</v>
      </c>
      <c r="EB21" s="25">
        <v>4</v>
      </c>
      <c r="EC21" s="25">
        <v>4</v>
      </c>
      <c r="ED21" s="25">
        <v>5</v>
      </c>
      <c r="EE21" s="25">
        <v>4</v>
      </c>
      <c r="EF21" s="25">
        <v>5</v>
      </c>
      <c r="EG21" s="25">
        <v>5</v>
      </c>
      <c r="EH21" s="25">
        <v>5</v>
      </c>
      <c r="EI21" s="25">
        <v>4</v>
      </c>
      <c r="EJ21" s="25">
        <v>4</v>
      </c>
      <c r="EK21" s="25">
        <v>4</v>
      </c>
      <c r="EL21" s="25">
        <v>4</v>
      </c>
      <c r="EM21" s="25">
        <v>4</v>
      </c>
      <c r="EN21" s="25">
        <v>5</v>
      </c>
      <c r="EO21" s="25">
        <v>5</v>
      </c>
      <c r="EP21" s="25">
        <v>4</v>
      </c>
      <c r="EQ21" s="25">
        <v>5</v>
      </c>
      <c r="ER21" s="25">
        <v>5</v>
      </c>
      <c r="ES21" s="25">
        <v>4</v>
      </c>
      <c r="ET21" s="25">
        <v>4</v>
      </c>
      <c r="EU21" s="25">
        <v>4</v>
      </c>
      <c r="EV21" s="25">
        <v>5</v>
      </c>
      <c r="EW21" s="25">
        <v>5</v>
      </c>
      <c r="EX21" s="25">
        <v>4</v>
      </c>
      <c r="EY21" s="25">
        <v>5</v>
      </c>
      <c r="EZ21" s="25">
        <v>4</v>
      </c>
      <c r="FA21" s="25">
        <v>5</v>
      </c>
      <c r="FB21" s="25">
        <v>4</v>
      </c>
      <c r="FC21" s="25">
        <v>4</v>
      </c>
      <c r="FD21" s="25">
        <v>0</v>
      </c>
      <c r="FE21" s="25">
        <v>5</v>
      </c>
      <c r="FF21" s="25">
        <v>5</v>
      </c>
      <c r="FG21" s="25">
        <v>4</v>
      </c>
      <c r="FH21" s="25">
        <v>5</v>
      </c>
      <c r="FI21" s="25">
        <v>4</v>
      </c>
      <c r="FJ21" s="25">
        <v>5</v>
      </c>
      <c r="FK21" s="25">
        <v>5</v>
      </c>
      <c r="FL21" s="25">
        <v>4</v>
      </c>
      <c r="FM21" s="25">
        <v>5</v>
      </c>
      <c r="FN21" s="25">
        <v>4</v>
      </c>
      <c r="FO21" s="25">
        <v>5</v>
      </c>
      <c r="FP21" s="25">
        <v>5</v>
      </c>
      <c r="FQ21" s="25">
        <v>5</v>
      </c>
      <c r="FR21" s="25">
        <v>5</v>
      </c>
      <c r="FS21" s="25">
        <v>5</v>
      </c>
      <c r="FT21" s="25">
        <v>4</v>
      </c>
      <c r="FU21" s="25">
        <v>5</v>
      </c>
      <c r="FV21" s="25">
        <v>5</v>
      </c>
      <c r="FW21" s="25">
        <v>5</v>
      </c>
      <c r="FX21" s="25">
        <v>5</v>
      </c>
      <c r="FY21" s="25">
        <v>4</v>
      </c>
      <c r="FZ21" s="25">
        <v>4</v>
      </c>
      <c r="GA21" s="25">
        <v>4</v>
      </c>
      <c r="GB21" s="25">
        <v>4</v>
      </c>
      <c r="GC21" s="25">
        <v>5</v>
      </c>
      <c r="GD21" s="25">
        <v>5</v>
      </c>
      <c r="GE21" s="25">
        <v>5</v>
      </c>
      <c r="GF21" s="25">
        <v>4</v>
      </c>
      <c r="GG21" s="25">
        <v>3</v>
      </c>
      <c r="GH21" s="25">
        <v>4</v>
      </c>
      <c r="GI21" s="25">
        <v>5</v>
      </c>
      <c r="GJ21" s="25">
        <v>4</v>
      </c>
      <c r="GK21" s="25">
        <v>5</v>
      </c>
      <c r="GL21" s="25">
        <v>4</v>
      </c>
      <c r="GM21" s="25">
        <v>5</v>
      </c>
      <c r="GN21" s="25">
        <v>5</v>
      </c>
      <c r="GO21" s="25">
        <v>5</v>
      </c>
      <c r="GP21" s="25">
        <v>4</v>
      </c>
      <c r="GQ21" s="25">
        <v>5</v>
      </c>
      <c r="GR21" s="25">
        <v>4</v>
      </c>
      <c r="GS21" s="25">
        <v>3</v>
      </c>
      <c r="GT21" s="25">
        <v>4</v>
      </c>
      <c r="GU21" s="25">
        <v>5</v>
      </c>
      <c r="GV21" s="25">
        <v>4</v>
      </c>
      <c r="GW21" s="25">
        <v>4</v>
      </c>
      <c r="GX21" s="25">
        <v>4</v>
      </c>
      <c r="GY21" s="25">
        <v>3</v>
      </c>
      <c r="GZ21" s="25">
        <v>4</v>
      </c>
      <c r="HA21" s="25">
        <v>5</v>
      </c>
      <c r="HB21" s="25">
        <v>3</v>
      </c>
      <c r="HC21" s="25">
        <v>5</v>
      </c>
      <c r="HD21" s="25">
        <v>1</v>
      </c>
      <c r="HE21" s="25">
        <v>4</v>
      </c>
      <c r="HF21" s="25">
        <v>5</v>
      </c>
      <c r="HG21" s="25">
        <v>4</v>
      </c>
      <c r="HH21" s="25">
        <v>5</v>
      </c>
      <c r="HI21" s="25">
        <v>4</v>
      </c>
      <c r="HJ21" s="25">
        <v>5</v>
      </c>
      <c r="HK21" s="25">
        <v>4</v>
      </c>
      <c r="HL21" s="25">
        <v>5</v>
      </c>
      <c r="HM21" s="25">
        <v>5</v>
      </c>
      <c r="HN21" s="25">
        <v>2</v>
      </c>
      <c r="HO21" s="25">
        <v>5</v>
      </c>
      <c r="HP21" s="25">
        <v>4</v>
      </c>
      <c r="HQ21" s="25">
        <v>4</v>
      </c>
      <c r="HR21" s="25">
        <v>4</v>
      </c>
      <c r="HS21" s="25">
        <v>4</v>
      </c>
      <c r="HT21" s="25">
        <v>5</v>
      </c>
      <c r="HU21" s="25">
        <v>5</v>
      </c>
      <c r="HV21" s="25">
        <v>5</v>
      </c>
      <c r="HW21" s="25">
        <v>4</v>
      </c>
      <c r="HX21" s="25">
        <v>4</v>
      </c>
      <c r="HY21" s="25">
        <v>4</v>
      </c>
      <c r="HZ21" s="25">
        <v>5</v>
      </c>
      <c r="IA21" s="25">
        <v>5</v>
      </c>
      <c r="IB21" s="25">
        <v>4</v>
      </c>
      <c r="IC21" s="25">
        <v>3</v>
      </c>
      <c r="ID21" s="25">
        <v>4</v>
      </c>
      <c r="IE21" s="25">
        <v>4</v>
      </c>
      <c r="IF21" s="25">
        <v>3</v>
      </c>
      <c r="IG21" s="25">
        <v>4</v>
      </c>
      <c r="IH21" s="25">
        <v>4</v>
      </c>
      <c r="II21" s="25">
        <v>5</v>
      </c>
      <c r="IJ21" s="25">
        <v>4</v>
      </c>
      <c r="IK21" s="25">
        <v>4</v>
      </c>
      <c r="IL21" s="25">
        <v>3</v>
      </c>
      <c r="IM21" s="25">
        <v>3</v>
      </c>
      <c r="IN21" s="25">
        <v>4</v>
      </c>
      <c r="IO21" s="25">
        <v>5</v>
      </c>
      <c r="IP21" s="25">
        <v>5</v>
      </c>
      <c r="IQ21" s="25">
        <v>5</v>
      </c>
      <c r="IR21" s="25">
        <v>4</v>
      </c>
      <c r="IS21" s="25">
        <v>4</v>
      </c>
      <c r="IT21" s="25">
        <v>5</v>
      </c>
      <c r="IU21" s="25">
        <v>5</v>
      </c>
      <c r="IV21" s="25">
        <v>4</v>
      </c>
      <c r="IW21" s="25">
        <v>4</v>
      </c>
      <c r="IX21" s="25">
        <v>5</v>
      </c>
      <c r="IY21" s="25">
        <v>5</v>
      </c>
      <c r="IZ21" s="25">
        <v>5</v>
      </c>
      <c r="JA21" s="25">
        <v>5</v>
      </c>
      <c r="JB21" s="25">
        <v>5</v>
      </c>
      <c r="JC21" s="25">
        <v>5</v>
      </c>
      <c r="JD21" s="25">
        <v>5</v>
      </c>
      <c r="JE21" s="25">
        <v>4</v>
      </c>
      <c r="JF21" s="25">
        <v>5</v>
      </c>
      <c r="JG21" s="25">
        <v>5</v>
      </c>
      <c r="JH21" s="25">
        <v>4</v>
      </c>
      <c r="JI21" s="25">
        <v>4</v>
      </c>
      <c r="JJ21" s="25">
        <v>4</v>
      </c>
      <c r="JK21" s="25">
        <v>4</v>
      </c>
      <c r="JL21" s="25">
        <v>5</v>
      </c>
      <c r="JM21" s="25">
        <v>3</v>
      </c>
      <c r="JN21" s="25">
        <v>4</v>
      </c>
      <c r="JO21" s="25">
        <v>5</v>
      </c>
      <c r="JP21" s="25">
        <v>5</v>
      </c>
      <c r="JQ21" s="25">
        <v>5</v>
      </c>
      <c r="JR21" s="25">
        <v>4</v>
      </c>
      <c r="JS21" s="25">
        <v>5</v>
      </c>
      <c r="JT21" s="25">
        <v>4</v>
      </c>
      <c r="JU21" s="25">
        <v>5</v>
      </c>
      <c r="JV21" s="25">
        <v>5</v>
      </c>
      <c r="JW21" s="25">
        <v>4</v>
      </c>
      <c r="JX21" s="25">
        <v>3</v>
      </c>
      <c r="JY21" s="25">
        <v>5</v>
      </c>
      <c r="JZ21" s="25">
        <v>4</v>
      </c>
      <c r="KA21" s="25">
        <v>4</v>
      </c>
      <c r="KB21" s="25">
        <v>4</v>
      </c>
      <c r="KC21" s="25">
        <v>5</v>
      </c>
      <c r="KD21" s="25">
        <v>5</v>
      </c>
      <c r="KE21" s="25">
        <v>4</v>
      </c>
      <c r="KF21" s="25">
        <v>5</v>
      </c>
      <c r="KG21" s="25">
        <v>3</v>
      </c>
      <c r="KH21" s="25">
        <v>5</v>
      </c>
      <c r="KI21" s="25">
        <v>5</v>
      </c>
      <c r="KJ21" s="25">
        <v>5</v>
      </c>
      <c r="KK21" s="25">
        <v>3</v>
      </c>
      <c r="KL21" s="25">
        <v>4</v>
      </c>
      <c r="KM21" s="25">
        <v>4</v>
      </c>
      <c r="KN21" s="25">
        <v>4</v>
      </c>
      <c r="KO21" s="25">
        <v>4</v>
      </c>
      <c r="KP21" s="25">
        <v>4</v>
      </c>
      <c r="KQ21" s="25">
        <v>5</v>
      </c>
      <c r="KR21" s="25">
        <v>4</v>
      </c>
      <c r="KS21" s="25">
        <v>4</v>
      </c>
      <c r="KT21" s="25">
        <v>3</v>
      </c>
      <c r="KU21" s="25">
        <v>4</v>
      </c>
      <c r="KV21" s="25">
        <v>5</v>
      </c>
      <c r="KW21" s="25">
        <v>5</v>
      </c>
      <c r="KX21" s="25">
        <v>4</v>
      </c>
      <c r="KY21" s="25">
        <v>5</v>
      </c>
      <c r="KZ21" s="25">
        <v>4</v>
      </c>
      <c r="LA21" s="25">
        <v>5</v>
      </c>
      <c r="LB21" s="25">
        <v>5</v>
      </c>
      <c r="LC21" s="25">
        <v>4</v>
      </c>
      <c r="LD21" s="25">
        <v>4</v>
      </c>
      <c r="LE21" s="25">
        <v>4</v>
      </c>
      <c r="LF21" s="25">
        <v>4</v>
      </c>
      <c r="LG21" s="25">
        <v>5</v>
      </c>
      <c r="LH21" s="25">
        <v>5</v>
      </c>
      <c r="LI21" s="25">
        <v>4</v>
      </c>
      <c r="LJ21" s="25">
        <v>5</v>
      </c>
      <c r="LK21" s="25">
        <v>5</v>
      </c>
      <c r="LL21" s="25">
        <v>0</v>
      </c>
      <c r="LM21" s="25">
        <v>4</v>
      </c>
      <c r="LN21" s="25">
        <v>4</v>
      </c>
      <c r="LO21" s="25">
        <v>5</v>
      </c>
      <c r="LP21" s="25">
        <v>5</v>
      </c>
      <c r="LQ21" s="25">
        <v>5</v>
      </c>
      <c r="LR21" s="25">
        <v>5</v>
      </c>
      <c r="LS21" s="25">
        <v>4</v>
      </c>
      <c r="LT21" s="25">
        <v>4</v>
      </c>
      <c r="LU21" s="25">
        <v>2</v>
      </c>
      <c r="LV21" s="25">
        <v>5</v>
      </c>
      <c r="LW21" s="25">
        <v>3</v>
      </c>
      <c r="LX21" s="25">
        <v>5</v>
      </c>
      <c r="LY21" s="25">
        <v>5</v>
      </c>
      <c r="LZ21" s="25">
        <v>5</v>
      </c>
      <c r="MA21" s="25">
        <v>4</v>
      </c>
      <c r="MB21" s="25">
        <v>4</v>
      </c>
      <c r="MC21" s="25">
        <v>4</v>
      </c>
      <c r="MD21" s="25">
        <v>4</v>
      </c>
      <c r="ME21" s="25">
        <v>4</v>
      </c>
      <c r="MF21" s="25">
        <v>5</v>
      </c>
      <c r="MG21" s="25">
        <v>3</v>
      </c>
      <c r="MH21" s="25">
        <v>4</v>
      </c>
      <c r="MI21" s="25">
        <v>5</v>
      </c>
      <c r="MJ21" s="25">
        <v>5</v>
      </c>
      <c r="MK21" s="25">
        <v>5</v>
      </c>
      <c r="ML21" s="25">
        <v>5</v>
      </c>
      <c r="MM21" s="25">
        <v>4</v>
      </c>
      <c r="MN21" s="25">
        <v>4</v>
      </c>
      <c r="MO21" s="25">
        <v>5</v>
      </c>
      <c r="MP21" s="25">
        <v>4</v>
      </c>
      <c r="MQ21" s="25">
        <v>4</v>
      </c>
      <c r="MR21" s="25">
        <v>4</v>
      </c>
      <c r="MS21" s="25">
        <v>4</v>
      </c>
      <c r="MT21" s="25">
        <v>4</v>
      </c>
      <c r="MU21" s="25">
        <v>5</v>
      </c>
      <c r="MV21" s="25">
        <v>5</v>
      </c>
      <c r="MW21" s="25">
        <v>5</v>
      </c>
      <c r="MX21" s="25">
        <v>5</v>
      </c>
      <c r="MY21" s="25">
        <v>3</v>
      </c>
      <c r="MZ21" s="25">
        <v>4</v>
      </c>
      <c r="NA21" s="25">
        <v>4</v>
      </c>
      <c r="NB21" s="25">
        <v>5</v>
      </c>
      <c r="NC21" s="25">
        <v>5</v>
      </c>
      <c r="ND21" s="25">
        <v>4</v>
      </c>
      <c r="NE21" s="25">
        <v>5</v>
      </c>
      <c r="NF21" s="25">
        <v>4</v>
      </c>
      <c r="NG21" s="25">
        <v>5</v>
      </c>
      <c r="NH21" s="25">
        <v>4</v>
      </c>
      <c r="NI21" s="25">
        <v>4</v>
      </c>
      <c r="NJ21" s="25">
        <v>4</v>
      </c>
      <c r="NK21" s="25">
        <v>5</v>
      </c>
      <c r="NL21" s="25">
        <v>5</v>
      </c>
      <c r="NM21" s="25">
        <v>5</v>
      </c>
      <c r="NN21" s="25">
        <v>4</v>
      </c>
      <c r="NO21" s="25">
        <v>5</v>
      </c>
      <c r="NP21" s="25">
        <v>5</v>
      </c>
      <c r="NQ21" s="25">
        <v>5</v>
      </c>
      <c r="NR21" s="25">
        <v>5</v>
      </c>
      <c r="NS21" s="25">
        <v>3</v>
      </c>
      <c r="NT21" s="25">
        <v>5</v>
      </c>
      <c r="NU21" s="25">
        <v>4</v>
      </c>
      <c r="NV21" s="25">
        <v>4</v>
      </c>
      <c r="NW21" s="25">
        <v>5</v>
      </c>
      <c r="NX21" s="25">
        <v>5</v>
      </c>
      <c r="NY21" s="25">
        <v>5</v>
      </c>
      <c r="NZ21" s="25">
        <v>5</v>
      </c>
      <c r="OA21" s="25">
        <v>5</v>
      </c>
      <c r="OB21" s="25">
        <v>4</v>
      </c>
      <c r="OC21" s="25">
        <v>4</v>
      </c>
      <c r="OD21" s="25">
        <v>3</v>
      </c>
      <c r="OE21" s="25">
        <v>5</v>
      </c>
      <c r="OF21" s="25">
        <v>4</v>
      </c>
      <c r="OG21" s="25">
        <v>4</v>
      </c>
      <c r="OH21" s="25">
        <v>5</v>
      </c>
      <c r="OI21" s="25">
        <v>4</v>
      </c>
      <c r="OJ21" s="25">
        <v>4</v>
      </c>
      <c r="OK21" s="25">
        <v>5</v>
      </c>
      <c r="OL21" s="25">
        <v>5</v>
      </c>
      <c r="OM21" s="25">
        <v>3</v>
      </c>
      <c r="ON21" s="25">
        <v>3</v>
      </c>
      <c r="OO21" s="25">
        <v>4</v>
      </c>
      <c r="OP21" s="25">
        <v>3</v>
      </c>
      <c r="OQ21" s="25">
        <v>4</v>
      </c>
      <c r="OR21" s="25">
        <v>5</v>
      </c>
      <c r="OS21" s="25">
        <v>4</v>
      </c>
      <c r="OT21" s="25">
        <v>5</v>
      </c>
      <c r="OU21" s="25">
        <v>5</v>
      </c>
      <c r="OV21" s="25">
        <v>5</v>
      </c>
      <c r="OW21" s="25">
        <v>3</v>
      </c>
      <c r="OX21" s="25">
        <v>5</v>
      </c>
      <c r="OY21" s="25">
        <v>4</v>
      </c>
      <c r="OZ21" s="25">
        <v>5</v>
      </c>
      <c r="PA21" s="25">
        <v>4</v>
      </c>
      <c r="PB21" s="25">
        <v>4</v>
      </c>
      <c r="PC21" s="25">
        <v>5</v>
      </c>
      <c r="PD21" s="25">
        <v>4</v>
      </c>
      <c r="PE21" s="25">
        <v>3</v>
      </c>
      <c r="PF21" s="25">
        <v>5</v>
      </c>
      <c r="PG21" s="25">
        <v>0</v>
      </c>
      <c r="PH21" s="25">
        <v>4</v>
      </c>
      <c r="PI21" s="25">
        <v>5</v>
      </c>
      <c r="PJ21" s="25">
        <v>5</v>
      </c>
      <c r="PK21" s="25">
        <v>5</v>
      </c>
      <c r="PL21" s="25">
        <v>1</v>
      </c>
      <c r="PM21" s="25">
        <v>4</v>
      </c>
      <c r="PN21" s="25">
        <v>4</v>
      </c>
      <c r="PO21" s="25">
        <v>4</v>
      </c>
      <c r="PP21" s="25">
        <v>5</v>
      </c>
      <c r="PQ21" s="25">
        <v>4</v>
      </c>
      <c r="PR21" s="25">
        <v>4</v>
      </c>
      <c r="PS21" s="25">
        <v>5</v>
      </c>
      <c r="PT21" s="25">
        <v>5</v>
      </c>
      <c r="PU21" s="25">
        <v>1</v>
      </c>
      <c r="PV21" s="25">
        <v>5</v>
      </c>
      <c r="PW21" s="25">
        <v>5</v>
      </c>
      <c r="PX21" s="25">
        <v>5</v>
      </c>
      <c r="PY21" s="25">
        <v>5</v>
      </c>
      <c r="PZ21" s="25">
        <v>4</v>
      </c>
      <c r="QA21" s="25">
        <v>5</v>
      </c>
      <c r="QB21" s="25">
        <v>5</v>
      </c>
      <c r="QC21" s="25">
        <v>4</v>
      </c>
      <c r="QD21" s="25">
        <v>5</v>
      </c>
      <c r="QE21" s="25">
        <v>4</v>
      </c>
      <c r="QF21" s="25">
        <v>5</v>
      </c>
      <c r="QG21" s="25">
        <v>4</v>
      </c>
      <c r="QH21" s="25">
        <v>5</v>
      </c>
      <c r="QI21" s="25">
        <v>4</v>
      </c>
      <c r="QJ21" s="25">
        <v>5</v>
      </c>
      <c r="QK21" s="25">
        <v>4</v>
      </c>
      <c r="QL21" s="25">
        <v>4</v>
      </c>
      <c r="QM21" s="25">
        <v>5</v>
      </c>
      <c r="QN21" s="25">
        <v>5</v>
      </c>
      <c r="QO21" s="25">
        <v>5</v>
      </c>
      <c r="QP21" s="25">
        <v>5</v>
      </c>
      <c r="QQ21" s="25">
        <v>5</v>
      </c>
      <c r="QR21" s="25">
        <v>5</v>
      </c>
      <c r="QS21" s="25">
        <v>4</v>
      </c>
      <c r="QT21" s="25">
        <v>4</v>
      </c>
      <c r="QU21" s="25">
        <v>5</v>
      </c>
      <c r="QV21" s="25">
        <v>5</v>
      </c>
      <c r="QW21" s="25">
        <v>5</v>
      </c>
      <c r="QX21" s="25">
        <v>5</v>
      </c>
      <c r="QY21" s="25">
        <v>5</v>
      </c>
      <c r="QZ21" s="25">
        <v>4</v>
      </c>
      <c r="RA21" s="25">
        <v>4</v>
      </c>
      <c r="RB21" s="25">
        <v>4</v>
      </c>
      <c r="RC21" s="25">
        <v>4</v>
      </c>
      <c r="RD21" s="25">
        <v>5</v>
      </c>
      <c r="RE21" s="25">
        <v>4</v>
      </c>
      <c r="RF21" s="25">
        <v>4</v>
      </c>
      <c r="RG21" s="25">
        <v>3</v>
      </c>
      <c r="RH21" s="25">
        <v>5</v>
      </c>
      <c r="RI21" s="25">
        <v>4</v>
      </c>
      <c r="RJ21" s="25">
        <v>5</v>
      </c>
      <c r="RK21" s="25">
        <v>4</v>
      </c>
      <c r="RL21" s="25">
        <v>4</v>
      </c>
      <c r="RM21" s="25">
        <v>4</v>
      </c>
      <c r="RN21" s="25">
        <v>4</v>
      </c>
      <c r="RO21" s="25">
        <v>4</v>
      </c>
      <c r="RP21" s="25">
        <v>5</v>
      </c>
      <c r="RQ21" s="25">
        <v>4</v>
      </c>
      <c r="RR21" s="25">
        <v>5</v>
      </c>
      <c r="RS21" s="25">
        <v>5</v>
      </c>
      <c r="RT21" s="25">
        <v>4</v>
      </c>
      <c r="RU21" s="25">
        <v>5</v>
      </c>
      <c r="RV21" s="25">
        <v>5</v>
      </c>
      <c r="RW21" s="25">
        <v>4</v>
      </c>
      <c r="RX21" s="25">
        <v>4</v>
      </c>
      <c r="RY21" s="25">
        <v>4</v>
      </c>
      <c r="RZ21" s="25">
        <v>4</v>
      </c>
      <c r="SA21" s="25">
        <v>4</v>
      </c>
      <c r="SB21" s="25">
        <v>5</v>
      </c>
      <c r="SC21" s="25">
        <v>4</v>
      </c>
      <c r="SD21" s="25">
        <v>4</v>
      </c>
      <c r="SE21" s="25">
        <v>4</v>
      </c>
      <c r="SF21" s="25">
        <v>5</v>
      </c>
      <c r="SG21" s="25">
        <v>4</v>
      </c>
      <c r="SH21" s="25">
        <v>5</v>
      </c>
      <c r="SI21" s="25">
        <v>5</v>
      </c>
      <c r="SJ21" s="25">
        <v>5</v>
      </c>
      <c r="SK21" s="25">
        <v>4</v>
      </c>
      <c r="SL21" s="25">
        <v>4</v>
      </c>
      <c r="SM21" s="25">
        <v>4</v>
      </c>
      <c r="SN21" s="25">
        <v>4</v>
      </c>
      <c r="SO21" s="25">
        <v>5</v>
      </c>
      <c r="SP21" s="25">
        <v>5</v>
      </c>
      <c r="SQ21" s="25">
        <v>4</v>
      </c>
      <c r="SR21" s="25">
        <v>4</v>
      </c>
      <c r="SS21" s="25">
        <v>4</v>
      </c>
      <c r="ST21" s="25">
        <v>3</v>
      </c>
      <c r="SU21" s="25">
        <v>5</v>
      </c>
      <c r="SV21" s="25">
        <v>4</v>
      </c>
      <c r="SW21" s="25">
        <v>5</v>
      </c>
      <c r="SX21" s="25">
        <v>5</v>
      </c>
      <c r="SY21" s="25">
        <v>4</v>
      </c>
      <c r="SZ21" s="25">
        <v>5</v>
      </c>
      <c r="TA21" s="25">
        <v>5</v>
      </c>
      <c r="TB21" s="25">
        <v>5</v>
      </c>
      <c r="TC21" s="25">
        <v>5</v>
      </c>
      <c r="TD21" s="25">
        <v>0</v>
      </c>
      <c r="TE21" s="25">
        <v>5</v>
      </c>
      <c r="TF21" s="25">
        <v>4</v>
      </c>
      <c r="TG21" s="25">
        <v>4</v>
      </c>
      <c r="TH21" s="25">
        <v>3</v>
      </c>
      <c r="TI21" s="25">
        <v>4</v>
      </c>
      <c r="TJ21" s="25">
        <v>5</v>
      </c>
      <c r="TK21" s="25">
        <v>4</v>
      </c>
      <c r="TL21" s="25">
        <v>4</v>
      </c>
      <c r="TM21" s="25">
        <v>5</v>
      </c>
      <c r="TN21" s="25">
        <v>5</v>
      </c>
      <c r="TO21" s="25">
        <v>5</v>
      </c>
      <c r="TP21" s="25">
        <v>4</v>
      </c>
      <c r="TQ21" s="25">
        <v>5</v>
      </c>
      <c r="TR21" s="25">
        <v>4</v>
      </c>
      <c r="TS21" s="25">
        <v>4</v>
      </c>
      <c r="TT21" s="25">
        <v>5</v>
      </c>
      <c r="TU21" s="25">
        <v>4</v>
      </c>
      <c r="TV21" s="25">
        <v>5</v>
      </c>
      <c r="TW21" s="25">
        <v>5</v>
      </c>
      <c r="TX21" s="25">
        <v>4</v>
      </c>
      <c r="TY21" s="25">
        <v>4</v>
      </c>
      <c r="TZ21" s="25">
        <v>5</v>
      </c>
      <c r="UA21" s="25">
        <v>4</v>
      </c>
      <c r="UB21" s="25">
        <v>5</v>
      </c>
      <c r="UC21" s="25">
        <v>5</v>
      </c>
      <c r="UD21" s="25">
        <v>5</v>
      </c>
      <c r="UE21" s="25">
        <v>5</v>
      </c>
      <c r="UF21" s="25">
        <v>5</v>
      </c>
      <c r="UG21" s="25">
        <v>5</v>
      </c>
      <c r="UH21" s="25">
        <v>5</v>
      </c>
      <c r="UI21" s="25">
        <v>5</v>
      </c>
      <c r="UJ21" s="25">
        <v>4</v>
      </c>
      <c r="UK21" s="25">
        <v>4</v>
      </c>
      <c r="UL21" s="25">
        <v>5</v>
      </c>
      <c r="UM21" s="25">
        <v>4</v>
      </c>
      <c r="UN21" s="25">
        <v>4</v>
      </c>
      <c r="UO21" s="25">
        <v>4</v>
      </c>
      <c r="UP21" s="25">
        <v>4</v>
      </c>
      <c r="UQ21" s="25">
        <v>0</v>
      </c>
      <c r="UR21" s="25">
        <v>4</v>
      </c>
      <c r="US21" s="25">
        <v>5</v>
      </c>
      <c r="UT21" s="25">
        <v>4</v>
      </c>
      <c r="UU21" s="25">
        <v>5</v>
      </c>
      <c r="UV21" s="25">
        <v>5</v>
      </c>
      <c r="UW21" s="25">
        <v>5</v>
      </c>
      <c r="UX21" s="25">
        <v>4</v>
      </c>
      <c r="UY21" s="25">
        <v>1</v>
      </c>
      <c r="UZ21" s="25">
        <v>5</v>
      </c>
      <c r="VA21" s="25">
        <v>5</v>
      </c>
      <c r="VB21" s="25">
        <v>4</v>
      </c>
      <c r="VC21" s="25">
        <v>5</v>
      </c>
      <c r="VD21" s="25">
        <v>5</v>
      </c>
      <c r="VE21" s="25">
        <v>4</v>
      </c>
      <c r="VF21" s="25">
        <v>5</v>
      </c>
      <c r="VG21" s="25">
        <v>5</v>
      </c>
      <c r="VH21" s="25">
        <v>4</v>
      </c>
      <c r="VI21" s="25">
        <v>5</v>
      </c>
      <c r="VJ21" s="25">
        <v>5</v>
      </c>
      <c r="VK21" s="25">
        <v>4</v>
      </c>
      <c r="VL21" s="25">
        <v>4</v>
      </c>
      <c r="VM21" s="25">
        <v>4</v>
      </c>
      <c r="VN21" s="25">
        <v>4</v>
      </c>
      <c r="VO21" s="25">
        <v>5</v>
      </c>
      <c r="VP21" s="25">
        <v>5</v>
      </c>
      <c r="VQ21" s="25">
        <v>5</v>
      </c>
      <c r="VR21" s="25">
        <v>5</v>
      </c>
      <c r="VS21" s="25">
        <v>5</v>
      </c>
      <c r="VT21" s="25">
        <v>4</v>
      </c>
      <c r="VU21" s="25">
        <v>5</v>
      </c>
      <c r="VV21" s="25">
        <v>5</v>
      </c>
      <c r="VW21" s="25">
        <v>4</v>
      </c>
      <c r="VX21" s="25">
        <v>4</v>
      </c>
      <c r="VY21" s="25">
        <v>5</v>
      </c>
      <c r="VZ21" s="25">
        <v>4</v>
      </c>
      <c r="WA21" s="25">
        <v>4</v>
      </c>
      <c r="WB21" s="25">
        <v>4</v>
      </c>
      <c r="WC21" s="25">
        <v>5</v>
      </c>
      <c r="WD21" s="25">
        <v>5</v>
      </c>
      <c r="WE21" s="25">
        <v>5</v>
      </c>
      <c r="WF21" s="25">
        <v>5</v>
      </c>
      <c r="WG21" s="25">
        <v>4</v>
      </c>
      <c r="WH21" s="25">
        <v>5</v>
      </c>
      <c r="WI21" s="25">
        <v>5</v>
      </c>
      <c r="WJ21" s="25">
        <v>5</v>
      </c>
      <c r="WK21" s="25">
        <v>5</v>
      </c>
      <c r="WL21" s="25">
        <v>4</v>
      </c>
      <c r="WM21" s="25">
        <v>5</v>
      </c>
      <c r="WN21" s="25">
        <v>5</v>
      </c>
      <c r="WO21" s="25">
        <v>5</v>
      </c>
      <c r="WP21" s="25">
        <v>5</v>
      </c>
      <c r="WQ21" s="25">
        <v>4</v>
      </c>
      <c r="WR21" s="25">
        <v>5</v>
      </c>
      <c r="WS21" s="25">
        <v>4</v>
      </c>
      <c r="WT21" s="25">
        <v>4</v>
      </c>
      <c r="WU21" s="25">
        <v>4</v>
      </c>
      <c r="WV21" s="25">
        <v>5</v>
      </c>
      <c r="WW21" s="25">
        <v>5</v>
      </c>
      <c r="WX21" s="25">
        <v>4</v>
      </c>
      <c r="WY21" s="25">
        <v>5</v>
      </c>
      <c r="WZ21" s="25">
        <v>4</v>
      </c>
      <c r="XA21" s="25">
        <v>1</v>
      </c>
      <c r="XB21" s="25">
        <v>5</v>
      </c>
      <c r="XC21" s="25">
        <v>5</v>
      </c>
      <c r="XD21" s="25">
        <v>5</v>
      </c>
      <c r="XE21" s="25">
        <v>5</v>
      </c>
      <c r="XF21" s="25">
        <v>5</v>
      </c>
      <c r="XG21" s="25">
        <v>5</v>
      </c>
      <c r="XH21" s="25">
        <v>4</v>
      </c>
      <c r="XI21" s="25">
        <v>5</v>
      </c>
      <c r="XJ21" s="25">
        <v>5</v>
      </c>
      <c r="XK21" s="25">
        <v>4</v>
      </c>
      <c r="XL21" s="25">
        <v>4</v>
      </c>
      <c r="XM21" s="25">
        <v>5</v>
      </c>
      <c r="XN21" s="25">
        <v>5</v>
      </c>
      <c r="XO21" s="25">
        <v>4</v>
      </c>
      <c r="XP21" s="25">
        <v>4</v>
      </c>
      <c r="XQ21" s="25">
        <v>5</v>
      </c>
      <c r="XR21" s="25">
        <v>5</v>
      </c>
      <c r="XS21" s="25">
        <v>5</v>
      </c>
      <c r="XT21" s="25">
        <v>5</v>
      </c>
      <c r="XU21" s="25">
        <v>5</v>
      </c>
      <c r="XV21" s="25">
        <v>4</v>
      </c>
      <c r="XW21" s="25">
        <v>5</v>
      </c>
      <c r="XX21" s="25">
        <v>5</v>
      </c>
      <c r="XY21" s="25">
        <v>4</v>
      </c>
      <c r="XZ21" s="25">
        <v>4</v>
      </c>
      <c r="YA21" s="25">
        <v>5</v>
      </c>
      <c r="YB21" s="25">
        <v>4</v>
      </c>
      <c r="YC21" s="25">
        <v>4</v>
      </c>
      <c r="YD21" s="25">
        <v>4</v>
      </c>
      <c r="YE21" s="25">
        <v>4</v>
      </c>
      <c r="YF21" s="25">
        <v>5</v>
      </c>
      <c r="YG21" s="25">
        <v>5</v>
      </c>
      <c r="YH21" s="25">
        <v>4</v>
      </c>
      <c r="YI21" s="25">
        <v>4</v>
      </c>
      <c r="YJ21" s="25">
        <v>5</v>
      </c>
      <c r="YK21" s="25">
        <v>5</v>
      </c>
      <c r="YL21" s="25">
        <v>5</v>
      </c>
      <c r="YM21" s="25">
        <v>4</v>
      </c>
      <c r="YN21" s="25">
        <v>4</v>
      </c>
      <c r="YO21" s="25">
        <v>4</v>
      </c>
      <c r="YP21" s="25">
        <v>5</v>
      </c>
      <c r="YQ21" s="25">
        <v>4</v>
      </c>
      <c r="YR21" s="25">
        <v>5</v>
      </c>
      <c r="YS21" s="25">
        <v>1</v>
      </c>
      <c r="YT21" s="25">
        <v>5</v>
      </c>
      <c r="YU21" s="25">
        <v>5</v>
      </c>
      <c r="YV21" s="25">
        <v>3</v>
      </c>
      <c r="YW21" s="25">
        <v>4</v>
      </c>
      <c r="YX21" s="25">
        <v>5</v>
      </c>
      <c r="YY21" s="25">
        <v>5</v>
      </c>
      <c r="YZ21" s="25">
        <v>3</v>
      </c>
      <c r="ZA21" s="25">
        <v>5</v>
      </c>
      <c r="ZB21" s="25">
        <v>5</v>
      </c>
      <c r="ZC21" s="25">
        <v>5</v>
      </c>
      <c r="ZD21" s="25">
        <v>5</v>
      </c>
      <c r="ZE21" s="25">
        <v>5</v>
      </c>
      <c r="ZF21" s="25">
        <v>5</v>
      </c>
      <c r="ZG21" s="25">
        <v>4</v>
      </c>
      <c r="ZH21" s="25">
        <v>4</v>
      </c>
      <c r="ZI21" s="25">
        <v>4</v>
      </c>
      <c r="ZJ21" s="25">
        <v>4</v>
      </c>
      <c r="ZK21" s="25">
        <v>5</v>
      </c>
      <c r="ZL21" s="25">
        <v>5</v>
      </c>
      <c r="ZM21" s="25">
        <v>5</v>
      </c>
      <c r="ZN21" s="25">
        <v>4</v>
      </c>
      <c r="ZO21" s="25">
        <v>5</v>
      </c>
      <c r="ZP21" s="25">
        <v>5</v>
      </c>
      <c r="ZQ21" s="25">
        <v>5</v>
      </c>
      <c r="ZR21" s="25">
        <v>5</v>
      </c>
      <c r="ZS21" s="25">
        <v>5</v>
      </c>
      <c r="ZT21" s="25">
        <v>4</v>
      </c>
      <c r="ZU21" s="25">
        <v>3</v>
      </c>
      <c r="ZV21" s="25">
        <v>4</v>
      </c>
      <c r="ZW21" s="25">
        <v>4</v>
      </c>
      <c r="ZX21" s="25">
        <v>4</v>
      </c>
      <c r="ZY21" s="25">
        <v>4</v>
      </c>
      <c r="ZZ21" s="25">
        <v>2</v>
      </c>
      <c r="AAA21" s="25">
        <v>5</v>
      </c>
      <c r="AAB21" s="25">
        <v>4</v>
      </c>
      <c r="AAC21" s="25">
        <v>3</v>
      </c>
      <c r="AAD21" s="25">
        <v>4</v>
      </c>
      <c r="AAE21" s="25">
        <v>5</v>
      </c>
      <c r="AAF21" s="25">
        <v>5</v>
      </c>
      <c r="AAG21" s="25">
        <v>5</v>
      </c>
      <c r="AAH21" s="25">
        <v>4</v>
      </c>
      <c r="AAI21" s="25">
        <v>4</v>
      </c>
      <c r="AAJ21" s="25">
        <v>5</v>
      </c>
      <c r="AAK21" s="25">
        <v>5</v>
      </c>
      <c r="AAL21" s="25">
        <v>4</v>
      </c>
      <c r="AAM21" s="25">
        <v>4</v>
      </c>
      <c r="AAN21" s="25">
        <v>5</v>
      </c>
      <c r="AAO21" s="25">
        <v>4</v>
      </c>
      <c r="AAP21" s="25">
        <v>4</v>
      </c>
      <c r="AAQ21" s="25">
        <v>5</v>
      </c>
      <c r="AAR21" s="25">
        <v>5</v>
      </c>
      <c r="AAS21" s="25">
        <v>5</v>
      </c>
      <c r="AAT21" s="25">
        <v>4</v>
      </c>
      <c r="AAU21" s="25">
        <v>5</v>
      </c>
      <c r="AAV21" s="25">
        <v>5</v>
      </c>
      <c r="AAW21" s="25">
        <v>5</v>
      </c>
      <c r="AAX21" s="25">
        <v>3</v>
      </c>
      <c r="AAY21" s="25">
        <v>4</v>
      </c>
      <c r="AAZ21" s="25">
        <v>5</v>
      </c>
      <c r="ABA21" s="25">
        <v>5</v>
      </c>
      <c r="ABB21" s="25">
        <v>4</v>
      </c>
      <c r="ABC21" s="25">
        <v>3</v>
      </c>
      <c r="ABD21" s="25">
        <v>4</v>
      </c>
      <c r="ABE21" s="25">
        <v>4</v>
      </c>
      <c r="ABF21" s="25">
        <v>5</v>
      </c>
      <c r="ABG21" s="25">
        <v>0</v>
      </c>
      <c r="ABH21" s="25">
        <v>4</v>
      </c>
      <c r="ABI21" s="25">
        <v>4</v>
      </c>
      <c r="ABJ21" s="25">
        <v>4</v>
      </c>
      <c r="ABK21" s="25">
        <v>1</v>
      </c>
      <c r="ABL21" s="25">
        <v>1</v>
      </c>
      <c r="ABM21" s="25">
        <v>5</v>
      </c>
      <c r="ABN21" s="25">
        <v>1</v>
      </c>
      <c r="ABO21" s="25">
        <v>5</v>
      </c>
      <c r="ABP21" s="25">
        <v>5</v>
      </c>
      <c r="ABQ21" s="25">
        <v>4</v>
      </c>
      <c r="ABR21" s="25">
        <v>5</v>
      </c>
      <c r="ABS21" s="25">
        <v>4</v>
      </c>
      <c r="ABT21" s="25">
        <v>4</v>
      </c>
      <c r="ABU21" s="25">
        <v>4</v>
      </c>
      <c r="ABV21" s="25">
        <v>5</v>
      </c>
      <c r="ABW21" s="25">
        <v>5</v>
      </c>
      <c r="ABX21" s="25">
        <v>4</v>
      </c>
      <c r="ABY21" s="25">
        <v>5</v>
      </c>
      <c r="ABZ21" s="25">
        <v>5</v>
      </c>
      <c r="ACA21" s="25">
        <v>4</v>
      </c>
      <c r="ACB21" s="25">
        <v>4</v>
      </c>
      <c r="ACC21" s="25">
        <v>4</v>
      </c>
      <c r="ACD21" s="25">
        <v>4</v>
      </c>
      <c r="ACE21" s="25">
        <v>5</v>
      </c>
      <c r="ACF21" s="25">
        <v>5</v>
      </c>
      <c r="ACG21" s="25">
        <v>5</v>
      </c>
      <c r="ACH21" s="25">
        <v>5</v>
      </c>
      <c r="ACI21" s="25">
        <v>4</v>
      </c>
      <c r="ACJ21" s="25">
        <v>4</v>
      </c>
      <c r="ACK21" s="25">
        <v>5</v>
      </c>
      <c r="ACL21" s="25">
        <v>5</v>
      </c>
      <c r="ACM21" s="25">
        <v>4</v>
      </c>
      <c r="ACN21" s="25">
        <v>3</v>
      </c>
      <c r="ACO21" s="25">
        <v>4</v>
      </c>
      <c r="ACP21" s="25">
        <v>4</v>
      </c>
      <c r="ACQ21" s="25">
        <v>4</v>
      </c>
      <c r="ACR21" s="25">
        <v>5</v>
      </c>
      <c r="ACS21" s="25">
        <v>4</v>
      </c>
      <c r="ACT21" s="25">
        <v>4</v>
      </c>
      <c r="ACU21" s="25">
        <v>5</v>
      </c>
      <c r="ACV21" s="25">
        <v>5</v>
      </c>
      <c r="ACW21" s="25">
        <v>4</v>
      </c>
      <c r="ACX21" s="25">
        <v>4</v>
      </c>
      <c r="ACY21" s="25">
        <v>4</v>
      </c>
      <c r="ACZ21" s="25">
        <v>4</v>
      </c>
      <c r="ADA21" s="25">
        <v>4</v>
      </c>
      <c r="ADB21" s="25">
        <v>5</v>
      </c>
      <c r="ADC21" s="25">
        <v>1</v>
      </c>
      <c r="ADD21" s="25">
        <v>5</v>
      </c>
      <c r="ADE21" s="25">
        <v>4</v>
      </c>
      <c r="ADF21" s="25">
        <v>5</v>
      </c>
      <c r="ADG21" s="25">
        <v>5</v>
      </c>
      <c r="ADH21" s="25">
        <v>4</v>
      </c>
      <c r="ADI21" s="25">
        <v>5</v>
      </c>
      <c r="ADJ21" s="25">
        <v>4</v>
      </c>
      <c r="ADK21" s="25">
        <v>5</v>
      </c>
      <c r="ADL21" s="25">
        <v>5</v>
      </c>
      <c r="ADM21" s="25">
        <v>5</v>
      </c>
      <c r="ADN21" s="25">
        <v>4</v>
      </c>
      <c r="ADO21" s="25">
        <v>4</v>
      </c>
      <c r="ADP21" s="25">
        <v>4</v>
      </c>
      <c r="ADQ21" s="25">
        <v>4</v>
      </c>
      <c r="ADR21" s="25">
        <v>4</v>
      </c>
      <c r="ADS21" s="25">
        <v>4</v>
      </c>
      <c r="ADT21" s="25">
        <v>5</v>
      </c>
      <c r="ADU21" s="25">
        <v>4</v>
      </c>
      <c r="ADV21" s="25">
        <v>5</v>
      </c>
      <c r="ADW21" s="25">
        <v>4</v>
      </c>
      <c r="ADX21" s="25">
        <v>5</v>
      </c>
      <c r="ADY21" s="25">
        <v>4</v>
      </c>
      <c r="ADZ21" s="25">
        <v>4</v>
      </c>
      <c r="AEA21" s="25">
        <v>5</v>
      </c>
      <c r="AEB21" s="25">
        <v>4</v>
      </c>
      <c r="AEC21" s="25">
        <v>4</v>
      </c>
      <c r="AED21" s="25">
        <v>5</v>
      </c>
      <c r="AEE21" s="25">
        <v>5</v>
      </c>
      <c r="AEF21" s="25">
        <v>4</v>
      </c>
      <c r="AEG21" s="25">
        <v>4</v>
      </c>
      <c r="AEH21" s="25">
        <v>3</v>
      </c>
      <c r="AEI21" s="25">
        <v>5</v>
      </c>
      <c r="AEJ21" s="25">
        <v>4</v>
      </c>
      <c r="AEK21" s="25">
        <v>5</v>
      </c>
      <c r="AEL21" s="25">
        <v>5</v>
      </c>
      <c r="AEM21" s="25">
        <v>5</v>
      </c>
      <c r="AEN21" s="25">
        <v>4</v>
      </c>
      <c r="AEO21" s="25">
        <v>4</v>
      </c>
      <c r="AEP21" s="25">
        <v>5</v>
      </c>
      <c r="AEQ21" s="25">
        <v>5</v>
      </c>
      <c r="AER21" s="25">
        <v>4</v>
      </c>
      <c r="AES21" s="25">
        <v>4</v>
      </c>
      <c r="AET21" s="25">
        <v>4</v>
      </c>
      <c r="AEU21" s="25">
        <v>4</v>
      </c>
      <c r="AEV21" s="25">
        <v>4</v>
      </c>
      <c r="AEW21" s="25">
        <v>5</v>
      </c>
      <c r="AEX21" s="25">
        <v>5</v>
      </c>
      <c r="AEY21" s="25">
        <v>4</v>
      </c>
      <c r="AEZ21" s="25">
        <v>5</v>
      </c>
      <c r="AFA21" s="25">
        <v>5</v>
      </c>
      <c r="AFB21" s="25">
        <v>4</v>
      </c>
      <c r="AFC21" s="26">
        <v>5</v>
      </c>
      <c r="AFD21" s="27">
        <f>AVERAGE(Tabela63[[#This Row],[1]:[832]])</f>
        <v>4.3389423076923075</v>
      </c>
      <c r="AFE21" s="27">
        <f>SKEW(Tabela63[[#This Row],[1]:[832]])</f>
        <v>-2.2261643313795649</v>
      </c>
      <c r="AFF21" s="27">
        <f>STDEV(Tabela63[[#This Row],[1]:[832]])</f>
        <v>0.81089027839714578</v>
      </c>
      <c r="AFG21" s="61">
        <v>0.87228014569476542</v>
      </c>
    </row>
    <row r="22" spans="1:839" s="28" customFormat="1" ht="24.95" customHeight="1">
      <c r="A22" s="29">
        <v>20</v>
      </c>
      <c r="B22" s="30">
        <v>2</v>
      </c>
      <c r="C22" s="106" t="s">
        <v>1708</v>
      </c>
      <c r="D22" s="39">
        <v>4</v>
      </c>
      <c r="E22" s="40">
        <v>5</v>
      </c>
      <c r="F22" s="40">
        <v>5</v>
      </c>
      <c r="G22" s="40">
        <v>4</v>
      </c>
      <c r="H22" s="40">
        <v>2</v>
      </c>
      <c r="I22" s="40">
        <v>4</v>
      </c>
      <c r="J22" s="40">
        <v>5</v>
      </c>
      <c r="K22" s="40">
        <v>5</v>
      </c>
      <c r="L22" s="40">
        <v>4</v>
      </c>
      <c r="M22" s="40">
        <v>4</v>
      </c>
      <c r="N22" s="40">
        <v>5</v>
      </c>
      <c r="O22" s="40">
        <v>4</v>
      </c>
      <c r="P22" s="40">
        <v>4</v>
      </c>
      <c r="Q22" s="40">
        <v>5</v>
      </c>
      <c r="R22" s="40">
        <v>4</v>
      </c>
      <c r="S22" s="40">
        <v>5</v>
      </c>
      <c r="T22" s="40">
        <v>5</v>
      </c>
      <c r="U22" s="40">
        <v>5</v>
      </c>
      <c r="V22" s="40">
        <v>5</v>
      </c>
      <c r="W22" s="40">
        <v>5</v>
      </c>
      <c r="X22" s="40">
        <v>4</v>
      </c>
      <c r="Y22" s="40">
        <v>5</v>
      </c>
      <c r="Z22" s="40">
        <v>5</v>
      </c>
      <c r="AA22" s="40">
        <v>5</v>
      </c>
      <c r="AB22" s="40">
        <v>5</v>
      </c>
      <c r="AC22" s="40">
        <v>5</v>
      </c>
      <c r="AD22" s="40">
        <v>5</v>
      </c>
      <c r="AE22" s="40">
        <v>5</v>
      </c>
      <c r="AF22" s="40">
        <v>0</v>
      </c>
      <c r="AG22" s="40">
        <v>5</v>
      </c>
      <c r="AH22" s="40">
        <v>5</v>
      </c>
      <c r="AI22" s="40">
        <v>5</v>
      </c>
      <c r="AJ22" s="40">
        <v>5</v>
      </c>
      <c r="AK22" s="40">
        <v>4</v>
      </c>
      <c r="AL22" s="40">
        <v>4</v>
      </c>
      <c r="AM22" s="40">
        <v>5</v>
      </c>
      <c r="AN22" s="40">
        <v>5</v>
      </c>
      <c r="AO22" s="40">
        <v>5</v>
      </c>
      <c r="AP22" s="40">
        <v>5</v>
      </c>
      <c r="AQ22" s="40">
        <v>4</v>
      </c>
      <c r="AR22" s="40">
        <v>5</v>
      </c>
      <c r="AS22" s="40">
        <v>5</v>
      </c>
      <c r="AT22" s="40">
        <v>5</v>
      </c>
      <c r="AU22" s="40">
        <v>4</v>
      </c>
      <c r="AV22" s="40">
        <v>5</v>
      </c>
      <c r="AW22" s="40">
        <v>5</v>
      </c>
      <c r="AX22" s="40">
        <v>5</v>
      </c>
      <c r="AY22" s="40">
        <v>5</v>
      </c>
      <c r="AZ22" s="40">
        <v>4</v>
      </c>
      <c r="BA22" s="40">
        <v>4</v>
      </c>
      <c r="BB22" s="40">
        <v>4</v>
      </c>
      <c r="BC22" s="40">
        <v>4</v>
      </c>
      <c r="BD22" s="40">
        <v>4</v>
      </c>
      <c r="BE22" s="40">
        <v>5</v>
      </c>
      <c r="BF22" s="40">
        <v>1</v>
      </c>
      <c r="BG22" s="40">
        <v>4</v>
      </c>
      <c r="BH22" s="40">
        <v>4</v>
      </c>
      <c r="BI22" s="40">
        <v>3</v>
      </c>
      <c r="BJ22" s="40">
        <v>4</v>
      </c>
      <c r="BK22" s="40">
        <v>4</v>
      </c>
      <c r="BL22" s="40">
        <v>5</v>
      </c>
      <c r="BM22" s="40">
        <v>5</v>
      </c>
      <c r="BN22" s="40">
        <v>5</v>
      </c>
      <c r="BO22" s="40">
        <v>4</v>
      </c>
      <c r="BP22" s="40">
        <v>5</v>
      </c>
      <c r="BQ22" s="40">
        <v>4</v>
      </c>
      <c r="BR22" s="40">
        <v>5</v>
      </c>
      <c r="BS22" s="40">
        <v>3</v>
      </c>
      <c r="BT22" s="40">
        <v>5</v>
      </c>
      <c r="BU22" s="40">
        <v>4</v>
      </c>
      <c r="BV22" s="40">
        <v>5</v>
      </c>
      <c r="BW22" s="40">
        <v>5</v>
      </c>
      <c r="BX22" s="40">
        <v>5</v>
      </c>
      <c r="BY22" s="40">
        <v>5</v>
      </c>
      <c r="BZ22" s="40">
        <v>5</v>
      </c>
      <c r="CA22" s="40">
        <v>5</v>
      </c>
      <c r="CB22" s="40">
        <v>3</v>
      </c>
      <c r="CC22" s="40">
        <v>5</v>
      </c>
      <c r="CD22" s="40">
        <v>4</v>
      </c>
      <c r="CE22" s="40">
        <v>5</v>
      </c>
      <c r="CF22" s="40">
        <v>5</v>
      </c>
      <c r="CG22" s="40">
        <v>5</v>
      </c>
      <c r="CH22" s="40">
        <v>5</v>
      </c>
      <c r="CI22" s="40">
        <v>3</v>
      </c>
      <c r="CJ22" s="40">
        <v>5</v>
      </c>
      <c r="CK22" s="40">
        <v>4</v>
      </c>
      <c r="CL22" s="40">
        <v>5</v>
      </c>
      <c r="CM22" s="40">
        <v>5</v>
      </c>
      <c r="CN22" s="40">
        <v>5</v>
      </c>
      <c r="CO22" s="40">
        <v>4</v>
      </c>
      <c r="CP22" s="40">
        <v>5</v>
      </c>
      <c r="CQ22" s="40">
        <v>5</v>
      </c>
      <c r="CR22" s="40">
        <v>5</v>
      </c>
      <c r="CS22" s="40">
        <v>5</v>
      </c>
      <c r="CT22" s="40">
        <v>4</v>
      </c>
      <c r="CU22" s="40">
        <v>4</v>
      </c>
      <c r="CV22" s="40">
        <v>4</v>
      </c>
      <c r="CW22" s="40">
        <v>5</v>
      </c>
      <c r="CX22" s="40">
        <v>5</v>
      </c>
      <c r="CY22" s="40">
        <v>4</v>
      </c>
      <c r="CZ22" s="40">
        <v>4</v>
      </c>
      <c r="DA22" s="40">
        <v>5</v>
      </c>
      <c r="DB22" s="40">
        <v>4</v>
      </c>
      <c r="DC22" s="40">
        <v>4</v>
      </c>
      <c r="DD22" s="40">
        <v>5</v>
      </c>
      <c r="DE22" s="40">
        <v>5</v>
      </c>
      <c r="DF22" s="40">
        <v>5</v>
      </c>
      <c r="DG22" s="40">
        <v>5</v>
      </c>
      <c r="DH22" s="40">
        <v>5</v>
      </c>
      <c r="DI22" s="40">
        <v>5</v>
      </c>
      <c r="DJ22" s="40">
        <v>5</v>
      </c>
      <c r="DK22" s="40">
        <v>5</v>
      </c>
      <c r="DL22" s="40">
        <v>5</v>
      </c>
      <c r="DM22" s="40">
        <v>4</v>
      </c>
      <c r="DN22" s="40">
        <v>4</v>
      </c>
      <c r="DO22" s="40">
        <v>5</v>
      </c>
      <c r="DP22" s="40">
        <v>4</v>
      </c>
      <c r="DQ22" s="40">
        <v>5</v>
      </c>
      <c r="DR22" s="40">
        <v>4</v>
      </c>
      <c r="DS22" s="40">
        <v>5</v>
      </c>
      <c r="DT22" s="40">
        <v>5</v>
      </c>
      <c r="DU22" s="40">
        <v>5</v>
      </c>
      <c r="DV22" s="40">
        <v>5</v>
      </c>
      <c r="DW22" s="40">
        <v>5</v>
      </c>
      <c r="DX22" s="40">
        <v>4</v>
      </c>
      <c r="DY22" s="40">
        <v>4</v>
      </c>
      <c r="DZ22" s="40">
        <v>5</v>
      </c>
      <c r="EA22" s="40">
        <v>5</v>
      </c>
      <c r="EB22" s="40">
        <v>5</v>
      </c>
      <c r="EC22" s="40">
        <v>4</v>
      </c>
      <c r="ED22" s="40">
        <v>4</v>
      </c>
      <c r="EE22" s="40">
        <v>4</v>
      </c>
      <c r="EF22" s="40">
        <v>5</v>
      </c>
      <c r="EG22" s="40">
        <v>5</v>
      </c>
      <c r="EH22" s="40">
        <v>4</v>
      </c>
      <c r="EI22" s="40">
        <v>4</v>
      </c>
      <c r="EJ22" s="40">
        <v>4</v>
      </c>
      <c r="EK22" s="40">
        <v>5</v>
      </c>
      <c r="EL22" s="40">
        <v>4</v>
      </c>
      <c r="EM22" s="40">
        <v>5</v>
      </c>
      <c r="EN22" s="40">
        <v>5</v>
      </c>
      <c r="EO22" s="40">
        <v>4</v>
      </c>
      <c r="EP22" s="40">
        <v>5</v>
      </c>
      <c r="EQ22" s="40">
        <v>5</v>
      </c>
      <c r="ER22" s="40">
        <v>5</v>
      </c>
      <c r="ES22" s="40">
        <v>4</v>
      </c>
      <c r="ET22" s="40">
        <v>5</v>
      </c>
      <c r="EU22" s="40">
        <v>5</v>
      </c>
      <c r="EV22" s="40">
        <v>4</v>
      </c>
      <c r="EW22" s="40">
        <v>5</v>
      </c>
      <c r="EX22" s="40">
        <v>4</v>
      </c>
      <c r="EY22" s="40">
        <v>5</v>
      </c>
      <c r="EZ22" s="40">
        <v>5</v>
      </c>
      <c r="FA22" s="40">
        <v>5</v>
      </c>
      <c r="FB22" s="40">
        <v>5</v>
      </c>
      <c r="FC22" s="40">
        <v>5</v>
      </c>
      <c r="FD22" s="40">
        <v>5</v>
      </c>
      <c r="FE22" s="40">
        <v>4</v>
      </c>
      <c r="FF22" s="40">
        <v>5</v>
      </c>
      <c r="FG22" s="40">
        <v>3</v>
      </c>
      <c r="FH22" s="40">
        <v>5</v>
      </c>
      <c r="FI22" s="40">
        <v>4</v>
      </c>
      <c r="FJ22" s="40">
        <v>5</v>
      </c>
      <c r="FK22" s="40">
        <v>5</v>
      </c>
      <c r="FL22" s="40">
        <v>5</v>
      </c>
      <c r="FM22" s="40">
        <v>4</v>
      </c>
      <c r="FN22" s="40">
        <v>5</v>
      </c>
      <c r="FO22" s="40">
        <v>5</v>
      </c>
      <c r="FP22" s="40">
        <v>5</v>
      </c>
      <c r="FQ22" s="40">
        <v>5</v>
      </c>
      <c r="FR22" s="40">
        <v>5</v>
      </c>
      <c r="FS22" s="40">
        <v>5</v>
      </c>
      <c r="FT22" s="40">
        <v>4</v>
      </c>
      <c r="FU22" s="40">
        <v>5</v>
      </c>
      <c r="FV22" s="40">
        <v>5</v>
      </c>
      <c r="FW22" s="40">
        <v>5</v>
      </c>
      <c r="FX22" s="40">
        <v>4</v>
      </c>
      <c r="FY22" s="40">
        <v>5</v>
      </c>
      <c r="FZ22" s="40">
        <v>5</v>
      </c>
      <c r="GA22" s="40">
        <v>4</v>
      </c>
      <c r="GB22" s="40">
        <v>5</v>
      </c>
      <c r="GC22" s="40">
        <v>5</v>
      </c>
      <c r="GD22" s="40">
        <v>5</v>
      </c>
      <c r="GE22" s="40">
        <v>5</v>
      </c>
      <c r="GF22" s="40">
        <v>5</v>
      </c>
      <c r="GG22" s="40">
        <v>5</v>
      </c>
      <c r="GH22" s="40">
        <v>5</v>
      </c>
      <c r="GI22" s="40">
        <v>5</v>
      </c>
      <c r="GJ22" s="40">
        <v>5</v>
      </c>
      <c r="GK22" s="40">
        <v>5</v>
      </c>
      <c r="GL22" s="40">
        <v>5</v>
      </c>
      <c r="GM22" s="40">
        <v>5</v>
      </c>
      <c r="GN22" s="40">
        <v>5</v>
      </c>
      <c r="GO22" s="40">
        <v>4</v>
      </c>
      <c r="GP22" s="40">
        <v>4</v>
      </c>
      <c r="GQ22" s="40">
        <v>5</v>
      </c>
      <c r="GR22" s="40">
        <v>5</v>
      </c>
      <c r="GS22" s="40">
        <v>5</v>
      </c>
      <c r="GT22" s="40">
        <v>5</v>
      </c>
      <c r="GU22" s="40">
        <v>5</v>
      </c>
      <c r="GV22" s="40">
        <v>5</v>
      </c>
      <c r="GW22" s="40">
        <v>4</v>
      </c>
      <c r="GX22" s="40">
        <v>5</v>
      </c>
      <c r="GY22" s="40">
        <v>5</v>
      </c>
      <c r="GZ22" s="40">
        <v>4</v>
      </c>
      <c r="HA22" s="40">
        <v>5</v>
      </c>
      <c r="HB22" s="40">
        <v>4</v>
      </c>
      <c r="HC22" s="40">
        <v>5</v>
      </c>
      <c r="HD22" s="40">
        <v>1</v>
      </c>
      <c r="HE22" s="40">
        <v>4</v>
      </c>
      <c r="HF22" s="40">
        <v>5</v>
      </c>
      <c r="HG22" s="40">
        <v>5</v>
      </c>
      <c r="HH22" s="40">
        <v>5</v>
      </c>
      <c r="HI22" s="40">
        <v>4</v>
      </c>
      <c r="HJ22" s="40">
        <v>5</v>
      </c>
      <c r="HK22" s="40">
        <v>5</v>
      </c>
      <c r="HL22" s="40">
        <v>5</v>
      </c>
      <c r="HM22" s="40">
        <v>5</v>
      </c>
      <c r="HN22" s="40">
        <v>4</v>
      </c>
      <c r="HO22" s="40">
        <v>5</v>
      </c>
      <c r="HP22" s="40">
        <v>4</v>
      </c>
      <c r="HQ22" s="40">
        <v>5</v>
      </c>
      <c r="HR22" s="40">
        <v>5</v>
      </c>
      <c r="HS22" s="40">
        <v>4</v>
      </c>
      <c r="HT22" s="40">
        <v>4</v>
      </c>
      <c r="HU22" s="40">
        <v>5</v>
      </c>
      <c r="HV22" s="40">
        <v>5</v>
      </c>
      <c r="HW22" s="40">
        <v>5</v>
      </c>
      <c r="HX22" s="40">
        <v>4</v>
      </c>
      <c r="HY22" s="40">
        <v>5</v>
      </c>
      <c r="HZ22" s="40">
        <v>5</v>
      </c>
      <c r="IA22" s="40">
        <v>5</v>
      </c>
      <c r="IB22" s="40">
        <v>4</v>
      </c>
      <c r="IC22" s="40">
        <v>4</v>
      </c>
      <c r="ID22" s="40">
        <v>5</v>
      </c>
      <c r="IE22" s="40">
        <v>5</v>
      </c>
      <c r="IF22" s="40">
        <v>5</v>
      </c>
      <c r="IG22" s="40">
        <v>5</v>
      </c>
      <c r="IH22" s="40">
        <v>4</v>
      </c>
      <c r="II22" s="40">
        <v>3</v>
      </c>
      <c r="IJ22" s="40">
        <v>4</v>
      </c>
      <c r="IK22" s="40">
        <v>4</v>
      </c>
      <c r="IL22" s="40">
        <v>3</v>
      </c>
      <c r="IM22" s="40">
        <v>2</v>
      </c>
      <c r="IN22" s="40">
        <v>4</v>
      </c>
      <c r="IO22" s="40">
        <v>4</v>
      </c>
      <c r="IP22" s="40">
        <v>5</v>
      </c>
      <c r="IQ22" s="40">
        <v>5</v>
      </c>
      <c r="IR22" s="40">
        <v>4</v>
      </c>
      <c r="IS22" s="40">
        <v>4</v>
      </c>
      <c r="IT22" s="40">
        <v>5</v>
      </c>
      <c r="IU22" s="40">
        <v>5</v>
      </c>
      <c r="IV22" s="40">
        <v>4</v>
      </c>
      <c r="IW22" s="40">
        <v>4</v>
      </c>
      <c r="IX22" s="40">
        <v>5</v>
      </c>
      <c r="IY22" s="40">
        <v>5</v>
      </c>
      <c r="IZ22" s="40">
        <v>5</v>
      </c>
      <c r="JA22" s="40">
        <v>4</v>
      </c>
      <c r="JB22" s="40">
        <v>5</v>
      </c>
      <c r="JC22" s="40">
        <v>5</v>
      </c>
      <c r="JD22" s="40">
        <v>5</v>
      </c>
      <c r="JE22" s="40">
        <v>5</v>
      </c>
      <c r="JF22" s="40">
        <v>5</v>
      </c>
      <c r="JG22" s="40">
        <v>4</v>
      </c>
      <c r="JH22" s="40">
        <v>5</v>
      </c>
      <c r="JI22" s="40">
        <v>5</v>
      </c>
      <c r="JJ22" s="40">
        <v>4</v>
      </c>
      <c r="JK22" s="40">
        <v>4</v>
      </c>
      <c r="JL22" s="40">
        <v>5</v>
      </c>
      <c r="JM22" s="40">
        <v>4</v>
      </c>
      <c r="JN22" s="40">
        <v>5</v>
      </c>
      <c r="JO22" s="40">
        <v>5</v>
      </c>
      <c r="JP22" s="40">
        <v>5</v>
      </c>
      <c r="JQ22" s="40">
        <v>5</v>
      </c>
      <c r="JR22" s="40">
        <v>5</v>
      </c>
      <c r="JS22" s="40">
        <v>5</v>
      </c>
      <c r="JT22" s="40">
        <v>5</v>
      </c>
      <c r="JU22" s="40">
        <v>4</v>
      </c>
      <c r="JV22" s="40">
        <v>5</v>
      </c>
      <c r="JW22" s="40">
        <v>5</v>
      </c>
      <c r="JX22" s="40">
        <v>5</v>
      </c>
      <c r="JY22" s="40">
        <v>5</v>
      </c>
      <c r="JZ22" s="40">
        <v>4</v>
      </c>
      <c r="KA22" s="40">
        <v>5</v>
      </c>
      <c r="KB22" s="40">
        <v>5</v>
      </c>
      <c r="KC22" s="40">
        <v>5</v>
      </c>
      <c r="KD22" s="40">
        <v>5</v>
      </c>
      <c r="KE22" s="40">
        <v>5</v>
      </c>
      <c r="KF22" s="40">
        <v>5</v>
      </c>
      <c r="KG22" s="40">
        <v>3</v>
      </c>
      <c r="KH22" s="40">
        <v>5</v>
      </c>
      <c r="KI22" s="40">
        <v>5</v>
      </c>
      <c r="KJ22" s="40">
        <v>5</v>
      </c>
      <c r="KK22" s="40">
        <v>4</v>
      </c>
      <c r="KL22" s="40">
        <v>5</v>
      </c>
      <c r="KM22" s="40">
        <v>5</v>
      </c>
      <c r="KN22" s="40">
        <v>5</v>
      </c>
      <c r="KO22" s="40">
        <v>4</v>
      </c>
      <c r="KP22" s="40">
        <v>5</v>
      </c>
      <c r="KQ22" s="40">
        <v>5</v>
      </c>
      <c r="KR22" s="40">
        <v>5</v>
      </c>
      <c r="KS22" s="40">
        <v>4</v>
      </c>
      <c r="KT22" s="40">
        <v>5</v>
      </c>
      <c r="KU22" s="40">
        <v>5</v>
      </c>
      <c r="KV22" s="40">
        <v>5</v>
      </c>
      <c r="KW22" s="40">
        <v>5</v>
      </c>
      <c r="KX22" s="40">
        <v>5</v>
      </c>
      <c r="KY22" s="40">
        <v>5</v>
      </c>
      <c r="KZ22" s="40">
        <v>5</v>
      </c>
      <c r="LA22" s="40">
        <v>5</v>
      </c>
      <c r="LB22" s="40">
        <v>5</v>
      </c>
      <c r="LC22" s="40">
        <v>5</v>
      </c>
      <c r="LD22" s="40">
        <v>4</v>
      </c>
      <c r="LE22" s="40">
        <v>4</v>
      </c>
      <c r="LF22" s="40">
        <v>4</v>
      </c>
      <c r="LG22" s="40">
        <v>4</v>
      </c>
      <c r="LH22" s="40">
        <v>5</v>
      </c>
      <c r="LI22" s="40">
        <v>5</v>
      </c>
      <c r="LJ22" s="40">
        <v>5</v>
      </c>
      <c r="LK22" s="40">
        <v>4</v>
      </c>
      <c r="LL22" s="40">
        <v>3</v>
      </c>
      <c r="LM22" s="40">
        <v>5</v>
      </c>
      <c r="LN22" s="40">
        <v>5</v>
      </c>
      <c r="LO22" s="40">
        <v>5</v>
      </c>
      <c r="LP22" s="40">
        <v>5</v>
      </c>
      <c r="LQ22" s="40">
        <v>5</v>
      </c>
      <c r="LR22" s="40">
        <v>5</v>
      </c>
      <c r="LS22" s="40">
        <v>5</v>
      </c>
      <c r="LT22" s="40">
        <v>5</v>
      </c>
      <c r="LU22" s="40">
        <v>2</v>
      </c>
      <c r="LV22" s="40">
        <v>5</v>
      </c>
      <c r="LW22" s="40">
        <v>2</v>
      </c>
      <c r="LX22" s="40">
        <v>5</v>
      </c>
      <c r="LY22" s="40">
        <v>5</v>
      </c>
      <c r="LZ22" s="40">
        <v>5</v>
      </c>
      <c r="MA22" s="40">
        <v>5</v>
      </c>
      <c r="MB22" s="40">
        <v>5</v>
      </c>
      <c r="MC22" s="40">
        <v>5</v>
      </c>
      <c r="MD22" s="40">
        <v>5</v>
      </c>
      <c r="ME22" s="40">
        <v>5</v>
      </c>
      <c r="MF22" s="40">
        <v>5</v>
      </c>
      <c r="MG22" s="40">
        <v>2</v>
      </c>
      <c r="MH22" s="40">
        <v>5</v>
      </c>
      <c r="MI22" s="40">
        <v>5</v>
      </c>
      <c r="MJ22" s="40">
        <v>5</v>
      </c>
      <c r="MK22" s="40">
        <v>5</v>
      </c>
      <c r="ML22" s="40">
        <v>5</v>
      </c>
      <c r="MM22" s="40">
        <v>5</v>
      </c>
      <c r="MN22" s="40">
        <v>4</v>
      </c>
      <c r="MO22" s="40">
        <v>5</v>
      </c>
      <c r="MP22" s="40">
        <v>3</v>
      </c>
      <c r="MQ22" s="40">
        <v>5</v>
      </c>
      <c r="MR22" s="40">
        <v>4</v>
      </c>
      <c r="MS22" s="40">
        <v>5</v>
      </c>
      <c r="MT22" s="40">
        <v>4</v>
      </c>
      <c r="MU22" s="40">
        <v>5</v>
      </c>
      <c r="MV22" s="40">
        <v>5</v>
      </c>
      <c r="MW22" s="40">
        <v>5</v>
      </c>
      <c r="MX22" s="40">
        <v>5</v>
      </c>
      <c r="MY22" s="40">
        <v>5</v>
      </c>
      <c r="MZ22" s="40">
        <v>5</v>
      </c>
      <c r="NA22" s="40">
        <v>5</v>
      </c>
      <c r="NB22" s="40">
        <v>5</v>
      </c>
      <c r="NC22" s="40">
        <v>5</v>
      </c>
      <c r="ND22" s="40">
        <v>4</v>
      </c>
      <c r="NE22" s="40">
        <v>3</v>
      </c>
      <c r="NF22" s="40">
        <v>4</v>
      </c>
      <c r="NG22" s="40">
        <v>5</v>
      </c>
      <c r="NH22" s="40">
        <v>4</v>
      </c>
      <c r="NI22" s="40">
        <v>5</v>
      </c>
      <c r="NJ22" s="40">
        <v>4</v>
      </c>
      <c r="NK22" s="40">
        <v>4</v>
      </c>
      <c r="NL22" s="40">
        <v>5</v>
      </c>
      <c r="NM22" s="40">
        <v>5</v>
      </c>
      <c r="NN22" s="40">
        <v>5</v>
      </c>
      <c r="NO22" s="40">
        <v>5</v>
      </c>
      <c r="NP22" s="40">
        <v>5</v>
      </c>
      <c r="NQ22" s="40">
        <v>5</v>
      </c>
      <c r="NR22" s="40">
        <v>5</v>
      </c>
      <c r="NS22" s="40">
        <v>3</v>
      </c>
      <c r="NT22" s="40">
        <v>5</v>
      </c>
      <c r="NU22" s="40">
        <v>5</v>
      </c>
      <c r="NV22" s="40">
        <v>5</v>
      </c>
      <c r="NW22" s="40">
        <v>5</v>
      </c>
      <c r="NX22" s="40">
        <v>5</v>
      </c>
      <c r="NY22" s="40">
        <v>5</v>
      </c>
      <c r="NZ22" s="40">
        <v>5</v>
      </c>
      <c r="OA22" s="40">
        <v>5</v>
      </c>
      <c r="OB22" s="40">
        <v>5</v>
      </c>
      <c r="OC22" s="40">
        <v>5</v>
      </c>
      <c r="OD22" s="40">
        <v>3</v>
      </c>
      <c r="OE22" s="40">
        <v>5</v>
      </c>
      <c r="OF22" s="40">
        <v>5</v>
      </c>
      <c r="OG22" s="40">
        <v>5</v>
      </c>
      <c r="OH22" s="40">
        <v>4</v>
      </c>
      <c r="OI22" s="40">
        <v>5</v>
      </c>
      <c r="OJ22" s="40">
        <v>5</v>
      </c>
      <c r="OK22" s="40">
        <v>5</v>
      </c>
      <c r="OL22" s="40">
        <v>5</v>
      </c>
      <c r="OM22" s="40">
        <v>5</v>
      </c>
      <c r="ON22" s="40">
        <v>3</v>
      </c>
      <c r="OO22" s="40">
        <v>5</v>
      </c>
      <c r="OP22" s="40">
        <v>5</v>
      </c>
      <c r="OQ22" s="40">
        <v>5</v>
      </c>
      <c r="OR22" s="40">
        <v>5</v>
      </c>
      <c r="OS22" s="40">
        <v>4</v>
      </c>
      <c r="OT22" s="40">
        <v>5</v>
      </c>
      <c r="OU22" s="40">
        <v>5</v>
      </c>
      <c r="OV22" s="40">
        <v>4</v>
      </c>
      <c r="OW22" s="40">
        <v>5</v>
      </c>
      <c r="OX22" s="40">
        <v>5</v>
      </c>
      <c r="OY22" s="40">
        <v>5</v>
      </c>
      <c r="OZ22" s="40">
        <v>5</v>
      </c>
      <c r="PA22" s="40">
        <v>4</v>
      </c>
      <c r="PB22" s="40">
        <v>5</v>
      </c>
      <c r="PC22" s="40">
        <v>5</v>
      </c>
      <c r="PD22" s="40">
        <v>4</v>
      </c>
      <c r="PE22" s="40">
        <v>4</v>
      </c>
      <c r="PF22" s="40">
        <v>4</v>
      </c>
      <c r="PG22" s="40">
        <v>0</v>
      </c>
      <c r="PH22" s="40">
        <v>5</v>
      </c>
      <c r="PI22" s="40">
        <v>5</v>
      </c>
      <c r="PJ22" s="40">
        <v>5</v>
      </c>
      <c r="PK22" s="40">
        <v>5</v>
      </c>
      <c r="PL22" s="40">
        <v>1</v>
      </c>
      <c r="PM22" s="40">
        <v>5</v>
      </c>
      <c r="PN22" s="40">
        <v>5</v>
      </c>
      <c r="PO22" s="40">
        <v>4</v>
      </c>
      <c r="PP22" s="40">
        <v>5</v>
      </c>
      <c r="PQ22" s="40">
        <v>4</v>
      </c>
      <c r="PR22" s="40">
        <v>4</v>
      </c>
      <c r="PS22" s="40">
        <v>5</v>
      </c>
      <c r="PT22" s="40">
        <v>5</v>
      </c>
      <c r="PU22" s="40">
        <v>5</v>
      </c>
      <c r="PV22" s="40">
        <v>5</v>
      </c>
      <c r="PW22" s="40">
        <v>5</v>
      </c>
      <c r="PX22" s="40">
        <v>5</v>
      </c>
      <c r="PY22" s="40">
        <v>5</v>
      </c>
      <c r="PZ22" s="40">
        <v>5</v>
      </c>
      <c r="QA22" s="40">
        <v>5</v>
      </c>
      <c r="QB22" s="40">
        <v>4</v>
      </c>
      <c r="QC22" s="40">
        <v>4</v>
      </c>
      <c r="QD22" s="40">
        <v>5</v>
      </c>
      <c r="QE22" s="40">
        <v>5</v>
      </c>
      <c r="QF22" s="40">
        <v>5</v>
      </c>
      <c r="QG22" s="40">
        <v>4</v>
      </c>
      <c r="QH22" s="40">
        <v>5</v>
      </c>
      <c r="QI22" s="40">
        <v>5</v>
      </c>
      <c r="QJ22" s="40">
        <v>5</v>
      </c>
      <c r="QK22" s="40">
        <v>4</v>
      </c>
      <c r="QL22" s="40">
        <v>5</v>
      </c>
      <c r="QM22" s="40">
        <v>5</v>
      </c>
      <c r="QN22" s="40">
        <v>5</v>
      </c>
      <c r="QO22" s="40">
        <v>5</v>
      </c>
      <c r="QP22" s="40">
        <v>5</v>
      </c>
      <c r="QQ22" s="40">
        <v>4</v>
      </c>
      <c r="QR22" s="40">
        <v>4</v>
      </c>
      <c r="QS22" s="40">
        <v>5</v>
      </c>
      <c r="QT22" s="40">
        <v>5</v>
      </c>
      <c r="QU22" s="40">
        <v>5</v>
      </c>
      <c r="QV22" s="40">
        <v>5</v>
      </c>
      <c r="QW22" s="40">
        <v>5</v>
      </c>
      <c r="QX22" s="40">
        <v>5</v>
      </c>
      <c r="QY22" s="40">
        <v>5</v>
      </c>
      <c r="QZ22" s="40">
        <v>5</v>
      </c>
      <c r="RA22" s="40">
        <v>5</v>
      </c>
      <c r="RB22" s="40">
        <v>5</v>
      </c>
      <c r="RC22" s="40">
        <v>5</v>
      </c>
      <c r="RD22" s="40">
        <v>5</v>
      </c>
      <c r="RE22" s="40">
        <v>4</v>
      </c>
      <c r="RF22" s="40">
        <v>4</v>
      </c>
      <c r="RG22" s="40">
        <v>3</v>
      </c>
      <c r="RH22" s="40">
        <v>5</v>
      </c>
      <c r="RI22" s="40">
        <v>5</v>
      </c>
      <c r="RJ22" s="40">
        <v>5</v>
      </c>
      <c r="RK22" s="40">
        <v>5</v>
      </c>
      <c r="RL22" s="40">
        <v>5</v>
      </c>
      <c r="RM22" s="40">
        <v>5</v>
      </c>
      <c r="RN22" s="40">
        <v>5</v>
      </c>
      <c r="RO22" s="40">
        <v>2</v>
      </c>
      <c r="RP22" s="40">
        <v>5</v>
      </c>
      <c r="RQ22" s="40">
        <v>5</v>
      </c>
      <c r="RR22" s="40">
        <v>5</v>
      </c>
      <c r="RS22" s="40">
        <v>5</v>
      </c>
      <c r="RT22" s="40">
        <v>4</v>
      </c>
      <c r="RU22" s="40">
        <v>5</v>
      </c>
      <c r="RV22" s="40">
        <v>5</v>
      </c>
      <c r="RW22" s="40">
        <v>5</v>
      </c>
      <c r="RX22" s="40">
        <v>5</v>
      </c>
      <c r="RY22" s="40">
        <v>4</v>
      </c>
      <c r="RZ22" s="40">
        <v>5</v>
      </c>
      <c r="SA22" s="40">
        <v>4</v>
      </c>
      <c r="SB22" s="40">
        <v>5</v>
      </c>
      <c r="SC22" s="40">
        <v>5</v>
      </c>
      <c r="SD22" s="40">
        <v>4</v>
      </c>
      <c r="SE22" s="40">
        <v>4</v>
      </c>
      <c r="SF22" s="40">
        <v>5</v>
      </c>
      <c r="SG22" s="40">
        <v>4</v>
      </c>
      <c r="SH22" s="40">
        <v>4</v>
      </c>
      <c r="SI22" s="40">
        <v>5</v>
      </c>
      <c r="SJ22" s="40">
        <v>5</v>
      </c>
      <c r="SK22" s="40">
        <v>5</v>
      </c>
      <c r="SL22" s="40">
        <v>4</v>
      </c>
      <c r="SM22" s="40">
        <v>5</v>
      </c>
      <c r="SN22" s="40">
        <v>5</v>
      </c>
      <c r="SO22" s="40">
        <v>5</v>
      </c>
      <c r="SP22" s="40">
        <v>5</v>
      </c>
      <c r="SQ22" s="40">
        <v>5</v>
      </c>
      <c r="SR22" s="40">
        <v>5</v>
      </c>
      <c r="SS22" s="40">
        <v>5</v>
      </c>
      <c r="ST22" s="40">
        <v>4</v>
      </c>
      <c r="SU22" s="40">
        <v>5</v>
      </c>
      <c r="SV22" s="40">
        <v>5</v>
      </c>
      <c r="SW22" s="40">
        <v>5</v>
      </c>
      <c r="SX22" s="40">
        <v>5</v>
      </c>
      <c r="SY22" s="40">
        <v>5</v>
      </c>
      <c r="SZ22" s="40">
        <v>5</v>
      </c>
      <c r="TA22" s="40">
        <v>5</v>
      </c>
      <c r="TB22" s="40">
        <v>5</v>
      </c>
      <c r="TC22" s="40">
        <v>5</v>
      </c>
      <c r="TD22" s="40">
        <v>4</v>
      </c>
      <c r="TE22" s="40">
        <v>5</v>
      </c>
      <c r="TF22" s="40">
        <v>4</v>
      </c>
      <c r="TG22" s="40">
        <v>5</v>
      </c>
      <c r="TH22" s="40">
        <v>4</v>
      </c>
      <c r="TI22" s="40">
        <v>5</v>
      </c>
      <c r="TJ22" s="40">
        <v>5</v>
      </c>
      <c r="TK22" s="40">
        <v>2</v>
      </c>
      <c r="TL22" s="40">
        <v>4</v>
      </c>
      <c r="TM22" s="40">
        <v>5</v>
      </c>
      <c r="TN22" s="40">
        <v>5</v>
      </c>
      <c r="TO22" s="40">
        <v>5</v>
      </c>
      <c r="TP22" s="40">
        <v>4</v>
      </c>
      <c r="TQ22" s="40">
        <v>5</v>
      </c>
      <c r="TR22" s="40">
        <v>5</v>
      </c>
      <c r="TS22" s="40">
        <v>5</v>
      </c>
      <c r="TT22" s="40">
        <v>5</v>
      </c>
      <c r="TU22" s="40">
        <v>5</v>
      </c>
      <c r="TV22" s="40">
        <v>5</v>
      </c>
      <c r="TW22" s="40">
        <v>5</v>
      </c>
      <c r="TX22" s="40">
        <v>5</v>
      </c>
      <c r="TY22" s="40">
        <v>3</v>
      </c>
      <c r="TZ22" s="40">
        <v>5</v>
      </c>
      <c r="UA22" s="40">
        <v>4</v>
      </c>
      <c r="UB22" s="40">
        <v>5</v>
      </c>
      <c r="UC22" s="40">
        <v>5</v>
      </c>
      <c r="UD22" s="40">
        <v>5</v>
      </c>
      <c r="UE22" s="40">
        <v>5</v>
      </c>
      <c r="UF22" s="40">
        <v>5</v>
      </c>
      <c r="UG22" s="40">
        <v>5</v>
      </c>
      <c r="UH22" s="40">
        <v>5</v>
      </c>
      <c r="UI22" s="40">
        <v>5</v>
      </c>
      <c r="UJ22" s="40">
        <v>5</v>
      </c>
      <c r="UK22" s="40">
        <v>5</v>
      </c>
      <c r="UL22" s="40">
        <v>5</v>
      </c>
      <c r="UM22" s="40">
        <v>5</v>
      </c>
      <c r="UN22" s="40">
        <v>4</v>
      </c>
      <c r="UO22" s="40">
        <v>5</v>
      </c>
      <c r="UP22" s="40">
        <v>5</v>
      </c>
      <c r="UQ22" s="40">
        <v>3</v>
      </c>
      <c r="UR22" s="40">
        <v>4</v>
      </c>
      <c r="US22" s="40">
        <v>5</v>
      </c>
      <c r="UT22" s="40">
        <v>5</v>
      </c>
      <c r="UU22" s="40">
        <v>5</v>
      </c>
      <c r="UV22" s="40">
        <v>5</v>
      </c>
      <c r="UW22" s="40">
        <v>5</v>
      </c>
      <c r="UX22" s="40">
        <v>4</v>
      </c>
      <c r="UY22" s="40">
        <v>2</v>
      </c>
      <c r="UZ22" s="40">
        <v>5</v>
      </c>
      <c r="VA22" s="40">
        <v>5</v>
      </c>
      <c r="VB22" s="40">
        <v>5</v>
      </c>
      <c r="VC22" s="40">
        <v>5</v>
      </c>
      <c r="VD22" s="40">
        <v>5</v>
      </c>
      <c r="VE22" s="40">
        <v>5</v>
      </c>
      <c r="VF22" s="40">
        <v>5</v>
      </c>
      <c r="VG22" s="40">
        <v>5</v>
      </c>
      <c r="VH22" s="40">
        <v>4</v>
      </c>
      <c r="VI22" s="40">
        <v>5</v>
      </c>
      <c r="VJ22" s="40">
        <v>5</v>
      </c>
      <c r="VK22" s="40">
        <v>4</v>
      </c>
      <c r="VL22" s="40">
        <v>4</v>
      </c>
      <c r="VM22" s="40">
        <v>4</v>
      </c>
      <c r="VN22" s="40">
        <v>5</v>
      </c>
      <c r="VO22" s="40">
        <v>5</v>
      </c>
      <c r="VP22" s="40">
        <v>5</v>
      </c>
      <c r="VQ22" s="40">
        <v>5</v>
      </c>
      <c r="VR22" s="40">
        <v>5</v>
      </c>
      <c r="VS22" s="40">
        <v>5</v>
      </c>
      <c r="VT22" s="40">
        <v>5</v>
      </c>
      <c r="VU22" s="40">
        <v>5</v>
      </c>
      <c r="VV22" s="40">
        <v>5</v>
      </c>
      <c r="VW22" s="40">
        <v>5</v>
      </c>
      <c r="VX22" s="40">
        <v>5</v>
      </c>
      <c r="VY22" s="40">
        <v>4</v>
      </c>
      <c r="VZ22" s="40">
        <v>4</v>
      </c>
      <c r="WA22" s="40">
        <v>5</v>
      </c>
      <c r="WB22" s="40">
        <v>5</v>
      </c>
      <c r="WC22" s="40">
        <v>5</v>
      </c>
      <c r="WD22" s="40">
        <v>5</v>
      </c>
      <c r="WE22" s="40">
        <v>5</v>
      </c>
      <c r="WF22" s="40">
        <v>5</v>
      </c>
      <c r="WG22" s="40">
        <v>4</v>
      </c>
      <c r="WH22" s="40">
        <v>5</v>
      </c>
      <c r="WI22" s="40">
        <v>5</v>
      </c>
      <c r="WJ22" s="40">
        <v>5</v>
      </c>
      <c r="WK22" s="40">
        <v>5</v>
      </c>
      <c r="WL22" s="40">
        <v>5</v>
      </c>
      <c r="WM22" s="40">
        <v>5</v>
      </c>
      <c r="WN22" s="40">
        <v>5</v>
      </c>
      <c r="WO22" s="40">
        <v>5</v>
      </c>
      <c r="WP22" s="40">
        <v>5</v>
      </c>
      <c r="WQ22" s="40">
        <v>4</v>
      </c>
      <c r="WR22" s="40">
        <v>5</v>
      </c>
      <c r="WS22" s="40">
        <v>4</v>
      </c>
      <c r="WT22" s="40">
        <v>5</v>
      </c>
      <c r="WU22" s="40">
        <v>5</v>
      </c>
      <c r="WV22" s="40">
        <v>5</v>
      </c>
      <c r="WW22" s="40">
        <v>5</v>
      </c>
      <c r="WX22" s="40">
        <v>4</v>
      </c>
      <c r="WY22" s="40">
        <v>5</v>
      </c>
      <c r="WZ22" s="40">
        <v>5</v>
      </c>
      <c r="XA22" s="40">
        <v>5</v>
      </c>
      <c r="XB22" s="40">
        <v>5</v>
      </c>
      <c r="XC22" s="40">
        <v>5</v>
      </c>
      <c r="XD22" s="40">
        <v>5</v>
      </c>
      <c r="XE22" s="40">
        <v>5</v>
      </c>
      <c r="XF22" s="40">
        <v>5</v>
      </c>
      <c r="XG22" s="40">
        <v>5</v>
      </c>
      <c r="XH22" s="40">
        <v>5</v>
      </c>
      <c r="XI22" s="40">
        <v>5</v>
      </c>
      <c r="XJ22" s="40">
        <v>5</v>
      </c>
      <c r="XK22" s="40">
        <v>5</v>
      </c>
      <c r="XL22" s="40">
        <v>5</v>
      </c>
      <c r="XM22" s="40">
        <v>5</v>
      </c>
      <c r="XN22" s="40">
        <v>4</v>
      </c>
      <c r="XO22" s="40">
        <v>4</v>
      </c>
      <c r="XP22" s="40">
        <v>5</v>
      </c>
      <c r="XQ22" s="40">
        <v>5</v>
      </c>
      <c r="XR22" s="40">
        <v>5</v>
      </c>
      <c r="XS22" s="40">
        <v>5</v>
      </c>
      <c r="XT22" s="40">
        <v>5</v>
      </c>
      <c r="XU22" s="40">
        <v>5</v>
      </c>
      <c r="XV22" s="40">
        <v>4</v>
      </c>
      <c r="XW22" s="40">
        <v>5</v>
      </c>
      <c r="XX22" s="40">
        <v>5</v>
      </c>
      <c r="XY22" s="40">
        <v>3</v>
      </c>
      <c r="XZ22" s="40">
        <v>4</v>
      </c>
      <c r="YA22" s="40">
        <v>5</v>
      </c>
      <c r="YB22" s="40">
        <v>4</v>
      </c>
      <c r="YC22" s="40">
        <v>5</v>
      </c>
      <c r="YD22" s="40">
        <v>5</v>
      </c>
      <c r="YE22" s="40">
        <v>5</v>
      </c>
      <c r="YF22" s="40">
        <v>5</v>
      </c>
      <c r="YG22" s="40">
        <v>5</v>
      </c>
      <c r="YH22" s="40">
        <v>5</v>
      </c>
      <c r="YI22" s="40">
        <v>5</v>
      </c>
      <c r="YJ22" s="40">
        <v>4</v>
      </c>
      <c r="YK22" s="40">
        <v>5</v>
      </c>
      <c r="YL22" s="40">
        <v>5</v>
      </c>
      <c r="YM22" s="40">
        <v>4</v>
      </c>
      <c r="YN22" s="40">
        <v>5</v>
      </c>
      <c r="YO22" s="40">
        <v>5</v>
      </c>
      <c r="YP22" s="40">
        <v>4</v>
      </c>
      <c r="YQ22" s="40">
        <v>5</v>
      </c>
      <c r="YR22" s="40">
        <v>5</v>
      </c>
      <c r="YS22" s="40">
        <v>4</v>
      </c>
      <c r="YT22" s="40">
        <v>5</v>
      </c>
      <c r="YU22" s="40">
        <v>5</v>
      </c>
      <c r="YV22" s="40">
        <v>4</v>
      </c>
      <c r="YW22" s="40">
        <v>4</v>
      </c>
      <c r="YX22" s="40">
        <v>5</v>
      </c>
      <c r="YY22" s="40">
        <v>5</v>
      </c>
      <c r="YZ22" s="40">
        <v>4</v>
      </c>
      <c r="ZA22" s="40">
        <v>5</v>
      </c>
      <c r="ZB22" s="40">
        <v>5</v>
      </c>
      <c r="ZC22" s="40">
        <v>4</v>
      </c>
      <c r="ZD22" s="40">
        <v>5</v>
      </c>
      <c r="ZE22" s="40">
        <v>4</v>
      </c>
      <c r="ZF22" s="40">
        <v>5</v>
      </c>
      <c r="ZG22" s="40">
        <v>5</v>
      </c>
      <c r="ZH22" s="40">
        <v>4</v>
      </c>
      <c r="ZI22" s="40">
        <v>4</v>
      </c>
      <c r="ZJ22" s="40">
        <v>5</v>
      </c>
      <c r="ZK22" s="40">
        <v>5</v>
      </c>
      <c r="ZL22" s="40">
        <v>5</v>
      </c>
      <c r="ZM22" s="40">
        <v>5</v>
      </c>
      <c r="ZN22" s="40">
        <v>5</v>
      </c>
      <c r="ZO22" s="40">
        <v>5</v>
      </c>
      <c r="ZP22" s="40">
        <v>5</v>
      </c>
      <c r="ZQ22" s="40">
        <v>5</v>
      </c>
      <c r="ZR22" s="40">
        <v>5</v>
      </c>
      <c r="ZS22" s="40">
        <v>5</v>
      </c>
      <c r="ZT22" s="40">
        <v>4</v>
      </c>
      <c r="ZU22" s="40">
        <v>5</v>
      </c>
      <c r="ZV22" s="40">
        <v>4</v>
      </c>
      <c r="ZW22" s="40">
        <v>5</v>
      </c>
      <c r="ZX22" s="40">
        <v>4</v>
      </c>
      <c r="ZY22" s="40">
        <v>3</v>
      </c>
      <c r="ZZ22" s="40">
        <v>2</v>
      </c>
      <c r="AAA22" s="40">
        <v>5</v>
      </c>
      <c r="AAB22" s="40">
        <v>4</v>
      </c>
      <c r="AAC22" s="40">
        <v>4</v>
      </c>
      <c r="AAD22" s="40">
        <v>4</v>
      </c>
      <c r="AAE22" s="40">
        <v>4</v>
      </c>
      <c r="AAF22" s="40">
        <v>5</v>
      </c>
      <c r="AAG22" s="40">
        <v>5</v>
      </c>
      <c r="AAH22" s="40">
        <v>5</v>
      </c>
      <c r="AAI22" s="40">
        <v>4</v>
      </c>
      <c r="AAJ22" s="40">
        <v>5</v>
      </c>
      <c r="AAK22" s="40">
        <v>5</v>
      </c>
      <c r="AAL22" s="40">
        <v>5</v>
      </c>
      <c r="AAM22" s="40">
        <v>5</v>
      </c>
      <c r="AAN22" s="40">
        <v>5</v>
      </c>
      <c r="AAO22" s="40">
        <v>5</v>
      </c>
      <c r="AAP22" s="40">
        <v>3</v>
      </c>
      <c r="AAQ22" s="40">
        <v>5</v>
      </c>
      <c r="AAR22" s="40">
        <v>5</v>
      </c>
      <c r="AAS22" s="40">
        <v>5</v>
      </c>
      <c r="AAT22" s="40">
        <v>5</v>
      </c>
      <c r="AAU22" s="40">
        <v>5</v>
      </c>
      <c r="AAV22" s="40">
        <v>5</v>
      </c>
      <c r="AAW22" s="40">
        <v>5</v>
      </c>
      <c r="AAX22" s="40">
        <v>5</v>
      </c>
      <c r="AAY22" s="40">
        <v>5</v>
      </c>
      <c r="AAZ22" s="40">
        <v>4</v>
      </c>
      <c r="ABA22" s="40">
        <v>5</v>
      </c>
      <c r="ABB22" s="40">
        <v>5</v>
      </c>
      <c r="ABC22" s="40">
        <v>4</v>
      </c>
      <c r="ABD22" s="40">
        <v>4</v>
      </c>
      <c r="ABE22" s="40">
        <v>4</v>
      </c>
      <c r="ABF22" s="40">
        <v>5</v>
      </c>
      <c r="ABG22" s="40">
        <v>5</v>
      </c>
      <c r="ABH22" s="40">
        <v>4</v>
      </c>
      <c r="ABI22" s="40">
        <v>4</v>
      </c>
      <c r="ABJ22" s="40">
        <v>5</v>
      </c>
      <c r="ABK22" s="40">
        <v>1</v>
      </c>
      <c r="ABL22" s="40">
        <v>1</v>
      </c>
      <c r="ABM22" s="40">
        <v>5</v>
      </c>
      <c r="ABN22" s="40">
        <v>2</v>
      </c>
      <c r="ABO22" s="40">
        <v>5</v>
      </c>
      <c r="ABP22" s="40">
        <v>5</v>
      </c>
      <c r="ABQ22" s="40">
        <v>2</v>
      </c>
      <c r="ABR22" s="40">
        <v>5</v>
      </c>
      <c r="ABS22" s="40">
        <v>5</v>
      </c>
      <c r="ABT22" s="40">
        <v>5</v>
      </c>
      <c r="ABU22" s="40">
        <v>4</v>
      </c>
      <c r="ABV22" s="40">
        <v>5</v>
      </c>
      <c r="ABW22" s="40">
        <v>5</v>
      </c>
      <c r="ABX22" s="40">
        <v>5</v>
      </c>
      <c r="ABY22" s="40">
        <v>4</v>
      </c>
      <c r="ABZ22" s="40">
        <v>4</v>
      </c>
      <c r="ACA22" s="40">
        <v>5</v>
      </c>
      <c r="ACB22" s="40">
        <v>4</v>
      </c>
      <c r="ACC22" s="40">
        <v>4</v>
      </c>
      <c r="ACD22" s="40">
        <v>4</v>
      </c>
      <c r="ACE22" s="40">
        <v>5</v>
      </c>
      <c r="ACF22" s="40">
        <v>4</v>
      </c>
      <c r="ACG22" s="40">
        <v>5</v>
      </c>
      <c r="ACH22" s="40">
        <v>0</v>
      </c>
      <c r="ACI22" s="40">
        <v>5</v>
      </c>
      <c r="ACJ22" s="40">
        <v>5</v>
      </c>
      <c r="ACK22" s="40">
        <v>5</v>
      </c>
      <c r="ACL22" s="40">
        <v>5</v>
      </c>
      <c r="ACM22" s="40">
        <v>5</v>
      </c>
      <c r="ACN22" s="40">
        <v>3</v>
      </c>
      <c r="ACO22" s="40">
        <v>4</v>
      </c>
      <c r="ACP22" s="40">
        <v>5</v>
      </c>
      <c r="ACQ22" s="40">
        <v>5</v>
      </c>
      <c r="ACR22" s="40">
        <v>5</v>
      </c>
      <c r="ACS22" s="40">
        <v>5</v>
      </c>
      <c r="ACT22" s="40">
        <v>5</v>
      </c>
      <c r="ACU22" s="40">
        <v>5</v>
      </c>
      <c r="ACV22" s="40">
        <v>5</v>
      </c>
      <c r="ACW22" s="40">
        <v>5</v>
      </c>
      <c r="ACX22" s="40">
        <v>5</v>
      </c>
      <c r="ACY22" s="40">
        <v>5</v>
      </c>
      <c r="ACZ22" s="40">
        <v>4</v>
      </c>
      <c r="ADA22" s="40">
        <v>5</v>
      </c>
      <c r="ADB22" s="40">
        <v>5</v>
      </c>
      <c r="ADC22" s="40">
        <v>1</v>
      </c>
      <c r="ADD22" s="40">
        <v>4</v>
      </c>
      <c r="ADE22" s="40">
        <v>5</v>
      </c>
      <c r="ADF22" s="40">
        <v>5</v>
      </c>
      <c r="ADG22" s="40">
        <v>5</v>
      </c>
      <c r="ADH22" s="40">
        <v>4</v>
      </c>
      <c r="ADI22" s="40">
        <v>4</v>
      </c>
      <c r="ADJ22" s="40">
        <v>5</v>
      </c>
      <c r="ADK22" s="40">
        <v>5</v>
      </c>
      <c r="ADL22" s="40">
        <v>4</v>
      </c>
      <c r="ADM22" s="40">
        <v>5</v>
      </c>
      <c r="ADN22" s="40">
        <v>4</v>
      </c>
      <c r="ADO22" s="40">
        <v>5</v>
      </c>
      <c r="ADP22" s="40">
        <v>5</v>
      </c>
      <c r="ADQ22" s="40">
        <v>4</v>
      </c>
      <c r="ADR22" s="40">
        <v>5</v>
      </c>
      <c r="ADS22" s="40">
        <v>5</v>
      </c>
      <c r="ADT22" s="40">
        <v>5</v>
      </c>
      <c r="ADU22" s="40">
        <v>4</v>
      </c>
      <c r="ADV22" s="40">
        <v>4</v>
      </c>
      <c r="ADW22" s="40">
        <v>5</v>
      </c>
      <c r="ADX22" s="40">
        <v>5</v>
      </c>
      <c r="ADY22" s="40">
        <v>5</v>
      </c>
      <c r="ADZ22" s="40">
        <v>5</v>
      </c>
      <c r="AEA22" s="40">
        <v>5</v>
      </c>
      <c r="AEB22" s="40">
        <v>5</v>
      </c>
      <c r="AEC22" s="40">
        <v>5</v>
      </c>
      <c r="AED22" s="40">
        <v>5</v>
      </c>
      <c r="AEE22" s="40">
        <v>5</v>
      </c>
      <c r="AEF22" s="40">
        <v>5</v>
      </c>
      <c r="AEG22" s="40">
        <v>4</v>
      </c>
      <c r="AEH22" s="40">
        <v>3</v>
      </c>
      <c r="AEI22" s="40">
        <v>4</v>
      </c>
      <c r="AEJ22" s="40">
        <v>4</v>
      </c>
      <c r="AEK22" s="40">
        <v>5</v>
      </c>
      <c r="AEL22" s="40">
        <v>5</v>
      </c>
      <c r="AEM22" s="40">
        <v>5</v>
      </c>
      <c r="AEN22" s="40">
        <v>4</v>
      </c>
      <c r="AEO22" s="40">
        <v>5</v>
      </c>
      <c r="AEP22" s="40">
        <v>5</v>
      </c>
      <c r="AEQ22" s="40">
        <v>5</v>
      </c>
      <c r="AER22" s="40">
        <v>4</v>
      </c>
      <c r="AES22" s="40">
        <v>5</v>
      </c>
      <c r="AET22" s="40">
        <v>5</v>
      </c>
      <c r="AEU22" s="40">
        <v>4</v>
      </c>
      <c r="AEV22" s="40">
        <v>5</v>
      </c>
      <c r="AEW22" s="40">
        <v>5</v>
      </c>
      <c r="AEX22" s="40">
        <v>5</v>
      </c>
      <c r="AEY22" s="40">
        <v>5</v>
      </c>
      <c r="AEZ22" s="40">
        <v>5</v>
      </c>
      <c r="AFA22" s="40">
        <v>5</v>
      </c>
      <c r="AFB22" s="40">
        <v>5</v>
      </c>
      <c r="AFC22" s="41">
        <v>5</v>
      </c>
      <c r="AFD22" s="42">
        <f>AVERAGE(Tabela63[[#This Row],[1]:[832]])</f>
        <v>4.6165865384615383</v>
      </c>
      <c r="AFE22" s="42">
        <f>SKEW(Tabela63[[#This Row],[1]:[832]])</f>
        <v>-2.7785387815391691</v>
      </c>
      <c r="AFF22" s="42">
        <f>STDEV(Tabela63[[#This Row],[1]:[832]])</f>
        <v>0.72657241059168287</v>
      </c>
      <c r="AFG22" s="63">
        <v>0.86368492772062966</v>
      </c>
    </row>
    <row r="23" spans="1:839" s="28" customFormat="1" ht="24.95" customHeight="1">
      <c r="A23" s="29">
        <v>21</v>
      </c>
      <c r="B23" s="30">
        <v>3</v>
      </c>
      <c r="C23" s="106" t="s">
        <v>1709</v>
      </c>
      <c r="D23" s="39">
        <v>4</v>
      </c>
      <c r="E23" s="40">
        <v>4</v>
      </c>
      <c r="F23" s="40">
        <v>5</v>
      </c>
      <c r="G23" s="40">
        <v>5</v>
      </c>
      <c r="H23" s="40">
        <v>5</v>
      </c>
      <c r="I23" s="40">
        <v>5</v>
      </c>
      <c r="J23" s="40">
        <v>5</v>
      </c>
      <c r="K23" s="40">
        <v>5</v>
      </c>
      <c r="L23" s="40">
        <v>4</v>
      </c>
      <c r="M23" s="40">
        <v>4</v>
      </c>
      <c r="N23" s="40">
        <v>5</v>
      </c>
      <c r="O23" s="40">
        <v>4</v>
      </c>
      <c r="P23" s="40">
        <v>4</v>
      </c>
      <c r="Q23" s="40">
        <v>4</v>
      </c>
      <c r="R23" s="40">
        <v>4</v>
      </c>
      <c r="S23" s="40">
        <v>4</v>
      </c>
      <c r="T23" s="40">
        <v>5</v>
      </c>
      <c r="U23" s="40">
        <v>5</v>
      </c>
      <c r="V23" s="40">
        <v>5</v>
      </c>
      <c r="W23" s="40">
        <v>4</v>
      </c>
      <c r="X23" s="40">
        <v>5</v>
      </c>
      <c r="Y23" s="40">
        <v>3</v>
      </c>
      <c r="Z23" s="40">
        <v>5</v>
      </c>
      <c r="AA23" s="40">
        <v>5</v>
      </c>
      <c r="AB23" s="40">
        <v>5</v>
      </c>
      <c r="AC23" s="40">
        <v>5</v>
      </c>
      <c r="AD23" s="40">
        <v>4</v>
      </c>
      <c r="AE23" s="40">
        <v>5</v>
      </c>
      <c r="AF23" s="40">
        <v>0</v>
      </c>
      <c r="AG23" s="40">
        <v>4</v>
      </c>
      <c r="AH23" s="40">
        <v>4</v>
      </c>
      <c r="AI23" s="40">
        <v>4</v>
      </c>
      <c r="AJ23" s="40">
        <v>5</v>
      </c>
      <c r="AK23" s="40">
        <v>5</v>
      </c>
      <c r="AL23" s="40">
        <v>5</v>
      </c>
      <c r="AM23" s="40">
        <v>4</v>
      </c>
      <c r="AN23" s="40">
        <v>5</v>
      </c>
      <c r="AO23" s="40">
        <v>5</v>
      </c>
      <c r="AP23" s="40">
        <v>3</v>
      </c>
      <c r="AQ23" s="40">
        <v>3</v>
      </c>
      <c r="AR23" s="40">
        <v>4</v>
      </c>
      <c r="AS23" s="40">
        <v>5</v>
      </c>
      <c r="AT23" s="40">
        <v>5</v>
      </c>
      <c r="AU23" s="40">
        <v>4</v>
      </c>
      <c r="AV23" s="40">
        <v>5</v>
      </c>
      <c r="AW23" s="40">
        <v>4</v>
      </c>
      <c r="AX23" s="40">
        <v>4</v>
      </c>
      <c r="AY23" s="40">
        <v>3</v>
      </c>
      <c r="AZ23" s="40">
        <v>4</v>
      </c>
      <c r="BA23" s="40">
        <v>4</v>
      </c>
      <c r="BB23" s="40">
        <v>5</v>
      </c>
      <c r="BC23" s="40">
        <v>4</v>
      </c>
      <c r="BD23" s="40">
        <v>5</v>
      </c>
      <c r="BE23" s="40">
        <v>4</v>
      </c>
      <c r="BF23" s="40">
        <v>1</v>
      </c>
      <c r="BG23" s="40">
        <v>3</v>
      </c>
      <c r="BH23" s="40">
        <v>3</v>
      </c>
      <c r="BI23" s="40">
        <v>4</v>
      </c>
      <c r="BJ23" s="40">
        <v>4</v>
      </c>
      <c r="BK23" s="40">
        <v>4</v>
      </c>
      <c r="BL23" s="40">
        <v>3</v>
      </c>
      <c r="BM23" s="40">
        <v>4</v>
      </c>
      <c r="BN23" s="40">
        <v>4</v>
      </c>
      <c r="BO23" s="40">
        <v>4</v>
      </c>
      <c r="BP23" s="40">
        <v>4</v>
      </c>
      <c r="BQ23" s="40">
        <v>4</v>
      </c>
      <c r="BR23" s="40">
        <v>5</v>
      </c>
      <c r="BS23" s="40">
        <v>3</v>
      </c>
      <c r="BT23" s="40">
        <v>4</v>
      </c>
      <c r="BU23" s="40">
        <v>5</v>
      </c>
      <c r="BV23" s="40">
        <v>5</v>
      </c>
      <c r="BW23" s="40">
        <v>4</v>
      </c>
      <c r="BX23" s="40">
        <v>5</v>
      </c>
      <c r="BY23" s="40">
        <v>5</v>
      </c>
      <c r="BZ23" s="40">
        <v>3</v>
      </c>
      <c r="CA23" s="40">
        <v>4</v>
      </c>
      <c r="CB23" s="40">
        <v>4</v>
      </c>
      <c r="CC23" s="40">
        <v>5</v>
      </c>
      <c r="CD23" s="40">
        <v>4</v>
      </c>
      <c r="CE23" s="40">
        <v>5</v>
      </c>
      <c r="CF23" s="40">
        <v>4</v>
      </c>
      <c r="CG23" s="40">
        <v>4</v>
      </c>
      <c r="CH23" s="40">
        <v>4</v>
      </c>
      <c r="CI23" s="40">
        <v>4</v>
      </c>
      <c r="CJ23" s="40">
        <v>5</v>
      </c>
      <c r="CK23" s="40">
        <v>4</v>
      </c>
      <c r="CL23" s="40">
        <v>5</v>
      </c>
      <c r="CM23" s="40">
        <v>3</v>
      </c>
      <c r="CN23" s="40">
        <v>5</v>
      </c>
      <c r="CO23" s="40">
        <v>3</v>
      </c>
      <c r="CP23" s="40">
        <v>5</v>
      </c>
      <c r="CQ23" s="40">
        <v>4</v>
      </c>
      <c r="CR23" s="40">
        <v>4</v>
      </c>
      <c r="CS23" s="40">
        <v>4</v>
      </c>
      <c r="CT23" s="40">
        <v>4</v>
      </c>
      <c r="CU23" s="40">
        <v>4</v>
      </c>
      <c r="CV23" s="40">
        <v>3</v>
      </c>
      <c r="CW23" s="40">
        <v>5</v>
      </c>
      <c r="CX23" s="40">
        <v>5</v>
      </c>
      <c r="CY23" s="40">
        <v>4</v>
      </c>
      <c r="CZ23" s="40">
        <v>4</v>
      </c>
      <c r="DA23" s="40">
        <v>5</v>
      </c>
      <c r="DB23" s="40">
        <v>4</v>
      </c>
      <c r="DC23" s="40">
        <v>5</v>
      </c>
      <c r="DD23" s="40">
        <v>5</v>
      </c>
      <c r="DE23" s="40">
        <v>5</v>
      </c>
      <c r="DF23" s="40">
        <v>5</v>
      </c>
      <c r="DG23" s="40">
        <v>5</v>
      </c>
      <c r="DH23" s="40">
        <v>1</v>
      </c>
      <c r="DI23" s="40">
        <v>4</v>
      </c>
      <c r="DJ23" s="40">
        <v>5</v>
      </c>
      <c r="DK23" s="40">
        <v>4</v>
      </c>
      <c r="DL23" s="40">
        <v>4</v>
      </c>
      <c r="DM23" s="40">
        <v>4</v>
      </c>
      <c r="DN23" s="40">
        <v>5</v>
      </c>
      <c r="DO23" s="40">
        <v>5</v>
      </c>
      <c r="DP23" s="40">
        <v>5</v>
      </c>
      <c r="DQ23" s="40">
        <v>4</v>
      </c>
      <c r="DR23" s="40">
        <v>4</v>
      </c>
      <c r="DS23" s="40">
        <v>4</v>
      </c>
      <c r="DT23" s="40">
        <v>5</v>
      </c>
      <c r="DU23" s="40">
        <v>5</v>
      </c>
      <c r="DV23" s="40">
        <v>5</v>
      </c>
      <c r="DW23" s="40">
        <v>5</v>
      </c>
      <c r="DX23" s="40">
        <v>4</v>
      </c>
      <c r="DY23" s="40">
        <v>5</v>
      </c>
      <c r="DZ23" s="40">
        <v>5</v>
      </c>
      <c r="EA23" s="40">
        <v>3</v>
      </c>
      <c r="EB23" s="40">
        <v>5</v>
      </c>
      <c r="EC23" s="40">
        <v>4</v>
      </c>
      <c r="ED23" s="40">
        <v>4</v>
      </c>
      <c r="EE23" s="40">
        <v>4</v>
      </c>
      <c r="EF23" s="40">
        <v>4</v>
      </c>
      <c r="EG23" s="40">
        <v>5</v>
      </c>
      <c r="EH23" s="40">
        <v>5</v>
      </c>
      <c r="EI23" s="40">
        <v>4</v>
      </c>
      <c r="EJ23" s="40">
        <v>5</v>
      </c>
      <c r="EK23" s="40">
        <v>4</v>
      </c>
      <c r="EL23" s="40">
        <v>4</v>
      </c>
      <c r="EM23" s="40">
        <v>5</v>
      </c>
      <c r="EN23" s="40">
        <v>5</v>
      </c>
      <c r="EO23" s="40">
        <v>4</v>
      </c>
      <c r="EP23" s="40">
        <v>5</v>
      </c>
      <c r="EQ23" s="40">
        <v>5</v>
      </c>
      <c r="ER23" s="40">
        <v>5</v>
      </c>
      <c r="ES23" s="40">
        <v>5</v>
      </c>
      <c r="ET23" s="40">
        <v>4</v>
      </c>
      <c r="EU23" s="40">
        <v>4</v>
      </c>
      <c r="EV23" s="40">
        <v>3</v>
      </c>
      <c r="EW23" s="40">
        <v>5</v>
      </c>
      <c r="EX23" s="40">
        <v>4</v>
      </c>
      <c r="EY23" s="40">
        <v>4</v>
      </c>
      <c r="EZ23" s="40">
        <v>5</v>
      </c>
      <c r="FA23" s="40">
        <v>5</v>
      </c>
      <c r="FB23" s="40">
        <v>5</v>
      </c>
      <c r="FC23" s="40">
        <v>5</v>
      </c>
      <c r="FD23" s="40">
        <v>5</v>
      </c>
      <c r="FE23" s="40">
        <v>4</v>
      </c>
      <c r="FF23" s="40">
        <v>5</v>
      </c>
      <c r="FG23" s="40">
        <v>4</v>
      </c>
      <c r="FH23" s="40">
        <v>4</v>
      </c>
      <c r="FI23" s="40">
        <v>5</v>
      </c>
      <c r="FJ23" s="40">
        <v>5</v>
      </c>
      <c r="FK23" s="40">
        <v>5</v>
      </c>
      <c r="FL23" s="40">
        <v>5</v>
      </c>
      <c r="FM23" s="40">
        <v>4</v>
      </c>
      <c r="FN23" s="40">
        <v>3</v>
      </c>
      <c r="FO23" s="40">
        <v>4</v>
      </c>
      <c r="FP23" s="40">
        <v>5</v>
      </c>
      <c r="FQ23" s="40">
        <v>5</v>
      </c>
      <c r="FR23" s="40">
        <v>5</v>
      </c>
      <c r="FS23" s="40">
        <v>5</v>
      </c>
      <c r="FT23" s="40">
        <v>5</v>
      </c>
      <c r="FU23" s="40">
        <v>5</v>
      </c>
      <c r="FV23" s="40">
        <v>5</v>
      </c>
      <c r="FW23" s="40">
        <v>4</v>
      </c>
      <c r="FX23" s="40">
        <v>5</v>
      </c>
      <c r="FY23" s="40">
        <v>5</v>
      </c>
      <c r="FZ23" s="40">
        <v>4</v>
      </c>
      <c r="GA23" s="40">
        <v>4</v>
      </c>
      <c r="GB23" s="40">
        <v>4</v>
      </c>
      <c r="GC23" s="40">
        <v>5</v>
      </c>
      <c r="GD23" s="40">
        <v>4</v>
      </c>
      <c r="GE23" s="40">
        <v>4</v>
      </c>
      <c r="GF23" s="40">
        <v>4</v>
      </c>
      <c r="GG23" s="40">
        <v>5</v>
      </c>
      <c r="GH23" s="40">
        <v>4</v>
      </c>
      <c r="GI23" s="40">
        <v>5</v>
      </c>
      <c r="GJ23" s="40">
        <v>5</v>
      </c>
      <c r="GK23" s="40">
        <v>4</v>
      </c>
      <c r="GL23" s="40">
        <v>4</v>
      </c>
      <c r="GM23" s="40">
        <v>4</v>
      </c>
      <c r="GN23" s="40">
        <v>5</v>
      </c>
      <c r="GO23" s="40">
        <v>4</v>
      </c>
      <c r="GP23" s="40">
        <v>4</v>
      </c>
      <c r="GQ23" s="40">
        <v>5</v>
      </c>
      <c r="GR23" s="40">
        <v>5</v>
      </c>
      <c r="GS23" s="40">
        <v>4</v>
      </c>
      <c r="GT23" s="40">
        <v>4</v>
      </c>
      <c r="GU23" s="40">
        <v>3</v>
      </c>
      <c r="GV23" s="40">
        <v>5</v>
      </c>
      <c r="GW23" s="40">
        <v>4</v>
      </c>
      <c r="GX23" s="40">
        <v>4</v>
      </c>
      <c r="GY23" s="40">
        <v>5</v>
      </c>
      <c r="GZ23" s="40">
        <v>3</v>
      </c>
      <c r="HA23" s="40">
        <v>5</v>
      </c>
      <c r="HB23" s="40">
        <v>3</v>
      </c>
      <c r="HC23" s="40">
        <v>4</v>
      </c>
      <c r="HD23" s="40">
        <v>1</v>
      </c>
      <c r="HE23" s="40">
        <v>5</v>
      </c>
      <c r="HF23" s="40">
        <v>5</v>
      </c>
      <c r="HG23" s="40">
        <v>5</v>
      </c>
      <c r="HH23" s="40">
        <v>4</v>
      </c>
      <c r="HI23" s="40">
        <v>4</v>
      </c>
      <c r="HJ23" s="40">
        <v>5</v>
      </c>
      <c r="HK23" s="40">
        <v>5</v>
      </c>
      <c r="HL23" s="40">
        <v>5</v>
      </c>
      <c r="HM23" s="40">
        <v>5</v>
      </c>
      <c r="HN23" s="40">
        <v>3</v>
      </c>
      <c r="HO23" s="40">
        <v>5</v>
      </c>
      <c r="HP23" s="40">
        <v>3</v>
      </c>
      <c r="HQ23" s="40">
        <v>4</v>
      </c>
      <c r="HR23" s="40">
        <v>4</v>
      </c>
      <c r="HS23" s="40">
        <v>4</v>
      </c>
      <c r="HT23" s="40">
        <v>3</v>
      </c>
      <c r="HU23" s="40">
        <v>5</v>
      </c>
      <c r="HV23" s="40">
        <v>4</v>
      </c>
      <c r="HW23" s="40">
        <v>3</v>
      </c>
      <c r="HX23" s="40">
        <v>4</v>
      </c>
      <c r="HY23" s="40">
        <v>4</v>
      </c>
      <c r="HZ23" s="40">
        <v>5</v>
      </c>
      <c r="IA23" s="40">
        <v>5</v>
      </c>
      <c r="IB23" s="40">
        <v>5</v>
      </c>
      <c r="IC23" s="40">
        <v>4</v>
      </c>
      <c r="ID23" s="40">
        <v>3</v>
      </c>
      <c r="IE23" s="40">
        <v>5</v>
      </c>
      <c r="IF23" s="40">
        <v>4</v>
      </c>
      <c r="IG23" s="40">
        <v>4</v>
      </c>
      <c r="IH23" s="40">
        <v>5</v>
      </c>
      <c r="II23" s="40">
        <v>4</v>
      </c>
      <c r="IJ23" s="40">
        <v>4</v>
      </c>
      <c r="IK23" s="40">
        <v>5</v>
      </c>
      <c r="IL23" s="40">
        <v>4</v>
      </c>
      <c r="IM23" s="40">
        <v>2</v>
      </c>
      <c r="IN23" s="40">
        <v>4</v>
      </c>
      <c r="IO23" s="40">
        <v>4</v>
      </c>
      <c r="IP23" s="40">
        <v>4</v>
      </c>
      <c r="IQ23" s="40">
        <v>5</v>
      </c>
      <c r="IR23" s="40">
        <v>4</v>
      </c>
      <c r="IS23" s="40">
        <v>4</v>
      </c>
      <c r="IT23" s="40">
        <v>5</v>
      </c>
      <c r="IU23" s="40">
        <v>5</v>
      </c>
      <c r="IV23" s="40">
        <v>5</v>
      </c>
      <c r="IW23" s="40">
        <v>4</v>
      </c>
      <c r="IX23" s="40">
        <v>4</v>
      </c>
      <c r="IY23" s="40">
        <v>5</v>
      </c>
      <c r="IZ23" s="40">
        <v>5</v>
      </c>
      <c r="JA23" s="40">
        <v>4</v>
      </c>
      <c r="JB23" s="40">
        <v>5</v>
      </c>
      <c r="JC23" s="40">
        <v>4</v>
      </c>
      <c r="JD23" s="40">
        <v>5</v>
      </c>
      <c r="JE23" s="40">
        <v>4</v>
      </c>
      <c r="JF23" s="40">
        <v>4</v>
      </c>
      <c r="JG23" s="40">
        <v>4</v>
      </c>
      <c r="JH23" s="40">
        <v>5</v>
      </c>
      <c r="JI23" s="40">
        <v>5</v>
      </c>
      <c r="JJ23" s="40">
        <v>4</v>
      </c>
      <c r="JK23" s="40">
        <v>4</v>
      </c>
      <c r="JL23" s="40">
        <v>5</v>
      </c>
      <c r="JM23" s="40">
        <v>3</v>
      </c>
      <c r="JN23" s="40">
        <v>4</v>
      </c>
      <c r="JO23" s="40">
        <v>5</v>
      </c>
      <c r="JP23" s="40">
        <v>4</v>
      </c>
      <c r="JQ23" s="40">
        <v>5</v>
      </c>
      <c r="JR23" s="40">
        <v>5</v>
      </c>
      <c r="JS23" s="40">
        <v>5</v>
      </c>
      <c r="JT23" s="40">
        <v>5</v>
      </c>
      <c r="JU23" s="40">
        <v>4</v>
      </c>
      <c r="JV23" s="40">
        <v>4</v>
      </c>
      <c r="JW23" s="40">
        <v>4</v>
      </c>
      <c r="JX23" s="40">
        <v>5</v>
      </c>
      <c r="JY23" s="40">
        <v>5</v>
      </c>
      <c r="JZ23" s="40">
        <v>4</v>
      </c>
      <c r="KA23" s="40">
        <v>5</v>
      </c>
      <c r="KB23" s="40">
        <v>2</v>
      </c>
      <c r="KC23" s="40">
        <v>4</v>
      </c>
      <c r="KD23" s="40">
        <v>5</v>
      </c>
      <c r="KE23" s="40">
        <v>5</v>
      </c>
      <c r="KF23" s="40">
        <v>4</v>
      </c>
      <c r="KG23" s="40">
        <v>5</v>
      </c>
      <c r="KH23" s="40">
        <v>5</v>
      </c>
      <c r="KI23" s="40">
        <v>5</v>
      </c>
      <c r="KJ23" s="40">
        <v>5</v>
      </c>
      <c r="KK23" s="40">
        <v>2</v>
      </c>
      <c r="KL23" s="40">
        <v>4</v>
      </c>
      <c r="KM23" s="40">
        <v>4</v>
      </c>
      <c r="KN23" s="40">
        <v>1</v>
      </c>
      <c r="KO23" s="40">
        <v>4</v>
      </c>
      <c r="KP23" s="40">
        <v>5</v>
      </c>
      <c r="KQ23" s="40">
        <v>4</v>
      </c>
      <c r="KR23" s="40">
        <v>4</v>
      </c>
      <c r="KS23" s="40">
        <v>4</v>
      </c>
      <c r="KT23" s="40">
        <v>3</v>
      </c>
      <c r="KU23" s="40">
        <v>5</v>
      </c>
      <c r="KV23" s="40">
        <v>4</v>
      </c>
      <c r="KW23" s="40">
        <v>5</v>
      </c>
      <c r="KX23" s="40">
        <v>5</v>
      </c>
      <c r="KY23" s="40">
        <v>5</v>
      </c>
      <c r="KZ23" s="40">
        <v>5</v>
      </c>
      <c r="LA23" s="40">
        <v>5</v>
      </c>
      <c r="LB23" s="40">
        <v>5</v>
      </c>
      <c r="LC23" s="40">
        <v>5</v>
      </c>
      <c r="LD23" s="40">
        <v>4</v>
      </c>
      <c r="LE23" s="40">
        <v>4</v>
      </c>
      <c r="LF23" s="40">
        <v>5</v>
      </c>
      <c r="LG23" s="40">
        <v>5</v>
      </c>
      <c r="LH23" s="40">
        <v>5</v>
      </c>
      <c r="LI23" s="40">
        <v>4</v>
      </c>
      <c r="LJ23" s="40">
        <v>5</v>
      </c>
      <c r="LK23" s="40">
        <v>5</v>
      </c>
      <c r="LL23" s="40">
        <v>3</v>
      </c>
      <c r="LM23" s="40">
        <v>4</v>
      </c>
      <c r="LN23" s="40">
        <v>4</v>
      </c>
      <c r="LO23" s="40">
        <v>5</v>
      </c>
      <c r="LP23" s="40">
        <v>5</v>
      </c>
      <c r="LQ23" s="40">
        <v>5</v>
      </c>
      <c r="LR23" s="40">
        <v>5</v>
      </c>
      <c r="LS23" s="40">
        <v>5</v>
      </c>
      <c r="LT23" s="40">
        <v>5</v>
      </c>
      <c r="LU23" s="40">
        <v>0</v>
      </c>
      <c r="LV23" s="40">
        <v>5</v>
      </c>
      <c r="LW23" s="40">
        <v>3</v>
      </c>
      <c r="LX23" s="40">
        <v>5</v>
      </c>
      <c r="LY23" s="40">
        <v>5</v>
      </c>
      <c r="LZ23" s="40">
        <v>5</v>
      </c>
      <c r="MA23" s="40">
        <v>5</v>
      </c>
      <c r="MB23" s="40">
        <v>5</v>
      </c>
      <c r="MC23" s="40">
        <v>4</v>
      </c>
      <c r="MD23" s="40">
        <v>5</v>
      </c>
      <c r="ME23" s="40">
        <v>5</v>
      </c>
      <c r="MF23" s="40">
        <v>4</v>
      </c>
      <c r="MG23" s="40">
        <v>4</v>
      </c>
      <c r="MH23" s="40">
        <v>5</v>
      </c>
      <c r="MI23" s="40">
        <v>5</v>
      </c>
      <c r="MJ23" s="40">
        <v>4</v>
      </c>
      <c r="MK23" s="40">
        <v>4</v>
      </c>
      <c r="ML23" s="40">
        <v>5</v>
      </c>
      <c r="MM23" s="40">
        <v>5</v>
      </c>
      <c r="MN23" s="40">
        <v>4</v>
      </c>
      <c r="MO23" s="40">
        <v>5</v>
      </c>
      <c r="MP23" s="40">
        <v>5</v>
      </c>
      <c r="MQ23" s="40">
        <v>5</v>
      </c>
      <c r="MR23" s="40">
        <v>5</v>
      </c>
      <c r="MS23" s="40">
        <v>5</v>
      </c>
      <c r="MT23" s="40">
        <v>3</v>
      </c>
      <c r="MU23" s="40">
        <v>4</v>
      </c>
      <c r="MV23" s="40">
        <v>4</v>
      </c>
      <c r="MW23" s="40">
        <v>5</v>
      </c>
      <c r="MX23" s="40">
        <v>5</v>
      </c>
      <c r="MY23" s="40">
        <v>4</v>
      </c>
      <c r="MZ23" s="40">
        <v>4</v>
      </c>
      <c r="NA23" s="40">
        <v>4</v>
      </c>
      <c r="NB23" s="40">
        <v>2</v>
      </c>
      <c r="NC23" s="40">
        <v>5</v>
      </c>
      <c r="ND23" s="40">
        <v>5</v>
      </c>
      <c r="NE23" s="40">
        <v>4</v>
      </c>
      <c r="NF23" s="40">
        <v>4</v>
      </c>
      <c r="NG23" s="40">
        <v>4</v>
      </c>
      <c r="NH23" s="40">
        <v>4</v>
      </c>
      <c r="NI23" s="40">
        <v>5</v>
      </c>
      <c r="NJ23" s="40">
        <v>2</v>
      </c>
      <c r="NK23" s="40">
        <v>5</v>
      </c>
      <c r="NL23" s="40">
        <v>5</v>
      </c>
      <c r="NM23" s="40">
        <v>5</v>
      </c>
      <c r="NN23" s="40">
        <v>4</v>
      </c>
      <c r="NO23" s="40">
        <v>4</v>
      </c>
      <c r="NP23" s="40">
        <v>5</v>
      </c>
      <c r="NQ23" s="40">
        <v>5</v>
      </c>
      <c r="NR23" s="40">
        <v>5</v>
      </c>
      <c r="NS23" s="40">
        <v>4</v>
      </c>
      <c r="NT23" s="40">
        <v>5</v>
      </c>
      <c r="NU23" s="40">
        <v>5</v>
      </c>
      <c r="NV23" s="40">
        <v>5</v>
      </c>
      <c r="NW23" s="40">
        <v>5</v>
      </c>
      <c r="NX23" s="40">
        <v>4</v>
      </c>
      <c r="NY23" s="40">
        <v>5</v>
      </c>
      <c r="NZ23" s="40">
        <v>4</v>
      </c>
      <c r="OA23" s="40">
        <v>4</v>
      </c>
      <c r="OB23" s="40">
        <v>5</v>
      </c>
      <c r="OC23" s="40">
        <v>5</v>
      </c>
      <c r="OD23" s="40">
        <v>3</v>
      </c>
      <c r="OE23" s="40">
        <v>4</v>
      </c>
      <c r="OF23" s="40">
        <v>5</v>
      </c>
      <c r="OG23" s="40">
        <v>5</v>
      </c>
      <c r="OH23" s="40">
        <v>5</v>
      </c>
      <c r="OI23" s="40">
        <v>5</v>
      </c>
      <c r="OJ23" s="40">
        <v>4</v>
      </c>
      <c r="OK23" s="40">
        <v>5</v>
      </c>
      <c r="OL23" s="40">
        <v>5</v>
      </c>
      <c r="OM23" s="40">
        <v>4</v>
      </c>
      <c r="ON23" s="40">
        <v>2</v>
      </c>
      <c r="OO23" s="40">
        <v>5</v>
      </c>
      <c r="OP23" s="40">
        <v>4</v>
      </c>
      <c r="OQ23" s="40">
        <v>4</v>
      </c>
      <c r="OR23" s="40">
        <v>4</v>
      </c>
      <c r="OS23" s="40">
        <v>3</v>
      </c>
      <c r="OT23" s="40">
        <v>5</v>
      </c>
      <c r="OU23" s="40">
        <v>5</v>
      </c>
      <c r="OV23" s="40">
        <v>4</v>
      </c>
      <c r="OW23" s="40">
        <v>4</v>
      </c>
      <c r="OX23" s="40">
        <v>5</v>
      </c>
      <c r="OY23" s="40">
        <v>4</v>
      </c>
      <c r="OZ23" s="40">
        <v>5</v>
      </c>
      <c r="PA23" s="40">
        <v>5</v>
      </c>
      <c r="PB23" s="40">
        <v>4</v>
      </c>
      <c r="PC23" s="40">
        <v>5</v>
      </c>
      <c r="PD23" s="40">
        <v>4</v>
      </c>
      <c r="PE23" s="40">
        <v>4</v>
      </c>
      <c r="PF23" s="40">
        <v>5</v>
      </c>
      <c r="PG23" s="40">
        <v>0</v>
      </c>
      <c r="PH23" s="40">
        <v>4</v>
      </c>
      <c r="PI23" s="40">
        <v>5</v>
      </c>
      <c r="PJ23" s="40">
        <v>5</v>
      </c>
      <c r="PK23" s="40">
        <v>5</v>
      </c>
      <c r="PL23" s="40">
        <v>1</v>
      </c>
      <c r="PM23" s="40">
        <v>4</v>
      </c>
      <c r="PN23" s="40">
        <v>5</v>
      </c>
      <c r="PO23" s="40">
        <v>4</v>
      </c>
      <c r="PP23" s="40">
        <v>4</v>
      </c>
      <c r="PQ23" s="40">
        <v>4</v>
      </c>
      <c r="PR23" s="40">
        <v>4</v>
      </c>
      <c r="PS23" s="40">
        <v>5</v>
      </c>
      <c r="PT23" s="40">
        <v>2</v>
      </c>
      <c r="PU23" s="40">
        <v>2</v>
      </c>
      <c r="PV23" s="40">
        <v>5</v>
      </c>
      <c r="PW23" s="40">
        <v>5</v>
      </c>
      <c r="PX23" s="40">
        <v>5</v>
      </c>
      <c r="PY23" s="40">
        <v>4</v>
      </c>
      <c r="PZ23" s="40">
        <v>4</v>
      </c>
      <c r="QA23" s="40">
        <v>4</v>
      </c>
      <c r="QB23" s="40">
        <v>4</v>
      </c>
      <c r="QC23" s="40">
        <v>5</v>
      </c>
      <c r="QD23" s="40">
        <v>5</v>
      </c>
      <c r="QE23" s="40">
        <v>5</v>
      </c>
      <c r="QF23" s="40">
        <v>5</v>
      </c>
      <c r="QG23" s="40">
        <v>3</v>
      </c>
      <c r="QH23" s="40">
        <v>5</v>
      </c>
      <c r="QI23" s="40">
        <v>5</v>
      </c>
      <c r="QJ23" s="40">
        <v>4</v>
      </c>
      <c r="QK23" s="40">
        <v>4</v>
      </c>
      <c r="QL23" s="40">
        <v>5</v>
      </c>
      <c r="QM23" s="40">
        <v>5</v>
      </c>
      <c r="QN23" s="40">
        <v>4</v>
      </c>
      <c r="QO23" s="40">
        <v>5</v>
      </c>
      <c r="QP23" s="40">
        <v>5</v>
      </c>
      <c r="QQ23" s="40">
        <v>4</v>
      </c>
      <c r="QR23" s="40">
        <v>5</v>
      </c>
      <c r="QS23" s="40">
        <v>4</v>
      </c>
      <c r="QT23" s="40">
        <v>4</v>
      </c>
      <c r="QU23" s="40">
        <v>4</v>
      </c>
      <c r="QV23" s="40">
        <v>4</v>
      </c>
      <c r="QW23" s="40">
        <v>5</v>
      </c>
      <c r="QX23" s="40">
        <v>5</v>
      </c>
      <c r="QY23" s="40">
        <v>5</v>
      </c>
      <c r="QZ23" s="40">
        <v>5</v>
      </c>
      <c r="RA23" s="40">
        <v>4</v>
      </c>
      <c r="RB23" s="40">
        <v>3</v>
      </c>
      <c r="RC23" s="40">
        <v>4</v>
      </c>
      <c r="RD23" s="40">
        <v>5</v>
      </c>
      <c r="RE23" s="40">
        <v>4</v>
      </c>
      <c r="RF23" s="40">
        <v>4</v>
      </c>
      <c r="RG23" s="40">
        <v>4</v>
      </c>
      <c r="RH23" s="40">
        <v>5</v>
      </c>
      <c r="RI23" s="40">
        <v>4</v>
      </c>
      <c r="RJ23" s="40">
        <v>5</v>
      </c>
      <c r="RK23" s="40">
        <v>5</v>
      </c>
      <c r="RL23" s="40">
        <v>5</v>
      </c>
      <c r="RM23" s="40">
        <v>5</v>
      </c>
      <c r="RN23" s="40">
        <v>5</v>
      </c>
      <c r="RO23" s="40">
        <v>2</v>
      </c>
      <c r="RP23" s="40">
        <v>5</v>
      </c>
      <c r="RQ23" s="40">
        <v>5</v>
      </c>
      <c r="RR23" s="40">
        <v>5</v>
      </c>
      <c r="RS23" s="40">
        <v>5</v>
      </c>
      <c r="RT23" s="40">
        <v>3</v>
      </c>
      <c r="RU23" s="40">
        <v>4</v>
      </c>
      <c r="RV23" s="40">
        <v>5</v>
      </c>
      <c r="RW23" s="40">
        <v>5</v>
      </c>
      <c r="RX23" s="40">
        <v>4</v>
      </c>
      <c r="RY23" s="40">
        <v>4</v>
      </c>
      <c r="RZ23" s="40">
        <v>4</v>
      </c>
      <c r="SA23" s="40">
        <v>4</v>
      </c>
      <c r="SB23" s="40">
        <v>3</v>
      </c>
      <c r="SC23" s="40">
        <v>4</v>
      </c>
      <c r="SD23" s="40">
        <v>5</v>
      </c>
      <c r="SE23" s="40">
        <v>3</v>
      </c>
      <c r="SF23" s="40">
        <v>4</v>
      </c>
      <c r="SG23" s="40">
        <v>4</v>
      </c>
      <c r="SH23" s="40">
        <v>5</v>
      </c>
      <c r="SI23" s="40">
        <v>5</v>
      </c>
      <c r="SJ23" s="40">
        <v>5</v>
      </c>
      <c r="SK23" s="40">
        <v>5</v>
      </c>
      <c r="SL23" s="40">
        <v>4</v>
      </c>
      <c r="SM23" s="40">
        <v>5</v>
      </c>
      <c r="SN23" s="40">
        <v>4</v>
      </c>
      <c r="SO23" s="40">
        <v>5</v>
      </c>
      <c r="SP23" s="40">
        <v>5</v>
      </c>
      <c r="SQ23" s="40">
        <v>5</v>
      </c>
      <c r="SR23" s="40">
        <v>5</v>
      </c>
      <c r="SS23" s="40">
        <v>5</v>
      </c>
      <c r="ST23" s="40">
        <v>4</v>
      </c>
      <c r="SU23" s="40">
        <v>5</v>
      </c>
      <c r="SV23" s="40">
        <v>4</v>
      </c>
      <c r="SW23" s="40">
        <v>4</v>
      </c>
      <c r="SX23" s="40">
        <v>5</v>
      </c>
      <c r="SY23" s="40">
        <v>4</v>
      </c>
      <c r="SZ23" s="40">
        <v>3</v>
      </c>
      <c r="TA23" s="40">
        <v>5</v>
      </c>
      <c r="TB23" s="40">
        <v>5</v>
      </c>
      <c r="TC23" s="40">
        <v>5</v>
      </c>
      <c r="TD23" s="40">
        <v>3</v>
      </c>
      <c r="TE23" s="40">
        <v>5</v>
      </c>
      <c r="TF23" s="40">
        <v>5</v>
      </c>
      <c r="TG23" s="40">
        <v>4</v>
      </c>
      <c r="TH23" s="40">
        <v>4</v>
      </c>
      <c r="TI23" s="40">
        <v>4</v>
      </c>
      <c r="TJ23" s="40">
        <v>5</v>
      </c>
      <c r="TK23" s="40">
        <v>3</v>
      </c>
      <c r="TL23" s="40">
        <v>4</v>
      </c>
      <c r="TM23" s="40">
        <v>5</v>
      </c>
      <c r="TN23" s="40">
        <v>5</v>
      </c>
      <c r="TO23" s="40">
        <v>4</v>
      </c>
      <c r="TP23" s="40">
        <v>5</v>
      </c>
      <c r="TQ23" s="40">
        <v>4</v>
      </c>
      <c r="TR23" s="40">
        <v>5</v>
      </c>
      <c r="TS23" s="40">
        <v>5</v>
      </c>
      <c r="TT23" s="40">
        <v>4</v>
      </c>
      <c r="TU23" s="40">
        <v>5</v>
      </c>
      <c r="TV23" s="40">
        <v>5</v>
      </c>
      <c r="TW23" s="40">
        <v>3</v>
      </c>
      <c r="TX23" s="40">
        <v>5</v>
      </c>
      <c r="TY23" s="40">
        <v>5</v>
      </c>
      <c r="TZ23" s="40">
        <v>5</v>
      </c>
      <c r="UA23" s="40">
        <v>3</v>
      </c>
      <c r="UB23" s="40">
        <v>4</v>
      </c>
      <c r="UC23" s="40">
        <v>5</v>
      </c>
      <c r="UD23" s="40">
        <v>5</v>
      </c>
      <c r="UE23" s="40">
        <v>4</v>
      </c>
      <c r="UF23" s="40">
        <v>5</v>
      </c>
      <c r="UG23" s="40">
        <v>4</v>
      </c>
      <c r="UH23" s="40">
        <v>5</v>
      </c>
      <c r="UI23" s="40">
        <v>5</v>
      </c>
      <c r="UJ23" s="40">
        <v>4</v>
      </c>
      <c r="UK23" s="40">
        <v>5</v>
      </c>
      <c r="UL23" s="40">
        <v>5</v>
      </c>
      <c r="UM23" s="40">
        <v>4</v>
      </c>
      <c r="UN23" s="40">
        <v>5</v>
      </c>
      <c r="UO23" s="40">
        <v>4</v>
      </c>
      <c r="UP23" s="40">
        <v>4</v>
      </c>
      <c r="UQ23" s="40">
        <v>3</v>
      </c>
      <c r="UR23" s="40">
        <v>4</v>
      </c>
      <c r="US23" s="40">
        <v>5</v>
      </c>
      <c r="UT23" s="40">
        <v>4</v>
      </c>
      <c r="UU23" s="40">
        <v>5</v>
      </c>
      <c r="UV23" s="40">
        <v>4</v>
      </c>
      <c r="UW23" s="40">
        <v>4</v>
      </c>
      <c r="UX23" s="40">
        <v>4</v>
      </c>
      <c r="UY23" s="40">
        <v>3</v>
      </c>
      <c r="UZ23" s="40">
        <v>4</v>
      </c>
      <c r="VA23" s="40">
        <v>5</v>
      </c>
      <c r="VB23" s="40">
        <v>4</v>
      </c>
      <c r="VC23" s="40">
        <v>4</v>
      </c>
      <c r="VD23" s="40">
        <v>5</v>
      </c>
      <c r="VE23" s="40">
        <v>4</v>
      </c>
      <c r="VF23" s="40">
        <v>5</v>
      </c>
      <c r="VG23" s="40">
        <v>5</v>
      </c>
      <c r="VH23" s="40">
        <v>3</v>
      </c>
      <c r="VI23" s="40">
        <v>4</v>
      </c>
      <c r="VJ23" s="40">
        <v>4</v>
      </c>
      <c r="VK23" s="40">
        <v>4</v>
      </c>
      <c r="VL23" s="40">
        <v>2</v>
      </c>
      <c r="VM23" s="40">
        <v>3</v>
      </c>
      <c r="VN23" s="40">
        <v>4</v>
      </c>
      <c r="VO23" s="40">
        <v>5</v>
      </c>
      <c r="VP23" s="40">
        <v>4</v>
      </c>
      <c r="VQ23" s="40">
        <v>5</v>
      </c>
      <c r="VR23" s="40">
        <v>5</v>
      </c>
      <c r="VS23" s="40">
        <v>5</v>
      </c>
      <c r="VT23" s="40">
        <v>5</v>
      </c>
      <c r="VU23" s="40">
        <v>5</v>
      </c>
      <c r="VV23" s="40">
        <v>5</v>
      </c>
      <c r="VW23" s="40">
        <v>5</v>
      </c>
      <c r="VX23" s="40">
        <v>5</v>
      </c>
      <c r="VY23" s="40">
        <v>3</v>
      </c>
      <c r="VZ23" s="40">
        <v>4</v>
      </c>
      <c r="WA23" s="40">
        <v>4</v>
      </c>
      <c r="WB23" s="40">
        <v>4</v>
      </c>
      <c r="WC23" s="40">
        <v>5</v>
      </c>
      <c r="WD23" s="40">
        <v>0</v>
      </c>
      <c r="WE23" s="40">
        <v>5</v>
      </c>
      <c r="WF23" s="40">
        <v>5</v>
      </c>
      <c r="WG23" s="40">
        <v>4</v>
      </c>
      <c r="WH23" s="40">
        <v>5</v>
      </c>
      <c r="WI23" s="40">
        <v>4</v>
      </c>
      <c r="WJ23" s="40">
        <v>5</v>
      </c>
      <c r="WK23" s="40">
        <v>4</v>
      </c>
      <c r="WL23" s="40">
        <v>5</v>
      </c>
      <c r="WM23" s="40">
        <v>5</v>
      </c>
      <c r="WN23" s="40">
        <v>5</v>
      </c>
      <c r="WO23" s="40">
        <v>4</v>
      </c>
      <c r="WP23" s="40">
        <v>5</v>
      </c>
      <c r="WQ23" s="40">
        <v>3</v>
      </c>
      <c r="WR23" s="40">
        <v>4</v>
      </c>
      <c r="WS23" s="40">
        <v>4</v>
      </c>
      <c r="WT23" s="40">
        <v>5</v>
      </c>
      <c r="WU23" s="40">
        <v>5</v>
      </c>
      <c r="WV23" s="40">
        <v>4</v>
      </c>
      <c r="WW23" s="40">
        <v>5</v>
      </c>
      <c r="WX23" s="40">
        <v>4</v>
      </c>
      <c r="WY23" s="40">
        <v>4</v>
      </c>
      <c r="WZ23" s="40">
        <v>5</v>
      </c>
      <c r="XA23" s="40">
        <v>5</v>
      </c>
      <c r="XB23" s="40">
        <v>5</v>
      </c>
      <c r="XC23" s="40">
        <v>5</v>
      </c>
      <c r="XD23" s="40">
        <v>4</v>
      </c>
      <c r="XE23" s="40">
        <v>4</v>
      </c>
      <c r="XF23" s="40">
        <v>5</v>
      </c>
      <c r="XG23" s="40">
        <v>5</v>
      </c>
      <c r="XH23" s="40">
        <v>5</v>
      </c>
      <c r="XI23" s="40">
        <v>5</v>
      </c>
      <c r="XJ23" s="40">
        <v>4</v>
      </c>
      <c r="XK23" s="40">
        <v>5</v>
      </c>
      <c r="XL23" s="40">
        <v>5</v>
      </c>
      <c r="XM23" s="40">
        <v>4</v>
      </c>
      <c r="XN23" s="40">
        <v>4</v>
      </c>
      <c r="XO23" s="40">
        <v>5</v>
      </c>
      <c r="XP23" s="40">
        <v>5</v>
      </c>
      <c r="XQ23" s="40">
        <v>4</v>
      </c>
      <c r="XR23" s="40">
        <v>4</v>
      </c>
      <c r="XS23" s="40">
        <v>4</v>
      </c>
      <c r="XT23" s="40">
        <v>4</v>
      </c>
      <c r="XU23" s="40">
        <v>4</v>
      </c>
      <c r="XV23" s="40">
        <v>3</v>
      </c>
      <c r="XW23" s="40">
        <v>5</v>
      </c>
      <c r="XX23" s="40">
        <v>4</v>
      </c>
      <c r="XY23" s="40">
        <v>4</v>
      </c>
      <c r="XZ23" s="40">
        <v>4</v>
      </c>
      <c r="YA23" s="40">
        <v>5</v>
      </c>
      <c r="YB23" s="40">
        <v>4</v>
      </c>
      <c r="YC23" s="40">
        <v>4</v>
      </c>
      <c r="YD23" s="40">
        <v>5</v>
      </c>
      <c r="YE23" s="40">
        <v>5</v>
      </c>
      <c r="YF23" s="40">
        <v>5</v>
      </c>
      <c r="YG23" s="40">
        <v>5</v>
      </c>
      <c r="YH23" s="40">
        <v>4</v>
      </c>
      <c r="YI23" s="40">
        <v>3</v>
      </c>
      <c r="YJ23" s="40">
        <v>5</v>
      </c>
      <c r="YK23" s="40">
        <v>5</v>
      </c>
      <c r="YL23" s="40">
        <v>5</v>
      </c>
      <c r="YM23" s="40">
        <v>5</v>
      </c>
      <c r="YN23" s="40">
        <v>4</v>
      </c>
      <c r="YO23" s="40">
        <v>4</v>
      </c>
      <c r="YP23" s="40">
        <v>4</v>
      </c>
      <c r="YQ23" s="40">
        <v>5</v>
      </c>
      <c r="YR23" s="40">
        <v>5</v>
      </c>
      <c r="YS23" s="40">
        <v>3</v>
      </c>
      <c r="YT23" s="40">
        <v>4</v>
      </c>
      <c r="YU23" s="40">
        <v>5</v>
      </c>
      <c r="YV23" s="40">
        <v>5</v>
      </c>
      <c r="YW23" s="40">
        <v>4</v>
      </c>
      <c r="YX23" s="40">
        <v>4</v>
      </c>
      <c r="YY23" s="40">
        <v>4</v>
      </c>
      <c r="YZ23" s="40">
        <v>3</v>
      </c>
      <c r="ZA23" s="40">
        <v>3</v>
      </c>
      <c r="ZB23" s="40">
        <v>5</v>
      </c>
      <c r="ZC23" s="40">
        <v>3</v>
      </c>
      <c r="ZD23" s="40">
        <v>5</v>
      </c>
      <c r="ZE23" s="40">
        <v>5</v>
      </c>
      <c r="ZF23" s="40">
        <v>4</v>
      </c>
      <c r="ZG23" s="40">
        <v>4</v>
      </c>
      <c r="ZH23" s="40">
        <v>4</v>
      </c>
      <c r="ZI23" s="40">
        <v>4</v>
      </c>
      <c r="ZJ23" s="40">
        <v>5</v>
      </c>
      <c r="ZK23" s="40">
        <v>4</v>
      </c>
      <c r="ZL23" s="40">
        <v>5</v>
      </c>
      <c r="ZM23" s="40">
        <v>4</v>
      </c>
      <c r="ZN23" s="40">
        <v>5</v>
      </c>
      <c r="ZO23" s="40">
        <v>4</v>
      </c>
      <c r="ZP23" s="40">
        <v>5</v>
      </c>
      <c r="ZQ23" s="40">
        <v>5</v>
      </c>
      <c r="ZR23" s="40">
        <v>5</v>
      </c>
      <c r="ZS23" s="40">
        <v>5</v>
      </c>
      <c r="ZT23" s="40">
        <v>4</v>
      </c>
      <c r="ZU23" s="40">
        <v>4</v>
      </c>
      <c r="ZV23" s="40">
        <v>3</v>
      </c>
      <c r="ZW23" s="40">
        <v>4</v>
      </c>
      <c r="ZX23" s="40">
        <v>4</v>
      </c>
      <c r="ZY23" s="40">
        <v>4</v>
      </c>
      <c r="ZZ23" s="40">
        <v>2</v>
      </c>
      <c r="AAA23" s="40">
        <v>4</v>
      </c>
      <c r="AAB23" s="40">
        <v>3</v>
      </c>
      <c r="AAC23" s="40">
        <v>3</v>
      </c>
      <c r="AAD23" s="40">
        <v>5</v>
      </c>
      <c r="AAE23" s="40">
        <v>5</v>
      </c>
      <c r="AAF23" s="40">
        <v>3</v>
      </c>
      <c r="AAG23" s="40">
        <v>3</v>
      </c>
      <c r="AAH23" s="40">
        <v>4</v>
      </c>
      <c r="AAI23" s="40">
        <v>5</v>
      </c>
      <c r="AAJ23" s="40">
        <v>5</v>
      </c>
      <c r="AAK23" s="40">
        <v>5</v>
      </c>
      <c r="AAL23" s="40">
        <v>5</v>
      </c>
      <c r="AAM23" s="40">
        <v>4</v>
      </c>
      <c r="AAN23" s="40">
        <v>4</v>
      </c>
      <c r="AAO23" s="40">
        <v>5</v>
      </c>
      <c r="AAP23" s="40">
        <v>3</v>
      </c>
      <c r="AAQ23" s="40">
        <v>5</v>
      </c>
      <c r="AAR23" s="40">
        <v>5</v>
      </c>
      <c r="AAS23" s="40">
        <v>5</v>
      </c>
      <c r="AAT23" s="40">
        <v>4</v>
      </c>
      <c r="AAU23" s="40">
        <v>4</v>
      </c>
      <c r="AAV23" s="40">
        <v>4</v>
      </c>
      <c r="AAW23" s="40">
        <v>4</v>
      </c>
      <c r="AAX23" s="40">
        <v>5</v>
      </c>
      <c r="AAY23" s="40">
        <v>4</v>
      </c>
      <c r="AAZ23" s="40">
        <v>5</v>
      </c>
      <c r="ABA23" s="40">
        <v>5</v>
      </c>
      <c r="ABB23" s="40">
        <v>5</v>
      </c>
      <c r="ABC23" s="40">
        <v>5</v>
      </c>
      <c r="ABD23" s="40">
        <v>4</v>
      </c>
      <c r="ABE23" s="40">
        <v>4</v>
      </c>
      <c r="ABF23" s="40">
        <v>5</v>
      </c>
      <c r="ABG23" s="40">
        <v>5</v>
      </c>
      <c r="ABH23" s="40">
        <v>5</v>
      </c>
      <c r="ABI23" s="40">
        <v>4</v>
      </c>
      <c r="ABJ23" s="40">
        <v>4</v>
      </c>
      <c r="ABK23" s="40">
        <v>1</v>
      </c>
      <c r="ABL23" s="40">
        <v>1</v>
      </c>
      <c r="ABM23" s="40">
        <v>5</v>
      </c>
      <c r="ABN23" s="40">
        <v>1</v>
      </c>
      <c r="ABO23" s="40">
        <v>5</v>
      </c>
      <c r="ABP23" s="40">
        <v>5</v>
      </c>
      <c r="ABQ23" s="40">
        <v>3</v>
      </c>
      <c r="ABR23" s="40">
        <v>4</v>
      </c>
      <c r="ABS23" s="40">
        <v>5</v>
      </c>
      <c r="ABT23" s="40">
        <v>4</v>
      </c>
      <c r="ABU23" s="40">
        <v>3</v>
      </c>
      <c r="ABV23" s="40">
        <v>3</v>
      </c>
      <c r="ABW23" s="40">
        <v>5</v>
      </c>
      <c r="ABX23" s="40">
        <v>5</v>
      </c>
      <c r="ABY23" s="40">
        <v>4</v>
      </c>
      <c r="ABZ23" s="40">
        <v>5</v>
      </c>
      <c r="ACA23" s="40">
        <v>5</v>
      </c>
      <c r="ACB23" s="40">
        <v>4</v>
      </c>
      <c r="ACC23" s="40">
        <v>4</v>
      </c>
      <c r="ACD23" s="40">
        <v>4</v>
      </c>
      <c r="ACE23" s="40">
        <v>5</v>
      </c>
      <c r="ACF23" s="40">
        <v>4</v>
      </c>
      <c r="ACG23" s="40">
        <v>4</v>
      </c>
      <c r="ACH23" s="40">
        <v>3</v>
      </c>
      <c r="ACI23" s="40">
        <v>5</v>
      </c>
      <c r="ACJ23" s="40">
        <v>5</v>
      </c>
      <c r="ACK23" s="40">
        <v>4</v>
      </c>
      <c r="ACL23" s="40">
        <v>4</v>
      </c>
      <c r="ACM23" s="40">
        <v>4</v>
      </c>
      <c r="ACN23" s="40">
        <v>3</v>
      </c>
      <c r="ACO23" s="40">
        <v>4</v>
      </c>
      <c r="ACP23" s="40">
        <v>4</v>
      </c>
      <c r="ACQ23" s="40">
        <v>4</v>
      </c>
      <c r="ACR23" s="40">
        <v>4</v>
      </c>
      <c r="ACS23" s="40">
        <v>5</v>
      </c>
      <c r="ACT23" s="40">
        <v>4</v>
      </c>
      <c r="ACU23" s="40">
        <v>4</v>
      </c>
      <c r="ACV23" s="40">
        <v>4</v>
      </c>
      <c r="ACW23" s="40">
        <v>5</v>
      </c>
      <c r="ACX23" s="40">
        <v>4</v>
      </c>
      <c r="ACY23" s="40">
        <v>5</v>
      </c>
      <c r="ACZ23" s="40">
        <v>4</v>
      </c>
      <c r="ADA23" s="40">
        <v>4</v>
      </c>
      <c r="ADB23" s="40">
        <v>4</v>
      </c>
      <c r="ADC23" s="40">
        <v>1</v>
      </c>
      <c r="ADD23" s="40">
        <v>4</v>
      </c>
      <c r="ADE23" s="40">
        <v>4</v>
      </c>
      <c r="ADF23" s="40">
        <v>4</v>
      </c>
      <c r="ADG23" s="40">
        <v>5</v>
      </c>
      <c r="ADH23" s="40">
        <v>4</v>
      </c>
      <c r="ADI23" s="40">
        <v>5</v>
      </c>
      <c r="ADJ23" s="40">
        <v>5</v>
      </c>
      <c r="ADK23" s="40">
        <v>4</v>
      </c>
      <c r="ADL23" s="40">
        <v>5</v>
      </c>
      <c r="ADM23" s="40">
        <v>5</v>
      </c>
      <c r="ADN23" s="40">
        <v>4</v>
      </c>
      <c r="ADO23" s="40">
        <v>4</v>
      </c>
      <c r="ADP23" s="40">
        <v>4</v>
      </c>
      <c r="ADQ23" s="40">
        <v>4</v>
      </c>
      <c r="ADR23" s="40">
        <v>5</v>
      </c>
      <c r="ADS23" s="40">
        <v>5</v>
      </c>
      <c r="ADT23" s="40">
        <v>4</v>
      </c>
      <c r="ADU23" s="40">
        <v>5</v>
      </c>
      <c r="ADV23" s="40">
        <v>4</v>
      </c>
      <c r="ADW23" s="40">
        <v>4</v>
      </c>
      <c r="ADX23" s="40">
        <v>5</v>
      </c>
      <c r="ADY23" s="40">
        <v>4</v>
      </c>
      <c r="ADZ23" s="40">
        <v>5</v>
      </c>
      <c r="AEA23" s="40">
        <v>4</v>
      </c>
      <c r="AEB23" s="40">
        <v>4</v>
      </c>
      <c r="AEC23" s="40">
        <v>5</v>
      </c>
      <c r="AED23" s="40">
        <v>4</v>
      </c>
      <c r="AEE23" s="40">
        <v>5</v>
      </c>
      <c r="AEF23" s="40">
        <v>5</v>
      </c>
      <c r="AEG23" s="40">
        <v>4</v>
      </c>
      <c r="AEH23" s="40">
        <v>2</v>
      </c>
      <c r="AEI23" s="40">
        <v>4</v>
      </c>
      <c r="AEJ23" s="40">
        <v>4</v>
      </c>
      <c r="AEK23" s="40">
        <v>5</v>
      </c>
      <c r="AEL23" s="40">
        <v>5</v>
      </c>
      <c r="AEM23" s="40">
        <v>5</v>
      </c>
      <c r="AEN23" s="40">
        <v>4</v>
      </c>
      <c r="AEO23" s="40">
        <v>5</v>
      </c>
      <c r="AEP23" s="40">
        <v>5</v>
      </c>
      <c r="AEQ23" s="40">
        <v>4</v>
      </c>
      <c r="AER23" s="40">
        <v>3</v>
      </c>
      <c r="AES23" s="40">
        <v>5</v>
      </c>
      <c r="AET23" s="40">
        <v>5</v>
      </c>
      <c r="AEU23" s="40">
        <v>5</v>
      </c>
      <c r="AEV23" s="40">
        <v>4</v>
      </c>
      <c r="AEW23" s="40">
        <v>5</v>
      </c>
      <c r="AEX23" s="40">
        <v>5</v>
      </c>
      <c r="AEY23" s="40">
        <v>5</v>
      </c>
      <c r="AEZ23" s="40">
        <v>5</v>
      </c>
      <c r="AFA23" s="40">
        <v>4</v>
      </c>
      <c r="AFB23" s="40">
        <v>5</v>
      </c>
      <c r="AFC23" s="41">
        <v>5</v>
      </c>
      <c r="AFD23" s="42">
        <f>AVERAGE(Tabela63[[#This Row],[1]:[832]])</f>
        <v>4.322115384615385</v>
      </c>
      <c r="AFE23" s="42">
        <f>SKEW(Tabela63[[#This Row],[1]:[832]])</f>
        <v>-1.7816038135535242</v>
      </c>
      <c r="AFF23" s="42">
        <f>STDEV(Tabela63[[#This Row],[1]:[832]])</f>
        <v>0.82796568067713594</v>
      </c>
      <c r="AFG23" s="63">
        <v>0.86418341464127502</v>
      </c>
    </row>
    <row r="24" spans="1:839" s="28" customFormat="1" ht="24.95" customHeight="1">
      <c r="A24" s="29">
        <v>22</v>
      </c>
      <c r="B24" s="30">
        <v>4</v>
      </c>
      <c r="C24" s="106" t="s">
        <v>1710</v>
      </c>
      <c r="D24" s="39">
        <v>4</v>
      </c>
      <c r="E24" s="40">
        <v>5</v>
      </c>
      <c r="F24" s="40">
        <v>5</v>
      </c>
      <c r="G24" s="40">
        <v>5</v>
      </c>
      <c r="H24" s="40">
        <v>5</v>
      </c>
      <c r="I24" s="40">
        <v>5</v>
      </c>
      <c r="J24" s="40">
        <v>5</v>
      </c>
      <c r="K24" s="40">
        <v>5</v>
      </c>
      <c r="L24" s="40">
        <v>4</v>
      </c>
      <c r="M24" s="40">
        <v>5</v>
      </c>
      <c r="N24" s="40">
        <v>5</v>
      </c>
      <c r="O24" s="40">
        <v>5</v>
      </c>
      <c r="P24" s="40">
        <v>5</v>
      </c>
      <c r="Q24" s="40">
        <v>5</v>
      </c>
      <c r="R24" s="40">
        <v>5</v>
      </c>
      <c r="S24" s="40">
        <v>4</v>
      </c>
      <c r="T24" s="40">
        <v>5</v>
      </c>
      <c r="U24" s="40">
        <v>5</v>
      </c>
      <c r="V24" s="40">
        <v>5</v>
      </c>
      <c r="W24" s="40">
        <v>5</v>
      </c>
      <c r="X24" s="40">
        <v>5</v>
      </c>
      <c r="Y24" s="40">
        <v>5</v>
      </c>
      <c r="Z24" s="40">
        <v>5</v>
      </c>
      <c r="AA24" s="40">
        <v>5</v>
      </c>
      <c r="AB24" s="40">
        <v>5</v>
      </c>
      <c r="AC24" s="40">
        <v>4</v>
      </c>
      <c r="AD24" s="40">
        <v>5</v>
      </c>
      <c r="AE24" s="40">
        <v>5</v>
      </c>
      <c r="AF24" s="40">
        <v>5</v>
      </c>
      <c r="AG24" s="40">
        <v>5</v>
      </c>
      <c r="AH24" s="40">
        <v>5</v>
      </c>
      <c r="AI24" s="40">
        <v>4</v>
      </c>
      <c r="AJ24" s="40">
        <v>5</v>
      </c>
      <c r="AK24" s="40">
        <v>5</v>
      </c>
      <c r="AL24" s="40">
        <v>4</v>
      </c>
      <c r="AM24" s="40">
        <v>5</v>
      </c>
      <c r="AN24" s="40">
        <v>5</v>
      </c>
      <c r="AO24" s="40">
        <v>5</v>
      </c>
      <c r="AP24" s="40">
        <v>5</v>
      </c>
      <c r="AQ24" s="40">
        <v>3</v>
      </c>
      <c r="AR24" s="40">
        <v>5</v>
      </c>
      <c r="AS24" s="40">
        <v>5</v>
      </c>
      <c r="AT24" s="40">
        <v>5</v>
      </c>
      <c r="AU24" s="40">
        <v>4</v>
      </c>
      <c r="AV24" s="40">
        <v>5</v>
      </c>
      <c r="AW24" s="40">
        <v>5</v>
      </c>
      <c r="AX24" s="40">
        <v>4</v>
      </c>
      <c r="AY24" s="40">
        <v>5</v>
      </c>
      <c r="AZ24" s="40">
        <v>4</v>
      </c>
      <c r="BA24" s="40">
        <v>5</v>
      </c>
      <c r="BB24" s="40">
        <v>5</v>
      </c>
      <c r="BC24" s="40">
        <v>4</v>
      </c>
      <c r="BD24" s="40">
        <v>4</v>
      </c>
      <c r="BE24" s="40">
        <v>5</v>
      </c>
      <c r="BF24" s="40">
        <v>3</v>
      </c>
      <c r="BG24" s="40">
        <v>5</v>
      </c>
      <c r="BH24" s="40">
        <v>3</v>
      </c>
      <c r="BI24" s="40">
        <v>5</v>
      </c>
      <c r="BJ24" s="40">
        <v>4</v>
      </c>
      <c r="BK24" s="40">
        <v>4</v>
      </c>
      <c r="BL24" s="40">
        <v>5</v>
      </c>
      <c r="BM24" s="40">
        <v>5</v>
      </c>
      <c r="BN24" s="40">
        <v>5</v>
      </c>
      <c r="BO24" s="40">
        <v>5</v>
      </c>
      <c r="BP24" s="40">
        <v>5</v>
      </c>
      <c r="BQ24" s="40">
        <v>4</v>
      </c>
      <c r="BR24" s="40">
        <v>5</v>
      </c>
      <c r="BS24" s="40">
        <v>4</v>
      </c>
      <c r="BT24" s="40">
        <v>5</v>
      </c>
      <c r="BU24" s="40">
        <v>5</v>
      </c>
      <c r="BV24" s="40">
        <v>5</v>
      </c>
      <c r="BW24" s="40">
        <v>5</v>
      </c>
      <c r="BX24" s="40">
        <v>5</v>
      </c>
      <c r="BY24" s="40">
        <v>4</v>
      </c>
      <c r="BZ24" s="40">
        <v>4</v>
      </c>
      <c r="CA24" s="40">
        <v>4</v>
      </c>
      <c r="CB24" s="40">
        <v>4</v>
      </c>
      <c r="CC24" s="40">
        <v>5</v>
      </c>
      <c r="CD24" s="40">
        <v>5</v>
      </c>
      <c r="CE24" s="40">
        <v>5</v>
      </c>
      <c r="CF24" s="40">
        <v>5</v>
      </c>
      <c r="CG24" s="40">
        <v>4</v>
      </c>
      <c r="CH24" s="40">
        <v>3</v>
      </c>
      <c r="CI24" s="40">
        <v>3</v>
      </c>
      <c r="CJ24" s="40">
        <v>5</v>
      </c>
      <c r="CK24" s="40">
        <v>5</v>
      </c>
      <c r="CL24" s="40">
        <v>5</v>
      </c>
      <c r="CM24" s="40">
        <v>4</v>
      </c>
      <c r="CN24" s="40">
        <v>5</v>
      </c>
      <c r="CO24" s="40">
        <v>5</v>
      </c>
      <c r="CP24" s="40">
        <v>5</v>
      </c>
      <c r="CQ24" s="40">
        <v>5</v>
      </c>
      <c r="CR24" s="40">
        <v>4</v>
      </c>
      <c r="CS24" s="40">
        <v>4</v>
      </c>
      <c r="CT24" s="40">
        <v>5</v>
      </c>
      <c r="CU24" s="40">
        <v>5</v>
      </c>
      <c r="CV24" s="40">
        <v>4</v>
      </c>
      <c r="CW24" s="40">
        <v>5</v>
      </c>
      <c r="CX24" s="40">
        <v>5</v>
      </c>
      <c r="CY24" s="40">
        <v>4</v>
      </c>
      <c r="CZ24" s="40">
        <v>5</v>
      </c>
      <c r="DA24" s="40">
        <v>5</v>
      </c>
      <c r="DB24" s="40">
        <v>4</v>
      </c>
      <c r="DC24" s="40">
        <v>4</v>
      </c>
      <c r="DD24" s="40">
        <v>5</v>
      </c>
      <c r="DE24" s="40">
        <v>5</v>
      </c>
      <c r="DF24" s="40">
        <v>5</v>
      </c>
      <c r="DG24" s="40">
        <v>5</v>
      </c>
      <c r="DH24" s="40">
        <v>5</v>
      </c>
      <c r="DI24" s="40">
        <v>4</v>
      </c>
      <c r="DJ24" s="40">
        <v>5</v>
      </c>
      <c r="DK24" s="40">
        <v>5</v>
      </c>
      <c r="DL24" s="40">
        <v>5</v>
      </c>
      <c r="DM24" s="40">
        <v>4</v>
      </c>
      <c r="DN24" s="40">
        <v>5</v>
      </c>
      <c r="DO24" s="40">
        <v>5</v>
      </c>
      <c r="DP24" s="40">
        <v>5</v>
      </c>
      <c r="DQ24" s="40">
        <v>4</v>
      </c>
      <c r="DR24" s="40">
        <v>5</v>
      </c>
      <c r="DS24" s="40">
        <v>5</v>
      </c>
      <c r="DT24" s="40">
        <v>5</v>
      </c>
      <c r="DU24" s="40">
        <v>5</v>
      </c>
      <c r="DV24" s="40">
        <v>4</v>
      </c>
      <c r="DW24" s="40">
        <v>5</v>
      </c>
      <c r="DX24" s="40">
        <v>5</v>
      </c>
      <c r="DY24" s="40">
        <v>4</v>
      </c>
      <c r="DZ24" s="40">
        <v>5</v>
      </c>
      <c r="EA24" s="40">
        <v>5</v>
      </c>
      <c r="EB24" s="40">
        <v>4</v>
      </c>
      <c r="EC24" s="40">
        <v>5</v>
      </c>
      <c r="ED24" s="40">
        <v>5</v>
      </c>
      <c r="EE24" s="40">
        <v>4</v>
      </c>
      <c r="EF24" s="40">
        <v>5</v>
      </c>
      <c r="EG24" s="40">
        <v>5</v>
      </c>
      <c r="EH24" s="40">
        <v>4</v>
      </c>
      <c r="EI24" s="40">
        <v>4</v>
      </c>
      <c r="EJ24" s="40">
        <v>5</v>
      </c>
      <c r="EK24" s="40">
        <v>5</v>
      </c>
      <c r="EL24" s="40">
        <v>4</v>
      </c>
      <c r="EM24" s="40">
        <v>5</v>
      </c>
      <c r="EN24" s="40">
        <v>5</v>
      </c>
      <c r="EO24" s="40">
        <v>5</v>
      </c>
      <c r="EP24" s="40">
        <v>5</v>
      </c>
      <c r="EQ24" s="40">
        <v>5</v>
      </c>
      <c r="ER24" s="40">
        <v>5</v>
      </c>
      <c r="ES24" s="40">
        <v>3</v>
      </c>
      <c r="ET24" s="40">
        <v>4</v>
      </c>
      <c r="EU24" s="40">
        <v>5</v>
      </c>
      <c r="EV24" s="40">
        <v>4</v>
      </c>
      <c r="EW24" s="40">
        <v>5</v>
      </c>
      <c r="EX24" s="40">
        <v>5</v>
      </c>
      <c r="EY24" s="40">
        <v>4</v>
      </c>
      <c r="EZ24" s="40">
        <v>5</v>
      </c>
      <c r="FA24" s="40">
        <v>5</v>
      </c>
      <c r="FB24" s="40">
        <v>5</v>
      </c>
      <c r="FC24" s="40">
        <v>4</v>
      </c>
      <c r="FD24" s="40">
        <v>5</v>
      </c>
      <c r="FE24" s="40">
        <v>5</v>
      </c>
      <c r="FF24" s="40">
        <v>5</v>
      </c>
      <c r="FG24" s="40">
        <v>5</v>
      </c>
      <c r="FH24" s="40">
        <v>5</v>
      </c>
      <c r="FI24" s="40">
        <v>5</v>
      </c>
      <c r="FJ24" s="40">
        <v>5</v>
      </c>
      <c r="FK24" s="40">
        <v>4</v>
      </c>
      <c r="FL24" s="40">
        <v>5</v>
      </c>
      <c r="FM24" s="40">
        <v>5</v>
      </c>
      <c r="FN24" s="40">
        <v>3</v>
      </c>
      <c r="FO24" s="40">
        <v>5</v>
      </c>
      <c r="FP24" s="40">
        <v>5</v>
      </c>
      <c r="FQ24" s="40">
        <v>5</v>
      </c>
      <c r="FR24" s="40">
        <v>5</v>
      </c>
      <c r="FS24" s="40">
        <v>5</v>
      </c>
      <c r="FT24" s="40">
        <v>5</v>
      </c>
      <c r="FU24" s="40">
        <v>5</v>
      </c>
      <c r="FV24" s="40">
        <v>5</v>
      </c>
      <c r="FW24" s="40">
        <v>5</v>
      </c>
      <c r="FX24" s="40">
        <v>4</v>
      </c>
      <c r="FY24" s="40">
        <v>5</v>
      </c>
      <c r="FZ24" s="40">
        <v>4</v>
      </c>
      <c r="GA24" s="40">
        <v>3</v>
      </c>
      <c r="GB24" s="40">
        <v>4</v>
      </c>
      <c r="GC24" s="40">
        <v>5</v>
      </c>
      <c r="GD24" s="40">
        <v>4</v>
      </c>
      <c r="GE24" s="40">
        <v>5</v>
      </c>
      <c r="GF24" s="40">
        <v>4</v>
      </c>
      <c r="GG24" s="40">
        <v>5</v>
      </c>
      <c r="GH24" s="40">
        <v>5</v>
      </c>
      <c r="GI24" s="40">
        <v>5</v>
      </c>
      <c r="GJ24" s="40">
        <v>5</v>
      </c>
      <c r="GK24" s="40">
        <v>4</v>
      </c>
      <c r="GL24" s="40">
        <v>5</v>
      </c>
      <c r="GM24" s="40">
        <v>5</v>
      </c>
      <c r="GN24" s="40">
        <v>5</v>
      </c>
      <c r="GO24" s="40">
        <v>3</v>
      </c>
      <c r="GP24" s="40">
        <v>3</v>
      </c>
      <c r="GQ24" s="40">
        <v>5</v>
      </c>
      <c r="GR24" s="40">
        <v>5</v>
      </c>
      <c r="GS24" s="40">
        <v>4</v>
      </c>
      <c r="GT24" s="40">
        <v>4</v>
      </c>
      <c r="GU24" s="40">
        <v>3</v>
      </c>
      <c r="GV24" s="40">
        <v>5</v>
      </c>
      <c r="GW24" s="40">
        <v>4</v>
      </c>
      <c r="GX24" s="40">
        <v>5</v>
      </c>
      <c r="GY24" s="40">
        <v>5</v>
      </c>
      <c r="GZ24" s="40">
        <v>5</v>
      </c>
      <c r="HA24" s="40">
        <v>5</v>
      </c>
      <c r="HB24" s="40">
        <v>3</v>
      </c>
      <c r="HC24" s="40">
        <v>5</v>
      </c>
      <c r="HD24" s="40">
        <v>1</v>
      </c>
      <c r="HE24" s="40">
        <v>5</v>
      </c>
      <c r="HF24" s="40">
        <v>5</v>
      </c>
      <c r="HG24" s="40">
        <v>5</v>
      </c>
      <c r="HH24" s="40">
        <v>5</v>
      </c>
      <c r="HI24" s="40">
        <v>4</v>
      </c>
      <c r="HJ24" s="40">
        <v>5</v>
      </c>
      <c r="HK24" s="40">
        <v>5</v>
      </c>
      <c r="HL24" s="40">
        <v>5</v>
      </c>
      <c r="HM24" s="40">
        <v>5</v>
      </c>
      <c r="HN24" s="40">
        <v>4</v>
      </c>
      <c r="HO24" s="40">
        <v>5</v>
      </c>
      <c r="HP24" s="40">
        <v>3</v>
      </c>
      <c r="HQ24" s="40">
        <v>3</v>
      </c>
      <c r="HR24" s="40">
        <v>5</v>
      </c>
      <c r="HS24" s="40">
        <v>5</v>
      </c>
      <c r="HT24" s="40">
        <v>3</v>
      </c>
      <c r="HU24" s="40">
        <v>5</v>
      </c>
      <c r="HV24" s="40">
        <v>4</v>
      </c>
      <c r="HW24" s="40">
        <v>3</v>
      </c>
      <c r="HX24" s="40">
        <v>4</v>
      </c>
      <c r="HY24" s="40">
        <v>4</v>
      </c>
      <c r="HZ24" s="40">
        <v>5</v>
      </c>
      <c r="IA24" s="40">
        <v>5</v>
      </c>
      <c r="IB24" s="40">
        <v>5</v>
      </c>
      <c r="IC24" s="40">
        <v>4</v>
      </c>
      <c r="ID24" s="40">
        <v>5</v>
      </c>
      <c r="IE24" s="40">
        <v>4</v>
      </c>
      <c r="IF24" s="40">
        <v>5</v>
      </c>
      <c r="IG24" s="40">
        <v>4</v>
      </c>
      <c r="IH24" s="40">
        <v>5</v>
      </c>
      <c r="II24" s="40">
        <v>5</v>
      </c>
      <c r="IJ24" s="40">
        <v>4</v>
      </c>
      <c r="IK24" s="40">
        <v>5</v>
      </c>
      <c r="IL24" s="40">
        <v>0</v>
      </c>
      <c r="IM24" s="40">
        <v>4</v>
      </c>
      <c r="IN24" s="40">
        <v>5</v>
      </c>
      <c r="IO24" s="40">
        <v>4</v>
      </c>
      <c r="IP24" s="40">
        <v>5</v>
      </c>
      <c r="IQ24" s="40">
        <v>5</v>
      </c>
      <c r="IR24" s="40">
        <v>4</v>
      </c>
      <c r="IS24" s="40">
        <v>5</v>
      </c>
      <c r="IT24" s="40">
        <v>5</v>
      </c>
      <c r="IU24" s="40">
        <v>5</v>
      </c>
      <c r="IV24" s="40">
        <v>5</v>
      </c>
      <c r="IW24" s="40">
        <v>4</v>
      </c>
      <c r="IX24" s="40">
        <v>5</v>
      </c>
      <c r="IY24" s="40">
        <v>5</v>
      </c>
      <c r="IZ24" s="40">
        <v>5</v>
      </c>
      <c r="JA24" s="40">
        <v>5</v>
      </c>
      <c r="JB24" s="40">
        <v>5</v>
      </c>
      <c r="JC24" s="40">
        <v>5</v>
      </c>
      <c r="JD24" s="40">
        <v>5</v>
      </c>
      <c r="JE24" s="40">
        <v>5</v>
      </c>
      <c r="JF24" s="40">
        <v>5</v>
      </c>
      <c r="JG24" s="40">
        <v>3</v>
      </c>
      <c r="JH24" s="40">
        <v>5</v>
      </c>
      <c r="JI24" s="40">
        <v>5</v>
      </c>
      <c r="JJ24" s="40">
        <v>4</v>
      </c>
      <c r="JK24" s="40">
        <v>5</v>
      </c>
      <c r="JL24" s="40">
        <v>5</v>
      </c>
      <c r="JM24" s="40">
        <v>4</v>
      </c>
      <c r="JN24" s="40">
        <v>4</v>
      </c>
      <c r="JO24" s="40">
        <v>5</v>
      </c>
      <c r="JP24" s="40">
        <v>4</v>
      </c>
      <c r="JQ24" s="40">
        <v>5</v>
      </c>
      <c r="JR24" s="40">
        <v>4</v>
      </c>
      <c r="JS24" s="40">
        <v>5</v>
      </c>
      <c r="JT24" s="40">
        <v>5</v>
      </c>
      <c r="JU24" s="40">
        <v>4</v>
      </c>
      <c r="JV24" s="40">
        <v>4</v>
      </c>
      <c r="JW24" s="40">
        <v>5</v>
      </c>
      <c r="JX24" s="40">
        <v>4</v>
      </c>
      <c r="JY24" s="40">
        <v>5</v>
      </c>
      <c r="JZ24" s="40">
        <v>4</v>
      </c>
      <c r="KA24" s="40">
        <v>5</v>
      </c>
      <c r="KB24" s="40">
        <v>3</v>
      </c>
      <c r="KC24" s="40">
        <v>5</v>
      </c>
      <c r="KD24" s="40">
        <v>5</v>
      </c>
      <c r="KE24" s="40">
        <v>5</v>
      </c>
      <c r="KF24" s="40">
        <v>4</v>
      </c>
      <c r="KG24" s="40">
        <v>5</v>
      </c>
      <c r="KH24" s="40">
        <v>5</v>
      </c>
      <c r="KI24" s="40">
        <v>5</v>
      </c>
      <c r="KJ24" s="40">
        <v>5</v>
      </c>
      <c r="KK24" s="40">
        <v>4</v>
      </c>
      <c r="KL24" s="40">
        <v>3</v>
      </c>
      <c r="KM24" s="40">
        <v>5</v>
      </c>
      <c r="KN24" s="40">
        <v>4</v>
      </c>
      <c r="KO24" s="40">
        <v>4</v>
      </c>
      <c r="KP24" s="40">
        <v>4</v>
      </c>
      <c r="KQ24" s="40">
        <v>5</v>
      </c>
      <c r="KR24" s="40">
        <v>4</v>
      </c>
      <c r="KS24" s="40">
        <v>5</v>
      </c>
      <c r="KT24" s="40">
        <v>5</v>
      </c>
      <c r="KU24" s="40">
        <v>5</v>
      </c>
      <c r="KV24" s="40">
        <v>5</v>
      </c>
      <c r="KW24" s="40">
        <v>5</v>
      </c>
      <c r="KX24" s="40">
        <v>4</v>
      </c>
      <c r="KY24" s="40">
        <v>5</v>
      </c>
      <c r="KZ24" s="40">
        <v>5</v>
      </c>
      <c r="LA24" s="40">
        <v>5</v>
      </c>
      <c r="LB24" s="40">
        <v>5</v>
      </c>
      <c r="LC24" s="40">
        <v>5</v>
      </c>
      <c r="LD24" s="40">
        <v>5</v>
      </c>
      <c r="LE24" s="40">
        <v>5</v>
      </c>
      <c r="LF24" s="40">
        <v>5</v>
      </c>
      <c r="LG24" s="40">
        <v>5</v>
      </c>
      <c r="LH24" s="40">
        <v>5</v>
      </c>
      <c r="LI24" s="40">
        <v>5</v>
      </c>
      <c r="LJ24" s="40">
        <v>5</v>
      </c>
      <c r="LK24" s="40">
        <v>5</v>
      </c>
      <c r="LL24" s="40">
        <v>4</v>
      </c>
      <c r="LM24" s="40">
        <v>0</v>
      </c>
      <c r="LN24" s="40">
        <v>5</v>
      </c>
      <c r="LO24" s="40">
        <v>5</v>
      </c>
      <c r="LP24" s="40">
        <v>5</v>
      </c>
      <c r="LQ24" s="40">
        <v>5</v>
      </c>
      <c r="LR24" s="40">
        <v>5</v>
      </c>
      <c r="LS24" s="40">
        <v>5</v>
      </c>
      <c r="LT24" s="40">
        <v>5</v>
      </c>
      <c r="LU24" s="40">
        <v>5</v>
      </c>
      <c r="LV24" s="40">
        <v>5</v>
      </c>
      <c r="LW24" s="40">
        <v>4</v>
      </c>
      <c r="LX24" s="40">
        <v>5</v>
      </c>
      <c r="LY24" s="40">
        <v>5</v>
      </c>
      <c r="LZ24" s="40">
        <v>3</v>
      </c>
      <c r="MA24" s="40">
        <v>5</v>
      </c>
      <c r="MB24" s="40">
        <v>5</v>
      </c>
      <c r="MC24" s="40">
        <v>4</v>
      </c>
      <c r="MD24" s="40">
        <v>5</v>
      </c>
      <c r="ME24" s="40">
        <v>5</v>
      </c>
      <c r="MF24" s="40">
        <v>5</v>
      </c>
      <c r="MG24" s="40">
        <v>4</v>
      </c>
      <c r="MH24" s="40">
        <v>5</v>
      </c>
      <c r="MI24" s="40">
        <v>5</v>
      </c>
      <c r="MJ24" s="40">
        <v>4</v>
      </c>
      <c r="MK24" s="40">
        <v>5</v>
      </c>
      <c r="ML24" s="40">
        <v>5</v>
      </c>
      <c r="MM24" s="40">
        <v>4</v>
      </c>
      <c r="MN24" s="40">
        <v>5</v>
      </c>
      <c r="MO24" s="40">
        <v>5</v>
      </c>
      <c r="MP24" s="40">
        <v>5</v>
      </c>
      <c r="MQ24" s="40">
        <v>4</v>
      </c>
      <c r="MR24" s="40">
        <v>5</v>
      </c>
      <c r="MS24" s="40">
        <v>5</v>
      </c>
      <c r="MT24" s="40">
        <v>4</v>
      </c>
      <c r="MU24" s="40">
        <v>5</v>
      </c>
      <c r="MV24" s="40">
        <v>5</v>
      </c>
      <c r="MW24" s="40">
        <v>5</v>
      </c>
      <c r="MX24" s="40">
        <v>5</v>
      </c>
      <c r="MY24" s="40">
        <v>4</v>
      </c>
      <c r="MZ24" s="40">
        <v>5</v>
      </c>
      <c r="NA24" s="40">
        <v>5</v>
      </c>
      <c r="NB24" s="40">
        <v>5</v>
      </c>
      <c r="NC24" s="40">
        <v>4</v>
      </c>
      <c r="ND24" s="40">
        <v>5</v>
      </c>
      <c r="NE24" s="40">
        <v>5</v>
      </c>
      <c r="NF24" s="40">
        <v>4</v>
      </c>
      <c r="NG24" s="40">
        <v>5</v>
      </c>
      <c r="NH24" s="40">
        <v>4</v>
      </c>
      <c r="NI24" s="40">
        <v>5</v>
      </c>
      <c r="NJ24" s="40">
        <v>4</v>
      </c>
      <c r="NK24" s="40">
        <v>4</v>
      </c>
      <c r="NL24" s="40">
        <v>4</v>
      </c>
      <c r="NM24" s="40">
        <v>5</v>
      </c>
      <c r="NN24" s="40">
        <v>4</v>
      </c>
      <c r="NO24" s="40">
        <v>5</v>
      </c>
      <c r="NP24" s="40">
        <v>5</v>
      </c>
      <c r="NQ24" s="40">
        <v>5</v>
      </c>
      <c r="NR24" s="40">
        <v>5</v>
      </c>
      <c r="NS24" s="40">
        <v>5</v>
      </c>
      <c r="NT24" s="40">
        <v>5</v>
      </c>
      <c r="NU24" s="40">
        <v>5</v>
      </c>
      <c r="NV24" s="40">
        <v>5</v>
      </c>
      <c r="NW24" s="40">
        <v>4</v>
      </c>
      <c r="NX24" s="40">
        <v>5</v>
      </c>
      <c r="NY24" s="40">
        <v>5</v>
      </c>
      <c r="NZ24" s="40">
        <v>4</v>
      </c>
      <c r="OA24" s="40">
        <v>5</v>
      </c>
      <c r="OB24" s="40">
        <v>5</v>
      </c>
      <c r="OC24" s="40">
        <v>4</v>
      </c>
      <c r="OD24" s="40">
        <v>4</v>
      </c>
      <c r="OE24" s="40">
        <v>4</v>
      </c>
      <c r="OF24" s="40">
        <v>5</v>
      </c>
      <c r="OG24" s="40">
        <v>5</v>
      </c>
      <c r="OH24" s="40">
        <v>5</v>
      </c>
      <c r="OI24" s="40">
        <v>0</v>
      </c>
      <c r="OJ24" s="40">
        <v>5</v>
      </c>
      <c r="OK24" s="40">
        <v>5</v>
      </c>
      <c r="OL24" s="40">
        <v>5</v>
      </c>
      <c r="OM24" s="40">
        <v>4</v>
      </c>
      <c r="ON24" s="40">
        <v>5</v>
      </c>
      <c r="OO24" s="40">
        <v>5</v>
      </c>
      <c r="OP24" s="40">
        <v>2</v>
      </c>
      <c r="OQ24" s="40">
        <v>5</v>
      </c>
      <c r="OR24" s="40">
        <v>5</v>
      </c>
      <c r="OS24" s="40">
        <v>4</v>
      </c>
      <c r="OT24" s="40">
        <v>5</v>
      </c>
      <c r="OU24" s="40">
        <v>5</v>
      </c>
      <c r="OV24" s="40">
        <v>5</v>
      </c>
      <c r="OW24" s="40">
        <v>4</v>
      </c>
      <c r="OX24" s="40">
        <v>5</v>
      </c>
      <c r="OY24" s="40">
        <v>4</v>
      </c>
      <c r="OZ24" s="40">
        <v>5</v>
      </c>
      <c r="PA24" s="40">
        <v>5</v>
      </c>
      <c r="PB24" s="40">
        <v>4</v>
      </c>
      <c r="PC24" s="40">
        <v>5</v>
      </c>
      <c r="PD24" s="40">
        <v>4</v>
      </c>
      <c r="PE24" s="40">
        <v>5</v>
      </c>
      <c r="PF24" s="40">
        <v>5</v>
      </c>
      <c r="PG24" s="40">
        <v>0</v>
      </c>
      <c r="PH24" s="40">
        <v>5</v>
      </c>
      <c r="PI24" s="40">
        <v>5</v>
      </c>
      <c r="PJ24" s="40">
        <v>5</v>
      </c>
      <c r="PK24" s="40">
        <v>5</v>
      </c>
      <c r="PL24" s="40">
        <v>1</v>
      </c>
      <c r="PM24" s="40">
        <v>4</v>
      </c>
      <c r="PN24" s="40">
        <v>5</v>
      </c>
      <c r="PO24" s="40">
        <v>5</v>
      </c>
      <c r="PP24" s="40">
        <v>5</v>
      </c>
      <c r="PQ24" s="40">
        <v>5</v>
      </c>
      <c r="PR24" s="40">
        <v>5</v>
      </c>
      <c r="PS24" s="40">
        <v>5</v>
      </c>
      <c r="PT24" s="40">
        <v>4</v>
      </c>
      <c r="PU24" s="40">
        <v>5</v>
      </c>
      <c r="PV24" s="40">
        <v>5</v>
      </c>
      <c r="PW24" s="40">
        <v>5</v>
      </c>
      <c r="PX24" s="40">
        <v>5</v>
      </c>
      <c r="PY24" s="40">
        <v>5</v>
      </c>
      <c r="PZ24" s="40">
        <v>5</v>
      </c>
      <c r="QA24" s="40">
        <v>5</v>
      </c>
      <c r="QB24" s="40">
        <v>5</v>
      </c>
      <c r="QC24" s="40">
        <v>5</v>
      </c>
      <c r="QD24" s="40">
        <v>5</v>
      </c>
      <c r="QE24" s="40">
        <v>4</v>
      </c>
      <c r="QF24" s="40">
        <v>5</v>
      </c>
      <c r="QG24" s="40">
        <v>3</v>
      </c>
      <c r="QH24" s="40">
        <v>5</v>
      </c>
      <c r="QI24" s="40">
        <v>5</v>
      </c>
      <c r="QJ24" s="40">
        <v>5</v>
      </c>
      <c r="QK24" s="40">
        <v>5</v>
      </c>
      <c r="QL24" s="40">
        <v>4</v>
      </c>
      <c r="QM24" s="40">
        <v>5</v>
      </c>
      <c r="QN24" s="40">
        <v>5</v>
      </c>
      <c r="QO24" s="40">
        <v>5</v>
      </c>
      <c r="QP24" s="40">
        <v>5</v>
      </c>
      <c r="QQ24" s="40">
        <v>5</v>
      </c>
      <c r="QR24" s="40">
        <v>5</v>
      </c>
      <c r="QS24" s="40">
        <v>4</v>
      </c>
      <c r="QT24" s="40">
        <v>5</v>
      </c>
      <c r="QU24" s="40">
        <v>5</v>
      </c>
      <c r="QV24" s="40">
        <v>5</v>
      </c>
      <c r="QW24" s="40">
        <v>5</v>
      </c>
      <c r="QX24" s="40">
        <v>5</v>
      </c>
      <c r="QY24" s="40">
        <v>5</v>
      </c>
      <c r="QZ24" s="40">
        <v>5</v>
      </c>
      <c r="RA24" s="40">
        <v>5</v>
      </c>
      <c r="RB24" s="40">
        <v>5</v>
      </c>
      <c r="RC24" s="40">
        <v>5</v>
      </c>
      <c r="RD24" s="40">
        <v>5</v>
      </c>
      <c r="RE24" s="40">
        <v>4</v>
      </c>
      <c r="RF24" s="40">
        <v>4</v>
      </c>
      <c r="RG24" s="40">
        <v>4</v>
      </c>
      <c r="RH24" s="40">
        <v>5</v>
      </c>
      <c r="RI24" s="40">
        <v>5</v>
      </c>
      <c r="RJ24" s="40">
        <v>5</v>
      </c>
      <c r="RK24" s="40">
        <v>5</v>
      </c>
      <c r="RL24" s="40">
        <v>4</v>
      </c>
      <c r="RM24" s="40">
        <v>5</v>
      </c>
      <c r="RN24" s="40">
        <v>4</v>
      </c>
      <c r="RO24" s="40">
        <v>3</v>
      </c>
      <c r="RP24" s="40">
        <v>5</v>
      </c>
      <c r="RQ24" s="40">
        <v>5</v>
      </c>
      <c r="RR24" s="40">
        <v>5</v>
      </c>
      <c r="RS24" s="40">
        <v>5</v>
      </c>
      <c r="RT24" s="40">
        <v>5</v>
      </c>
      <c r="RU24" s="40">
        <v>5</v>
      </c>
      <c r="RV24" s="40">
        <v>0</v>
      </c>
      <c r="RW24" s="40">
        <v>5</v>
      </c>
      <c r="RX24" s="40">
        <v>0</v>
      </c>
      <c r="RY24" s="40">
        <v>5</v>
      </c>
      <c r="RZ24" s="40">
        <v>5</v>
      </c>
      <c r="SA24" s="40">
        <v>4</v>
      </c>
      <c r="SB24" s="40">
        <v>4</v>
      </c>
      <c r="SC24" s="40">
        <v>5</v>
      </c>
      <c r="SD24" s="40">
        <v>3</v>
      </c>
      <c r="SE24" s="40">
        <v>4</v>
      </c>
      <c r="SF24" s="40">
        <v>4</v>
      </c>
      <c r="SG24" s="40">
        <v>5</v>
      </c>
      <c r="SH24" s="40">
        <v>4</v>
      </c>
      <c r="SI24" s="40">
        <v>5</v>
      </c>
      <c r="SJ24" s="40">
        <v>5</v>
      </c>
      <c r="SK24" s="40">
        <v>5</v>
      </c>
      <c r="SL24" s="40">
        <v>5</v>
      </c>
      <c r="SM24" s="40">
        <v>5</v>
      </c>
      <c r="SN24" s="40">
        <v>5</v>
      </c>
      <c r="SO24" s="40">
        <v>5</v>
      </c>
      <c r="SP24" s="40">
        <v>5</v>
      </c>
      <c r="SQ24" s="40">
        <v>5</v>
      </c>
      <c r="SR24" s="40">
        <v>5</v>
      </c>
      <c r="SS24" s="40">
        <v>5</v>
      </c>
      <c r="ST24" s="40">
        <v>5</v>
      </c>
      <c r="SU24" s="40">
        <v>5</v>
      </c>
      <c r="SV24" s="40">
        <v>4</v>
      </c>
      <c r="SW24" s="40">
        <v>4</v>
      </c>
      <c r="SX24" s="40">
        <v>5</v>
      </c>
      <c r="SY24" s="40">
        <v>4</v>
      </c>
      <c r="SZ24" s="40">
        <v>5</v>
      </c>
      <c r="TA24" s="40">
        <v>5</v>
      </c>
      <c r="TB24" s="40">
        <v>4</v>
      </c>
      <c r="TC24" s="40">
        <v>5</v>
      </c>
      <c r="TD24" s="40">
        <v>3</v>
      </c>
      <c r="TE24" s="40">
        <v>5</v>
      </c>
      <c r="TF24" s="40">
        <v>5</v>
      </c>
      <c r="TG24" s="40">
        <v>4</v>
      </c>
      <c r="TH24" s="40">
        <v>5</v>
      </c>
      <c r="TI24" s="40">
        <v>4</v>
      </c>
      <c r="TJ24" s="40">
        <v>5</v>
      </c>
      <c r="TK24" s="40">
        <v>3</v>
      </c>
      <c r="TL24" s="40">
        <v>5</v>
      </c>
      <c r="TM24" s="40">
        <v>2</v>
      </c>
      <c r="TN24" s="40">
        <v>5</v>
      </c>
      <c r="TO24" s="40">
        <v>5</v>
      </c>
      <c r="TP24" s="40">
        <v>5</v>
      </c>
      <c r="TQ24" s="40">
        <v>4</v>
      </c>
      <c r="TR24" s="40">
        <v>5</v>
      </c>
      <c r="TS24" s="40">
        <v>5</v>
      </c>
      <c r="TT24" s="40">
        <v>5</v>
      </c>
      <c r="TU24" s="40">
        <v>5</v>
      </c>
      <c r="TV24" s="40">
        <v>4</v>
      </c>
      <c r="TW24" s="40">
        <v>4</v>
      </c>
      <c r="TX24" s="40">
        <v>5</v>
      </c>
      <c r="TY24" s="40">
        <v>4</v>
      </c>
      <c r="TZ24" s="40">
        <v>5</v>
      </c>
      <c r="UA24" s="40">
        <v>4</v>
      </c>
      <c r="UB24" s="40">
        <v>5</v>
      </c>
      <c r="UC24" s="40">
        <v>5</v>
      </c>
      <c r="UD24" s="40">
        <v>5</v>
      </c>
      <c r="UE24" s="40">
        <v>4</v>
      </c>
      <c r="UF24" s="40">
        <v>5</v>
      </c>
      <c r="UG24" s="40">
        <v>4</v>
      </c>
      <c r="UH24" s="40">
        <v>5</v>
      </c>
      <c r="UI24" s="40">
        <v>5</v>
      </c>
      <c r="UJ24" s="40">
        <v>4</v>
      </c>
      <c r="UK24" s="40">
        <v>5</v>
      </c>
      <c r="UL24" s="40">
        <v>4</v>
      </c>
      <c r="UM24" s="40">
        <v>5</v>
      </c>
      <c r="UN24" s="40">
        <v>4</v>
      </c>
      <c r="UO24" s="40">
        <v>4</v>
      </c>
      <c r="UP24" s="40">
        <v>4</v>
      </c>
      <c r="UQ24" s="40">
        <v>4</v>
      </c>
      <c r="UR24" s="40">
        <v>4</v>
      </c>
      <c r="US24" s="40">
        <v>5</v>
      </c>
      <c r="UT24" s="40">
        <v>5</v>
      </c>
      <c r="UU24" s="40">
        <v>5</v>
      </c>
      <c r="UV24" s="40">
        <v>4</v>
      </c>
      <c r="UW24" s="40">
        <v>5</v>
      </c>
      <c r="UX24" s="40">
        <v>5</v>
      </c>
      <c r="UY24" s="40">
        <v>3</v>
      </c>
      <c r="UZ24" s="40">
        <v>5</v>
      </c>
      <c r="VA24" s="40">
        <v>5</v>
      </c>
      <c r="VB24" s="40">
        <v>5</v>
      </c>
      <c r="VC24" s="40">
        <v>4</v>
      </c>
      <c r="VD24" s="40">
        <v>5</v>
      </c>
      <c r="VE24" s="40">
        <v>5</v>
      </c>
      <c r="VF24" s="40">
        <v>5</v>
      </c>
      <c r="VG24" s="40">
        <v>5</v>
      </c>
      <c r="VH24" s="40">
        <v>4</v>
      </c>
      <c r="VI24" s="40">
        <v>5</v>
      </c>
      <c r="VJ24" s="40">
        <v>5</v>
      </c>
      <c r="VK24" s="40">
        <v>5</v>
      </c>
      <c r="VL24" s="40">
        <v>4</v>
      </c>
      <c r="VM24" s="40">
        <v>4</v>
      </c>
      <c r="VN24" s="40">
        <v>5</v>
      </c>
      <c r="VO24" s="40">
        <v>5</v>
      </c>
      <c r="VP24" s="40">
        <v>5</v>
      </c>
      <c r="VQ24" s="40">
        <v>5</v>
      </c>
      <c r="VR24" s="40">
        <v>5</v>
      </c>
      <c r="VS24" s="40">
        <v>5</v>
      </c>
      <c r="VT24" s="40">
        <v>5</v>
      </c>
      <c r="VU24" s="40">
        <v>5</v>
      </c>
      <c r="VV24" s="40">
        <v>5</v>
      </c>
      <c r="VW24" s="40">
        <v>5</v>
      </c>
      <c r="VX24" s="40">
        <v>5</v>
      </c>
      <c r="VY24" s="40">
        <v>3</v>
      </c>
      <c r="VZ24" s="40">
        <v>4</v>
      </c>
      <c r="WA24" s="40">
        <v>4</v>
      </c>
      <c r="WB24" s="40">
        <v>5</v>
      </c>
      <c r="WC24" s="40">
        <v>5</v>
      </c>
      <c r="WD24" s="40">
        <v>3</v>
      </c>
      <c r="WE24" s="40">
        <v>5</v>
      </c>
      <c r="WF24" s="40">
        <v>5</v>
      </c>
      <c r="WG24" s="40">
        <v>5</v>
      </c>
      <c r="WH24" s="40">
        <v>4</v>
      </c>
      <c r="WI24" s="40">
        <v>5</v>
      </c>
      <c r="WJ24" s="40">
        <v>5</v>
      </c>
      <c r="WK24" s="40">
        <v>4</v>
      </c>
      <c r="WL24" s="40">
        <v>4</v>
      </c>
      <c r="WM24" s="40">
        <v>5</v>
      </c>
      <c r="WN24" s="40">
        <v>5</v>
      </c>
      <c r="WO24" s="40">
        <v>5</v>
      </c>
      <c r="WP24" s="40">
        <v>5</v>
      </c>
      <c r="WQ24" s="40">
        <v>3</v>
      </c>
      <c r="WR24" s="40">
        <v>5</v>
      </c>
      <c r="WS24" s="40">
        <v>4</v>
      </c>
      <c r="WT24" s="40">
        <v>5</v>
      </c>
      <c r="WU24" s="40">
        <v>5</v>
      </c>
      <c r="WV24" s="40">
        <v>4</v>
      </c>
      <c r="WW24" s="40">
        <v>5</v>
      </c>
      <c r="WX24" s="40">
        <v>5</v>
      </c>
      <c r="WY24" s="40">
        <v>4</v>
      </c>
      <c r="WZ24" s="40">
        <v>5</v>
      </c>
      <c r="XA24" s="40">
        <v>5</v>
      </c>
      <c r="XB24" s="40">
        <v>4</v>
      </c>
      <c r="XC24" s="40">
        <v>4</v>
      </c>
      <c r="XD24" s="40">
        <v>5</v>
      </c>
      <c r="XE24" s="40">
        <v>4</v>
      </c>
      <c r="XF24" s="40">
        <v>5</v>
      </c>
      <c r="XG24" s="40">
        <v>5</v>
      </c>
      <c r="XH24" s="40">
        <v>5</v>
      </c>
      <c r="XI24" s="40">
        <v>5</v>
      </c>
      <c r="XJ24" s="40">
        <v>5</v>
      </c>
      <c r="XK24" s="40">
        <v>5</v>
      </c>
      <c r="XL24" s="40">
        <v>5</v>
      </c>
      <c r="XM24" s="40">
        <v>5</v>
      </c>
      <c r="XN24" s="40">
        <v>5</v>
      </c>
      <c r="XO24" s="40">
        <v>5</v>
      </c>
      <c r="XP24" s="40">
        <v>5</v>
      </c>
      <c r="XQ24" s="40">
        <v>5</v>
      </c>
      <c r="XR24" s="40">
        <v>4</v>
      </c>
      <c r="XS24" s="40">
        <v>4</v>
      </c>
      <c r="XT24" s="40">
        <v>5</v>
      </c>
      <c r="XU24" s="40">
        <v>5</v>
      </c>
      <c r="XV24" s="40">
        <v>5</v>
      </c>
      <c r="XW24" s="40">
        <v>5</v>
      </c>
      <c r="XX24" s="40">
        <v>4</v>
      </c>
      <c r="XY24" s="40">
        <v>4</v>
      </c>
      <c r="XZ24" s="40">
        <v>4</v>
      </c>
      <c r="YA24" s="40">
        <v>5</v>
      </c>
      <c r="YB24" s="40">
        <v>3</v>
      </c>
      <c r="YC24" s="40">
        <v>5</v>
      </c>
      <c r="YD24" s="40">
        <v>5</v>
      </c>
      <c r="YE24" s="40">
        <v>4</v>
      </c>
      <c r="YF24" s="40">
        <v>5</v>
      </c>
      <c r="YG24" s="40">
        <v>5</v>
      </c>
      <c r="YH24" s="40">
        <v>5</v>
      </c>
      <c r="YI24" s="40">
        <v>5</v>
      </c>
      <c r="YJ24" s="40">
        <v>5</v>
      </c>
      <c r="YK24" s="40">
        <v>5</v>
      </c>
      <c r="YL24" s="40">
        <v>5</v>
      </c>
      <c r="YM24" s="40">
        <v>5</v>
      </c>
      <c r="YN24" s="40">
        <v>5</v>
      </c>
      <c r="YO24" s="40">
        <v>5</v>
      </c>
      <c r="YP24" s="40">
        <v>5</v>
      </c>
      <c r="YQ24" s="40">
        <v>4</v>
      </c>
      <c r="YR24" s="40">
        <v>5</v>
      </c>
      <c r="YS24" s="40">
        <v>5</v>
      </c>
      <c r="YT24" s="40">
        <v>5</v>
      </c>
      <c r="YU24" s="40">
        <v>4</v>
      </c>
      <c r="YV24" s="40">
        <v>5</v>
      </c>
      <c r="YW24" s="40">
        <v>4</v>
      </c>
      <c r="YX24" s="40">
        <v>5</v>
      </c>
      <c r="YY24" s="40">
        <v>4</v>
      </c>
      <c r="YZ24" s="40">
        <v>5</v>
      </c>
      <c r="ZA24" s="40">
        <v>3</v>
      </c>
      <c r="ZB24" s="40">
        <v>4</v>
      </c>
      <c r="ZC24" s="40">
        <v>4</v>
      </c>
      <c r="ZD24" s="40">
        <v>5</v>
      </c>
      <c r="ZE24" s="40">
        <v>5</v>
      </c>
      <c r="ZF24" s="40">
        <v>4</v>
      </c>
      <c r="ZG24" s="40">
        <v>4</v>
      </c>
      <c r="ZH24" s="40">
        <v>5</v>
      </c>
      <c r="ZI24" s="40">
        <v>4</v>
      </c>
      <c r="ZJ24" s="40">
        <v>5</v>
      </c>
      <c r="ZK24" s="40">
        <v>5</v>
      </c>
      <c r="ZL24" s="40">
        <v>5</v>
      </c>
      <c r="ZM24" s="40">
        <v>5</v>
      </c>
      <c r="ZN24" s="40">
        <v>4</v>
      </c>
      <c r="ZO24" s="40">
        <v>4</v>
      </c>
      <c r="ZP24" s="40">
        <v>5</v>
      </c>
      <c r="ZQ24" s="40">
        <v>5</v>
      </c>
      <c r="ZR24" s="40">
        <v>5</v>
      </c>
      <c r="ZS24" s="40">
        <v>5</v>
      </c>
      <c r="ZT24" s="40">
        <v>4</v>
      </c>
      <c r="ZU24" s="40">
        <v>3</v>
      </c>
      <c r="ZV24" s="40">
        <v>5</v>
      </c>
      <c r="ZW24" s="40">
        <v>5</v>
      </c>
      <c r="ZX24" s="40">
        <v>5</v>
      </c>
      <c r="ZY24" s="40">
        <v>5</v>
      </c>
      <c r="ZZ24" s="40">
        <v>2</v>
      </c>
      <c r="AAA24" s="40">
        <v>5</v>
      </c>
      <c r="AAB24" s="40">
        <v>0</v>
      </c>
      <c r="AAC24" s="40">
        <v>3</v>
      </c>
      <c r="AAD24" s="40">
        <v>5</v>
      </c>
      <c r="AAE24" s="40">
        <v>4</v>
      </c>
      <c r="AAF24" s="40">
        <v>5</v>
      </c>
      <c r="AAG24" s="40">
        <v>4</v>
      </c>
      <c r="AAH24" s="40">
        <v>3</v>
      </c>
      <c r="AAI24" s="40">
        <v>5</v>
      </c>
      <c r="AAJ24" s="40">
        <v>4</v>
      </c>
      <c r="AAK24" s="40">
        <v>5</v>
      </c>
      <c r="AAL24" s="40">
        <v>4</v>
      </c>
      <c r="AAM24" s="40">
        <v>4</v>
      </c>
      <c r="AAN24" s="40">
        <v>5</v>
      </c>
      <c r="AAO24" s="40">
        <v>5</v>
      </c>
      <c r="AAP24" s="40">
        <v>5</v>
      </c>
      <c r="AAQ24" s="40">
        <v>5</v>
      </c>
      <c r="AAR24" s="40">
        <v>5</v>
      </c>
      <c r="AAS24" s="40">
        <v>5</v>
      </c>
      <c r="AAT24" s="40">
        <v>5</v>
      </c>
      <c r="AAU24" s="40">
        <v>5</v>
      </c>
      <c r="AAV24" s="40">
        <v>4</v>
      </c>
      <c r="AAW24" s="40">
        <v>4</v>
      </c>
      <c r="AAX24" s="40">
        <v>5</v>
      </c>
      <c r="AAY24" s="40">
        <v>5</v>
      </c>
      <c r="AAZ24" s="40">
        <v>5</v>
      </c>
      <c r="ABA24" s="40">
        <v>5</v>
      </c>
      <c r="ABB24" s="40">
        <v>4</v>
      </c>
      <c r="ABC24" s="40">
        <v>5</v>
      </c>
      <c r="ABD24" s="40">
        <v>5</v>
      </c>
      <c r="ABE24" s="40">
        <v>5</v>
      </c>
      <c r="ABF24" s="40">
        <v>5</v>
      </c>
      <c r="ABG24" s="40">
        <v>4</v>
      </c>
      <c r="ABH24" s="40">
        <v>4</v>
      </c>
      <c r="ABI24" s="40">
        <v>4</v>
      </c>
      <c r="ABJ24" s="40">
        <v>5</v>
      </c>
      <c r="ABK24" s="40">
        <v>1</v>
      </c>
      <c r="ABL24" s="40">
        <v>1</v>
      </c>
      <c r="ABM24" s="40">
        <v>5</v>
      </c>
      <c r="ABN24" s="40">
        <v>2</v>
      </c>
      <c r="ABO24" s="40">
        <v>5</v>
      </c>
      <c r="ABP24" s="40">
        <v>5</v>
      </c>
      <c r="ABQ24" s="40">
        <v>3</v>
      </c>
      <c r="ABR24" s="40">
        <v>4</v>
      </c>
      <c r="ABS24" s="40">
        <v>5</v>
      </c>
      <c r="ABT24" s="40">
        <v>5</v>
      </c>
      <c r="ABU24" s="40">
        <v>3</v>
      </c>
      <c r="ABV24" s="40">
        <v>5</v>
      </c>
      <c r="ABW24" s="40">
        <v>5</v>
      </c>
      <c r="ABX24" s="40">
        <v>5</v>
      </c>
      <c r="ABY24" s="40">
        <v>4</v>
      </c>
      <c r="ABZ24" s="40">
        <v>5</v>
      </c>
      <c r="ACA24" s="40">
        <v>5</v>
      </c>
      <c r="ACB24" s="40">
        <v>4</v>
      </c>
      <c r="ACC24" s="40">
        <v>4</v>
      </c>
      <c r="ACD24" s="40">
        <v>4</v>
      </c>
      <c r="ACE24" s="40">
        <v>5</v>
      </c>
      <c r="ACF24" s="40">
        <v>4</v>
      </c>
      <c r="ACG24" s="40">
        <v>5</v>
      </c>
      <c r="ACH24" s="40">
        <v>4</v>
      </c>
      <c r="ACI24" s="40">
        <v>4</v>
      </c>
      <c r="ACJ24" s="40">
        <v>5</v>
      </c>
      <c r="ACK24" s="40">
        <v>5</v>
      </c>
      <c r="ACL24" s="40">
        <v>4</v>
      </c>
      <c r="ACM24" s="40">
        <v>5</v>
      </c>
      <c r="ACN24" s="40">
        <v>3</v>
      </c>
      <c r="ACO24" s="40">
        <v>5</v>
      </c>
      <c r="ACP24" s="40">
        <v>4</v>
      </c>
      <c r="ACQ24" s="40">
        <v>5</v>
      </c>
      <c r="ACR24" s="40">
        <v>4</v>
      </c>
      <c r="ACS24" s="40">
        <v>5</v>
      </c>
      <c r="ACT24" s="40">
        <v>4</v>
      </c>
      <c r="ACU24" s="40">
        <v>5</v>
      </c>
      <c r="ACV24" s="40">
        <v>5</v>
      </c>
      <c r="ACW24" s="40">
        <v>5</v>
      </c>
      <c r="ACX24" s="40">
        <v>4</v>
      </c>
      <c r="ACY24" s="40">
        <v>4</v>
      </c>
      <c r="ACZ24" s="40">
        <v>4</v>
      </c>
      <c r="ADA24" s="40">
        <v>5</v>
      </c>
      <c r="ADB24" s="40">
        <v>5</v>
      </c>
      <c r="ADC24" s="40">
        <v>2</v>
      </c>
      <c r="ADD24" s="40">
        <v>5</v>
      </c>
      <c r="ADE24" s="40">
        <v>4</v>
      </c>
      <c r="ADF24" s="40">
        <v>4</v>
      </c>
      <c r="ADG24" s="40">
        <v>5</v>
      </c>
      <c r="ADH24" s="40">
        <v>4</v>
      </c>
      <c r="ADI24" s="40">
        <v>4</v>
      </c>
      <c r="ADJ24" s="40">
        <v>4</v>
      </c>
      <c r="ADK24" s="40">
        <v>5</v>
      </c>
      <c r="ADL24" s="40">
        <v>5</v>
      </c>
      <c r="ADM24" s="40">
        <v>5</v>
      </c>
      <c r="ADN24" s="40">
        <v>5</v>
      </c>
      <c r="ADO24" s="40">
        <v>3</v>
      </c>
      <c r="ADP24" s="40">
        <v>5</v>
      </c>
      <c r="ADQ24" s="40">
        <v>3</v>
      </c>
      <c r="ADR24" s="40">
        <v>4</v>
      </c>
      <c r="ADS24" s="40">
        <v>4</v>
      </c>
      <c r="ADT24" s="40">
        <v>5</v>
      </c>
      <c r="ADU24" s="40">
        <v>5</v>
      </c>
      <c r="ADV24" s="40">
        <v>5</v>
      </c>
      <c r="ADW24" s="40">
        <v>4</v>
      </c>
      <c r="ADX24" s="40">
        <v>5</v>
      </c>
      <c r="ADY24" s="40">
        <v>4</v>
      </c>
      <c r="ADZ24" s="40">
        <v>5</v>
      </c>
      <c r="AEA24" s="40">
        <v>4</v>
      </c>
      <c r="AEB24" s="40">
        <v>5</v>
      </c>
      <c r="AEC24" s="40">
        <v>5</v>
      </c>
      <c r="AED24" s="40">
        <v>5</v>
      </c>
      <c r="AEE24" s="40">
        <v>5</v>
      </c>
      <c r="AEF24" s="40">
        <v>5</v>
      </c>
      <c r="AEG24" s="40">
        <v>4</v>
      </c>
      <c r="AEH24" s="40">
        <v>2</v>
      </c>
      <c r="AEI24" s="40">
        <v>4</v>
      </c>
      <c r="AEJ24" s="40">
        <v>4</v>
      </c>
      <c r="AEK24" s="40">
        <v>5</v>
      </c>
      <c r="AEL24" s="40">
        <v>5</v>
      </c>
      <c r="AEM24" s="40">
        <v>5</v>
      </c>
      <c r="AEN24" s="40">
        <v>5</v>
      </c>
      <c r="AEO24" s="40">
        <v>5</v>
      </c>
      <c r="AEP24" s="40">
        <v>5</v>
      </c>
      <c r="AEQ24" s="40">
        <v>4</v>
      </c>
      <c r="AER24" s="40">
        <v>5</v>
      </c>
      <c r="AES24" s="40">
        <v>5</v>
      </c>
      <c r="AET24" s="40">
        <v>4</v>
      </c>
      <c r="AEU24" s="40">
        <v>4</v>
      </c>
      <c r="AEV24" s="40">
        <v>3</v>
      </c>
      <c r="AEW24" s="40">
        <v>5</v>
      </c>
      <c r="AEX24" s="40">
        <v>5</v>
      </c>
      <c r="AEY24" s="40">
        <v>5</v>
      </c>
      <c r="AEZ24" s="40">
        <v>5</v>
      </c>
      <c r="AFA24" s="40">
        <v>4</v>
      </c>
      <c r="AFB24" s="40">
        <v>5</v>
      </c>
      <c r="AFC24" s="41">
        <v>5</v>
      </c>
      <c r="AFD24" s="42">
        <f>AVERAGE(Tabela63[[#This Row],[1]:[832]])</f>
        <v>4.5576923076923075</v>
      </c>
      <c r="AFE24" s="42">
        <f>SKEW(Tabela63[[#This Row],[1]:[832]])</f>
        <v>-2.7266009951219461</v>
      </c>
      <c r="AFF24" s="42">
        <f>STDEV(Tabela63[[#This Row],[1]:[832]])</f>
        <v>0.78281079626985339</v>
      </c>
      <c r="AFG24" s="63">
        <v>0.87143649745647633</v>
      </c>
    </row>
    <row r="25" spans="1:839" s="28" customFormat="1" ht="24.95" customHeight="1">
      <c r="A25" s="29">
        <v>23</v>
      </c>
      <c r="B25" s="30">
        <v>5</v>
      </c>
      <c r="C25" s="106" t="s">
        <v>1711</v>
      </c>
      <c r="D25" s="39">
        <v>3</v>
      </c>
      <c r="E25" s="40">
        <v>5</v>
      </c>
      <c r="F25" s="40">
        <v>4</v>
      </c>
      <c r="G25" s="40">
        <v>4</v>
      </c>
      <c r="H25" s="40">
        <v>5</v>
      </c>
      <c r="I25" s="40">
        <v>5</v>
      </c>
      <c r="J25" s="40">
        <v>4</v>
      </c>
      <c r="K25" s="40">
        <v>4</v>
      </c>
      <c r="L25" s="40">
        <v>4</v>
      </c>
      <c r="M25" s="40">
        <v>5</v>
      </c>
      <c r="N25" s="40">
        <v>5</v>
      </c>
      <c r="O25" s="40">
        <v>5</v>
      </c>
      <c r="P25" s="40">
        <v>4</v>
      </c>
      <c r="Q25" s="40">
        <v>5</v>
      </c>
      <c r="R25" s="40">
        <v>3</v>
      </c>
      <c r="S25" s="40">
        <v>4</v>
      </c>
      <c r="T25" s="40">
        <v>4</v>
      </c>
      <c r="U25" s="40">
        <v>5</v>
      </c>
      <c r="V25" s="40">
        <v>5</v>
      </c>
      <c r="W25" s="40">
        <v>5</v>
      </c>
      <c r="X25" s="40">
        <v>4</v>
      </c>
      <c r="Y25" s="40">
        <v>5</v>
      </c>
      <c r="Z25" s="40">
        <v>4</v>
      </c>
      <c r="AA25" s="40">
        <v>5</v>
      </c>
      <c r="AB25" s="40">
        <v>5</v>
      </c>
      <c r="AC25" s="40">
        <v>4</v>
      </c>
      <c r="AD25" s="40">
        <v>4</v>
      </c>
      <c r="AE25" s="40">
        <v>5</v>
      </c>
      <c r="AF25" s="40">
        <v>0</v>
      </c>
      <c r="AG25" s="40">
        <v>4</v>
      </c>
      <c r="AH25" s="40">
        <v>5</v>
      </c>
      <c r="AI25" s="40">
        <v>4</v>
      </c>
      <c r="AJ25" s="40">
        <v>5</v>
      </c>
      <c r="AK25" s="40">
        <v>5</v>
      </c>
      <c r="AL25" s="40">
        <v>4</v>
      </c>
      <c r="AM25" s="40">
        <v>4</v>
      </c>
      <c r="AN25" s="40">
        <v>5</v>
      </c>
      <c r="AO25" s="40">
        <v>5</v>
      </c>
      <c r="AP25" s="40">
        <v>5</v>
      </c>
      <c r="AQ25" s="40">
        <v>4</v>
      </c>
      <c r="AR25" s="40">
        <v>4</v>
      </c>
      <c r="AS25" s="40">
        <v>4</v>
      </c>
      <c r="AT25" s="40">
        <v>5</v>
      </c>
      <c r="AU25" s="40">
        <v>4</v>
      </c>
      <c r="AV25" s="40">
        <v>5</v>
      </c>
      <c r="AW25" s="40">
        <v>5</v>
      </c>
      <c r="AX25" s="40">
        <v>3</v>
      </c>
      <c r="AY25" s="40">
        <v>4</v>
      </c>
      <c r="AZ25" s="40">
        <v>4</v>
      </c>
      <c r="BA25" s="40">
        <v>4</v>
      </c>
      <c r="BB25" s="40">
        <v>4</v>
      </c>
      <c r="BC25" s="40">
        <v>4</v>
      </c>
      <c r="BD25" s="40">
        <v>3</v>
      </c>
      <c r="BE25" s="40">
        <v>3</v>
      </c>
      <c r="BF25" s="40">
        <v>3</v>
      </c>
      <c r="BG25" s="40">
        <v>3</v>
      </c>
      <c r="BH25" s="40">
        <v>4</v>
      </c>
      <c r="BI25" s="40">
        <v>4</v>
      </c>
      <c r="BJ25" s="40">
        <v>4</v>
      </c>
      <c r="BK25" s="40">
        <v>4</v>
      </c>
      <c r="BL25" s="40">
        <v>4</v>
      </c>
      <c r="BM25" s="40">
        <v>4</v>
      </c>
      <c r="BN25" s="40">
        <v>5</v>
      </c>
      <c r="BO25" s="40">
        <v>4</v>
      </c>
      <c r="BP25" s="40">
        <v>4</v>
      </c>
      <c r="BQ25" s="40">
        <v>4</v>
      </c>
      <c r="BR25" s="40">
        <v>5</v>
      </c>
      <c r="BS25" s="40">
        <v>4</v>
      </c>
      <c r="BT25" s="40">
        <v>4</v>
      </c>
      <c r="BU25" s="40">
        <v>3</v>
      </c>
      <c r="BV25" s="40">
        <v>5</v>
      </c>
      <c r="BW25" s="40">
        <v>5</v>
      </c>
      <c r="BX25" s="40">
        <v>5</v>
      </c>
      <c r="BY25" s="40">
        <v>4</v>
      </c>
      <c r="BZ25" s="40">
        <v>4</v>
      </c>
      <c r="CA25" s="40">
        <v>4</v>
      </c>
      <c r="CB25" s="40">
        <v>4</v>
      </c>
      <c r="CC25" s="40">
        <v>4</v>
      </c>
      <c r="CD25" s="40">
        <v>4</v>
      </c>
      <c r="CE25" s="40">
        <v>5</v>
      </c>
      <c r="CF25" s="40">
        <v>4</v>
      </c>
      <c r="CG25" s="40">
        <v>4</v>
      </c>
      <c r="CH25" s="40">
        <v>5</v>
      </c>
      <c r="CI25" s="40">
        <v>3</v>
      </c>
      <c r="CJ25" s="40">
        <v>4</v>
      </c>
      <c r="CK25" s="40">
        <v>5</v>
      </c>
      <c r="CL25" s="40">
        <v>5</v>
      </c>
      <c r="CM25" s="40">
        <v>5</v>
      </c>
      <c r="CN25" s="40">
        <v>5</v>
      </c>
      <c r="CO25" s="40">
        <v>5</v>
      </c>
      <c r="CP25" s="40">
        <v>4</v>
      </c>
      <c r="CQ25" s="40">
        <v>5</v>
      </c>
      <c r="CR25" s="40">
        <v>4</v>
      </c>
      <c r="CS25" s="40">
        <v>4</v>
      </c>
      <c r="CT25" s="40">
        <v>4</v>
      </c>
      <c r="CU25" s="40">
        <v>4</v>
      </c>
      <c r="CV25" s="40">
        <v>4</v>
      </c>
      <c r="CW25" s="40">
        <v>4</v>
      </c>
      <c r="CX25" s="40">
        <v>5</v>
      </c>
      <c r="CY25" s="40">
        <v>4</v>
      </c>
      <c r="CZ25" s="40">
        <v>4</v>
      </c>
      <c r="DA25" s="40">
        <v>4</v>
      </c>
      <c r="DB25" s="40">
        <v>4</v>
      </c>
      <c r="DC25" s="40">
        <v>3</v>
      </c>
      <c r="DD25" s="40">
        <v>5</v>
      </c>
      <c r="DE25" s="40">
        <v>4</v>
      </c>
      <c r="DF25" s="40">
        <v>4</v>
      </c>
      <c r="DG25" s="40">
        <v>4</v>
      </c>
      <c r="DH25" s="40">
        <v>4</v>
      </c>
      <c r="DI25" s="40">
        <v>4</v>
      </c>
      <c r="DJ25" s="40">
        <v>5</v>
      </c>
      <c r="DK25" s="40">
        <v>3</v>
      </c>
      <c r="DL25" s="40">
        <v>4</v>
      </c>
      <c r="DM25" s="40">
        <v>4</v>
      </c>
      <c r="DN25" s="40">
        <v>2</v>
      </c>
      <c r="DO25" s="40">
        <v>4</v>
      </c>
      <c r="DP25" s="40">
        <v>5</v>
      </c>
      <c r="DQ25" s="40">
        <v>4</v>
      </c>
      <c r="DR25" s="40">
        <v>5</v>
      </c>
      <c r="DS25" s="40">
        <v>5</v>
      </c>
      <c r="DT25" s="40">
        <v>5</v>
      </c>
      <c r="DU25" s="40">
        <v>4</v>
      </c>
      <c r="DV25" s="40">
        <v>4</v>
      </c>
      <c r="DW25" s="40">
        <v>4</v>
      </c>
      <c r="DX25" s="40">
        <v>4</v>
      </c>
      <c r="DY25" s="40">
        <v>5</v>
      </c>
      <c r="DZ25" s="40">
        <v>4</v>
      </c>
      <c r="EA25" s="40">
        <v>5</v>
      </c>
      <c r="EB25" s="40">
        <v>5</v>
      </c>
      <c r="EC25" s="40">
        <v>5</v>
      </c>
      <c r="ED25" s="40">
        <v>5</v>
      </c>
      <c r="EE25" s="40">
        <v>4</v>
      </c>
      <c r="EF25" s="40">
        <v>3</v>
      </c>
      <c r="EG25" s="40">
        <v>5</v>
      </c>
      <c r="EH25" s="40">
        <v>4</v>
      </c>
      <c r="EI25" s="40">
        <v>4</v>
      </c>
      <c r="EJ25" s="40">
        <v>5</v>
      </c>
      <c r="EK25" s="40">
        <v>5</v>
      </c>
      <c r="EL25" s="40">
        <v>4</v>
      </c>
      <c r="EM25" s="40">
        <v>5</v>
      </c>
      <c r="EN25" s="40">
        <v>5</v>
      </c>
      <c r="EO25" s="40">
        <v>4</v>
      </c>
      <c r="EP25" s="40">
        <v>4</v>
      </c>
      <c r="EQ25" s="40">
        <v>5</v>
      </c>
      <c r="ER25" s="40">
        <v>5</v>
      </c>
      <c r="ES25" s="40">
        <v>4</v>
      </c>
      <c r="ET25" s="40">
        <v>4</v>
      </c>
      <c r="EU25" s="40">
        <v>4</v>
      </c>
      <c r="EV25" s="40">
        <v>3</v>
      </c>
      <c r="EW25" s="40">
        <v>5</v>
      </c>
      <c r="EX25" s="40">
        <v>3</v>
      </c>
      <c r="EY25" s="40">
        <v>5</v>
      </c>
      <c r="EZ25" s="40">
        <v>4</v>
      </c>
      <c r="FA25" s="40">
        <v>5</v>
      </c>
      <c r="FB25" s="40">
        <v>4</v>
      </c>
      <c r="FC25" s="40">
        <v>5</v>
      </c>
      <c r="FD25" s="40">
        <v>3</v>
      </c>
      <c r="FE25" s="40">
        <v>5</v>
      </c>
      <c r="FF25" s="40">
        <v>5</v>
      </c>
      <c r="FG25" s="40">
        <v>4</v>
      </c>
      <c r="FH25" s="40">
        <v>5</v>
      </c>
      <c r="FI25" s="40">
        <v>4</v>
      </c>
      <c r="FJ25" s="40">
        <v>5</v>
      </c>
      <c r="FK25" s="40">
        <v>4</v>
      </c>
      <c r="FL25" s="40">
        <v>4</v>
      </c>
      <c r="FM25" s="40">
        <v>5</v>
      </c>
      <c r="FN25" s="40">
        <v>4</v>
      </c>
      <c r="FO25" s="40">
        <v>5</v>
      </c>
      <c r="FP25" s="40">
        <v>5</v>
      </c>
      <c r="FQ25" s="40">
        <v>5</v>
      </c>
      <c r="FR25" s="40">
        <v>5</v>
      </c>
      <c r="FS25" s="40">
        <v>5</v>
      </c>
      <c r="FT25" s="40">
        <v>3</v>
      </c>
      <c r="FU25" s="40">
        <v>5</v>
      </c>
      <c r="FV25" s="40">
        <v>5</v>
      </c>
      <c r="FW25" s="40">
        <v>5</v>
      </c>
      <c r="FX25" s="40">
        <v>4</v>
      </c>
      <c r="FY25" s="40">
        <v>5</v>
      </c>
      <c r="FZ25" s="40">
        <v>3</v>
      </c>
      <c r="GA25" s="40">
        <v>4</v>
      </c>
      <c r="GB25" s="40">
        <v>4</v>
      </c>
      <c r="GC25" s="40">
        <v>4</v>
      </c>
      <c r="GD25" s="40">
        <v>3</v>
      </c>
      <c r="GE25" s="40">
        <v>4</v>
      </c>
      <c r="GF25" s="40">
        <v>3</v>
      </c>
      <c r="GG25" s="40">
        <v>5</v>
      </c>
      <c r="GH25" s="40">
        <v>5</v>
      </c>
      <c r="GI25" s="40">
        <v>5</v>
      </c>
      <c r="GJ25" s="40">
        <v>4</v>
      </c>
      <c r="GK25" s="40">
        <v>4</v>
      </c>
      <c r="GL25" s="40">
        <v>5</v>
      </c>
      <c r="GM25" s="40">
        <v>5</v>
      </c>
      <c r="GN25" s="40">
        <v>5</v>
      </c>
      <c r="GO25" s="40">
        <v>4</v>
      </c>
      <c r="GP25" s="40">
        <v>4</v>
      </c>
      <c r="GQ25" s="40">
        <v>4</v>
      </c>
      <c r="GR25" s="40">
        <v>4</v>
      </c>
      <c r="GS25" s="40">
        <v>4</v>
      </c>
      <c r="GT25" s="40">
        <v>3</v>
      </c>
      <c r="GU25" s="40">
        <v>5</v>
      </c>
      <c r="GV25" s="40">
        <v>5</v>
      </c>
      <c r="GW25" s="40">
        <v>4</v>
      </c>
      <c r="GX25" s="40">
        <v>5</v>
      </c>
      <c r="GY25" s="40">
        <v>4</v>
      </c>
      <c r="GZ25" s="40">
        <v>4</v>
      </c>
      <c r="HA25" s="40">
        <v>5</v>
      </c>
      <c r="HB25" s="40">
        <v>3</v>
      </c>
      <c r="HC25" s="40">
        <v>5</v>
      </c>
      <c r="HD25" s="40">
        <v>0</v>
      </c>
      <c r="HE25" s="40">
        <v>5</v>
      </c>
      <c r="HF25" s="40">
        <v>5</v>
      </c>
      <c r="HG25" s="40">
        <v>4</v>
      </c>
      <c r="HH25" s="40">
        <v>5</v>
      </c>
      <c r="HI25" s="40">
        <v>4</v>
      </c>
      <c r="HJ25" s="40">
        <v>3</v>
      </c>
      <c r="HK25" s="40">
        <v>4</v>
      </c>
      <c r="HL25" s="40">
        <v>5</v>
      </c>
      <c r="HM25" s="40">
        <v>4</v>
      </c>
      <c r="HN25" s="40">
        <v>4</v>
      </c>
      <c r="HO25" s="40">
        <v>5</v>
      </c>
      <c r="HP25" s="40">
        <v>2</v>
      </c>
      <c r="HQ25" s="40">
        <v>5</v>
      </c>
      <c r="HR25" s="40">
        <v>4</v>
      </c>
      <c r="HS25" s="40">
        <v>4</v>
      </c>
      <c r="HT25" s="40">
        <v>5</v>
      </c>
      <c r="HU25" s="40">
        <v>4</v>
      </c>
      <c r="HV25" s="40">
        <v>3</v>
      </c>
      <c r="HW25" s="40">
        <v>4</v>
      </c>
      <c r="HX25" s="40">
        <v>4</v>
      </c>
      <c r="HY25" s="40">
        <v>3</v>
      </c>
      <c r="HZ25" s="40">
        <v>5</v>
      </c>
      <c r="IA25" s="40">
        <v>5</v>
      </c>
      <c r="IB25" s="40">
        <v>4</v>
      </c>
      <c r="IC25" s="40">
        <v>4</v>
      </c>
      <c r="ID25" s="40">
        <v>3</v>
      </c>
      <c r="IE25" s="40">
        <v>3</v>
      </c>
      <c r="IF25" s="40">
        <v>0</v>
      </c>
      <c r="IG25" s="40">
        <v>4</v>
      </c>
      <c r="IH25" s="40">
        <v>4</v>
      </c>
      <c r="II25" s="40">
        <v>4</v>
      </c>
      <c r="IJ25" s="40">
        <v>3</v>
      </c>
      <c r="IK25" s="40">
        <v>3</v>
      </c>
      <c r="IL25" s="40">
        <v>4</v>
      </c>
      <c r="IM25" s="40">
        <v>5</v>
      </c>
      <c r="IN25" s="40">
        <v>5</v>
      </c>
      <c r="IO25" s="40">
        <v>4</v>
      </c>
      <c r="IP25" s="40">
        <v>5</v>
      </c>
      <c r="IQ25" s="40">
        <v>5</v>
      </c>
      <c r="IR25" s="40">
        <v>4</v>
      </c>
      <c r="IS25" s="40">
        <v>3</v>
      </c>
      <c r="IT25" s="40">
        <v>4</v>
      </c>
      <c r="IU25" s="40">
        <v>5</v>
      </c>
      <c r="IV25" s="40">
        <v>5</v>
      </c>
      <c r="IW25" s="40">
        <v>3</v>
      </c>
      <c r="IX25" s="40">
        <v>4</v>
      </c>
      <c r="IY25" s="40">
        <v>5</v>
      </c>
      <c r="IZ25" s="40">
        <v>5</v>
      </c>
      <c r="JA25" s="40">
        <v>4</v>
      </c>
      <c r="JB25" s="40">
        <v>5</v>
      </c>
      <c r="JC25" s="40">
        <v>5</v>
      </c>
      <c r="JD25" s="40">
        <v>5</v>
      </c>
      <c r="JE25" s="40">
        <v>5</v>
      </c>
      <c r="JF25" s="40">
        <v>4</v>
      </c>
      <c r="JG25" s="40">
        <v>4</v>
      </c>
      <c r="JH25" s="40">
        <v>4</v>
      </c>
      <c r="JI25" s="40">
        <v>4</v>
      </c>
      <c r="JJ25" s="40">
        <v>5</v>
      </c>
      <c r="JK25" s="40">
        <v>0</v>
      </c>
      <c r="JL25" s="40">
        <v>4</v>
      </c>
      <c r="JM25" s="40">
        <v>4</v>
      </c>
      <c r="JN25" s="40">
        <v>4</v>
      </c>
      <c r="JO25" s="40">
        <v>5</v>
      </c>
      <c r="JP25" s="40">
        <v>4</v>
      </c>
      <c r="JQ25" s="40">
        <v>5</v>
      </c>
      <c r="JR25" s="40">
        <v>4</v>
      </c>
      <c r="JS25" s="40">
        <v>5</v>
      </c>
      <c r="JT25" s="40">
        <v>4</v>
      </c>
      <c r="JU25" s="40">
        <v>5</v>
      </c>
      <c r="JV25" s="40">
        <v>5</v>
      </c>
      <c r="JW25" s="40">
        <v>4</v>
      </c>
      <c r="JX25" s="40">
        <v>3</v>
      </c>
      <c r="JY25" s="40">
        <v>5</v>
      </c>
      <c r="JZ25" s="40">
        <v>4</v>
      </c>
      <c r="KA25" s="40">
        <v>5</v>
      </c>
      <c r="KB25" s="40">
        <v>4</v>
      </c>
      <c r="KC25" s="40">
        <v>5</v>
      </c>
      <c r="KD25" s="40">
        <v>5</v>
      </c>
      <c r="KE25" s="40">
        <v>5</v>
      </c>
      <c r="KF25" s="40">
        <v>4</v>
      </c>
      <c r="KG25" s="40">
        <v>3</v>
      </c>
      <c r="KH25" s="40">
        <v>5</v>
      </c>
      <c r="KI25" s="40">
        <v>5</v>
      </c>
      <c r="KJ25" s="40">
        <v>5</v>
      </c>
      <c r="KK25" s="40">
        <v>4</v>
      </c>
      <c r="KL25" s="40">
        <v>4</v>
      </c>
      <c r="KM25" s="40">
        <v>4</v>
      </c>
      <c r="KN25" s="40">
        <v>5</v>
      </c>
      <c r="KO25" s="40">
        <v>5</v>
      </c>
      <c r="KP25" s="40">
        <v>4</v>
      </c>
      <c r="KQ25" s="40">
        <v>5</v>
      </c>
      <c r="KR25" s="40">
        <v>4</v>
      </c>
      <c r="KS25" s="40">
        <v>4</v>
      </c>
      <c r="KT25" s="40">
        <v>4</v>
      </c>
      <c r="KU25" s="40">
        <v>4</v>
      </c>
      <c r="KV25" s="40">
        <v>4</v>
      </c>
      <c r="KW25" s="40">
        <v>5</v>
      </c>
      <c r="KX25" s="40">
        <v>3</v>
      </c>
      <c r="KY25" s="40">
        <v>5</v>
      </c>
      <c r="KZ25" s="40">
        <v>4</v>
      </c>
      <c r="LA25" s="40">
        <v>5</v>
      </c>
      <c r="LB25" s="40">
        <v>5</v>
      </c>
      <c r="LC25" s="40">
        <v>4</v>
      </c>
      <c r="LD25" s="40">
        <v>5</v>
      </c>
      <c r="LE25" s="40">
        <v>4</v>
      </c>
      <c r="LF25" s="40">
        <v>4</v>
      </c>
      <c r="LG25" s="40">
        <v>5</v>
      </c>
      <c r="LH25" s="40">
        <v>5</v>
      </c>
      <c r="LI25" s="40">
        <v>3</v>
      </c>
      <c r="LJ25" s="40">
        <v>5</v>
      </c>
      <c r="LK25" s="40">
        <v>5</v>
      </c>
      <c r="LL25" s="40">
        <v>5</v>
      </c>
      <c r="LM25" s="40">
        <v>4</v>
      </c>
      <c r="LN25" s="40">
        <v>4</v>
      </c>
      <c r="LO25" s="40">
        <v>5</v>
      </c>
      <c r="LP25" s="40">
        <v>5</v>
      </c>
      <c r="LQ25" s="40">
        <v>5</v>
      </c>
      <c r="LR25" s="40">
        <v>5</v>
      </c>
      <c r="LS25" s="40">
        <v>4</v>
      </c>
      <c r="LT25" s="40">
        <v>4</v>
      </c>
      <c r="LU25" s="40">
        <v>0</v>
      </c>
      <c r="LV25" s="40">
        <v>4</v>
      </c>
      <c r="LW25" s="40">
        <v>4</v>
      </c>
      <c r="LX25" s="40">
        <v>5</v>
      </c>
      <c r="LY25" s="40">
        <v>5</v>
      </c>
      <c r="LZ25" s="40">
        <v>5</v>
      </c>
      <c r="MA25" s="40">
        <v>4</v>
      </c>
      <c r="MB25" s="40">
        <v>5</v>
      </c>
      <c r="MC25" s="40">
        <v>3</v>
      </c>
      <c r="MD25" s="40">
        <v>3</v>
      </c>
      <c r="ME25" s="40">
        <v>4</v>
      </c>
      <c r="MF25" s="40">
        <v>4</v>
      </c>
      <c r="MG25" s="40">
        <v>3</v>
      </c>
      <c r="MH25" s="40">
        <v>4</v>
      </c>
      <c r="MI25" s="40">
        <v>5</v>
      </c>
      <c r="MJ25" s="40">
        <v>5</v>
      </c>
      <c r="MK25" s="40">
        <v>5</v>
      </c>
      <c r="ML25" s="40">
        <v>5</v>
      </c>
      <c r="MM25" s="40">
        <v>4</v>
      </c>
      <c r="MN25" s="40">
        <v>5</v>
      </c>
      <c r="MO25" s="40">
        <v>5</v>
      </c>
      <c r="MP25" s="40">
        <v>4</v>
      </c>
      <c r="MQ25" s="40">
        <v>4</v>
      </c>
      <c r="MR25" s="40">
        <v>4</v>
      </c>
      <c r="MS25" s="40">
        <v>4</v>
      </c>
      <c r="MT25" s="40">
        <v>3</v>
      </c>
      <c r="MU25" s="40">
        <v>4</v>
      </c>
      <c r="MV25" s="40">
        <v>5</v>
      </c>
      <c r="MW25" s="40">
        <v>5</v>
      </c>
      <c r="MX25" s="40">
        <v>5</v>
      </c>
      <c r="MY25" s="40">
        <v>4</v>
      </c>
      <c r="MZ25" s="40">
        <v>4</v>
      </c>
      <c r="NA25" s="40">
        <v>5</v>
      </c>
      <c r="NB25" s="40">
        <v>5</v>
      </c>
      <c r="NC25" s="40">
        <v>5</v>
      </c>
      <c r="ND25" s="40">
        <v>4</v>
      </c>
      <c r="NE25" s="40">
        <v>5</v>
      </c>
      <c r="NF25" s="40">
        <v>4</v>
      </c>
      <c r="NG25" s="40">
        <v>4</v>
      </c>
      <c r="NH25" s="40">
        <v>4</v>
      </c>
      <c r="NI25" s="40">
        <v>4</v>
      </c>
      <c r="NJ25" s="40">
        <v>3</v>
      </c>
      <c r="NK25" s="40">
        <v>3</v>
      </c>
      <c r="NL25" s="40">
        <v>4</v>
      </c>
      <c r="NM25" s="40">
        <v>5</v>
      </c>
      <c r="NN25" s="40">
        <v>4</v>
      </c>
      <c r="NO25" s="40">
        <v>4</v>
      </c>
      <c r="NP25" s="40">
        <v>5</v>
      </c>
      <c r="NQ25" s="40">
        <v>5</v>
      </c>
      <c r="NR25" s="40">
        <v>5</v>
      </c>
      <c r="NS25" s="40">
        <v>3</v>
      </c>
      <c r="NT25" s="40">
        <v>5</v>
      </c>
      <c r="NU25" s="40">
        <v>4</v>
      </c>
      <c r="NV25" s="40">
        <v>4</v>
      </c>
      <c r="NW25" s="40">
        <v>4</v>
      </c>
      <c r="NX25" s="40">
        <v>5</v>
      </c>
      <c r="NY25" s="40">
        <v>5</v>
      </c>
      <c r="NZ25" s="40">
        <v>5</v>
      </c>
      <c r="OA25" s="40">
        <v>5</v>
      </c>
      <c r="OB25" s="40">
        <v>4</v>
      </c>
      <c r="OC25" s="40">
        <v>4</v>
      </c>
      <c r="OD25" s="40">
        <v>4</v>
      </c>
      <c r="OE25" s="40">
        <v>3</v>
      </c>
      <c r="OF25" s="40">
        <v>5</v>
      </c>
      <c r="OG25" s="40">
        <v>4</v>
      </c>
      <c r="OH25" s="40">
        <v>5</v>
      </c>
      <c r="OI25" s="40">
        <v>4</v>
      </c>
      <c r="OJ25" s="40">
        <v>4</v>
      </c>
      <c r="OK25" s="40">
        <v>5</v>
      </c>
      <c r="OL25" s="40">
        <v>5</v>
      </c>
      <c r="OM25" s="40">
        <v>4</v>
      </c>
      <c r="ON25" s="40">
        <v>5</v>
      </c>
      <c r="OO25" s="40">
        <v>5</v>
      </c>
      <c r="OP25" s="40">
        <v>3</v>
      </c>
      <c r="OQ25" s="40">
        <v>5</v>
      </c>
      <c r="OR25" s="40">
        <v>4</v>
      </c>
      <c r="OS25" s="40">
        <v>3</v>
      </c>
      <c r="OT25" s="40">
        <v>5</v>
      </c>
      <c r="OU25" s="40">
        <v>5</v>
      </c>
      <c r="OV25" s="40">
        <v>4</v>
      </c>
      <c r="OW25" s="40">
        <v>4</v>
      </c>
      <c r="OX25" s="40">
        <v>5</v>
      </c>
      <c r="OY25" s="40">
        <v>4</v>
      </c>
      <c r="OZ25" s="40">
        <v>5</v>
      </c>
      <c r="PA25" s="40">
        <v>4</v>
      </c>
      <c r="PB25" s="40">
        <v>4</v>
      </c>
      <c r="PC25" s="40">
        <v>5</v>
      </c>
      <c r="PD25" s="40">
        <v>4</v>
      </c>
      <c r="PE25" s="40">
        <v>4</v>
      </c>
      <c r="PF25" s="40">
        <v>5</v>
      </c>
      <c r="PG25" s="40">
        <v>0</v>
      </c>
      <c r="PH25" s="40">
        <v>4</v>
      </c>
      <c r="PI25" s="40">
        <v>5</v>
      </c>
      <c r="PJ25" s="40">
        <v>5</v>
      </c>
      <c r="PK25" s="40">
        <v>5</v>
      </c>
      <c r="PL25" s="40">
        <v>2</v>
      </c>
      <c r="PM25" s="40">
        <v>4</v>
      </c>
      <c r="PN25" s="40">
        <v>5</v>
      </c>
      <c r="PO25" s="40">
        <v>4</v>
      </c>
      <c r="PP25" s="40">
        <v>5</v>
      </c>
      <c r="PQ25" s="40">
        <v>3</v>
      </c>
      <c r="PR25" s="40">
        <v>3</v>
      </c>
      <c r="PS25" s="40">
        <v>5</v>
      </c>
      <c r="PT25" s="40">
        <v>2</v>
      </c>
      <c r="PU25" s="40">
        <v>5</v>
      </c>
      <c r="PV25" s="40">
        <v>5</v>
      </c>
      <c r="PW25" s="40">
        <v>5</v>
      </c>
      <c r="PX25" s="40">
        <v>5</v>
      </c>
      <c r="PY25" s="40">
        <v>4</v>
      </c>
      <c r="PZ25" s="40">
        <v>3</v>
      </c>
      <c r="QA25" s="40">
        <v>4</v>
      </c>
      <c r="QB25" s="40">
        <v>4</v>
      </c>
      <c r="QC25" s="40">
        <v>4</v>
      </c>
      <c r="QD25" s="40">
        <v>5</v>
      </c>
      <c r="QE25" s="40">
        <v>5</v>
      </c>
      <c r="QF25" s="40">
        <v>5</v>
      </c>
      <c r="QG25" s="40">
        <v>3</v>
      </c>
      <c r="QH25" s="40">
        <v>5</v>
      </c>
      <c r="QI25" s="40">
        <v>4</v>
      </c>
      <c r="QJ25" s="40">
        <v>5</v>
      </c>
      <c r="QK25" s="40">
        <v>4</v>
      </c>
      <c r="QL25" s="40">
        <v>4</v>
      </c>
      <c r="QM25" s="40">
        <v>5</v>
      </c>
      <c r="QN25" s="40">
        <v>5</v>
      </c>
      <c r="QO25" s="40">
        <v>4</v>
      </c>
      <c r="QP25" s="40">
        <v>4</v>
      </c>
      <c r="QQ25" s="40">
        <v>4</v>
      </c>
      <c r="QR25" s="40">
        <v>4</v>
      </c>
      <c r="QS25" s="40">
        <v>3</v>
      </c>
      <c r="QT25" s="40">
        <v>4</v>
      </c>
      <c r="QU25" s="40">
        <v>5</v>
      </c>
      <c r="QV25" s="40">
        <v>4</v>
      </c>
      <c r="QW25" s="40">
        <v>5</v>
      </c>
      <c r="QX25" s="40">
        <v>5</v>
      </c>
      <c r="QY25" s="40">
        <v>4</v>
      </c>
      <c r="QZ25" s="40">
        <v>4</v>
      </c>
      <c r="RA25" s="40">
        <v>4</v>
      </c>
      <c r="RB25" s="40">
        <v>4</v>
      </c>
      <c r="RC25" s="40">
        <v>4</v>
      </c>
      <c r="RD25" s="40">
        <v>5</v>
      </c>
      <c r="RE25" s="40">
        <v>3</v>
      </c>
      <c r="RF25" s="40">
        <v>4</v>
      </c>
      <c r="RG25" s="40">
        <v>3</v>
      </c>
      <c r="RH25" s="40">
        <v>5</v>
      </c>
      <c r="RI25" s="40">
        <v>4</v>
      </c>
      <c r="RJ25" s="40">
        <v>5</v>
      </c>
      <c r="RK25" s="40">
        <v>4</v>
      </c>
      <c r="RL25" s="40">
        <v>4</v>
      </c>
      <c r="RM25" s="40">
        <v>4</v>
      </c>
      <c r="RN25" s="40">
        <v>3</v>
      </c>
      <c r="RO25" s="40">
        <v>4</v>
      </c>
      <c r="RP25" s="40">
        <v>5</v>
      </c>
      <c r="RQ25" s="40">
        <v>4</v>
      </c>
      <c r="RR25" s="40">
        <v>5</v>
      </c>
      <c r="RS25" s="40">
        <v>3</v>
      </c>
      <c r="RT25" s="40">
        <v>5</v>
      </c>
      <c r="RU25" s="40">
        <v>5</v>
      </c>
      <c r="RV25" s="40">
        <v>1</v>
      </c>
      <c r="RW25" s="40">
        <v>4</v>
      </c>
      <c r="RX25" s="40">
        <v>4</v>
      </c>
      <c r="RY25" s="40">
        <v>4</v>
      </c>
      <c r="RZ25" s="40">
        <v>4</v>
      </c>
      <c r="SA25" s="40">
        <v>4</v>
      </c>
      <c r="SB25" s="40">
        <v>5</v>
      </c>
      <c r="SC25" s="40">
        <v>5</v>
      </c>
      <c r="SD25" s="40">
        <v>3</v>
      </c>
      <c r="SE25" s="40">
        <v>4</v>
      </c>
      <c r="SF25" s="40">
        <v>4</v>
      </c>
      <c r="SG25" s="40">
        <v>4</v>
      </c>
      <c r="SH25" s="40">
        <v>4</v>
      </c>
      <c r="SI25" s="40">
        <v>5</v>
      </c>
      <c r="SJ25" s="40">
        <v>5</v>
      </c>
      <c r="SK25" s="40">
        <v>5</v>
      </c>
      <c r="SL25" s="40">
        <v>5</v>
      </c>
      <c r="SM25" s="40">
        <v>4</v>
      </c>
      <c r="SN25" s="40">
        <v>4</v>
      </c>
      <c r="SO25" s="40">
        <v>4</v>
      </c>
      <c r="SP25" s="40">
        <v>5</v>
      </c>
      <c r="SQ25" s="40">
        <v>4</v>
      </c>
      <c r="SR25" s="40">
        <v>4</v>
      </c>
      <c r="SS25" s="40">
        <v>5</v>
      </c>
      <c r="ST25" s="40">
        <v>5</v>
      </c>
      <c r="SU25" s="40">
        <v>5</v>
      </c>
      <c r="SV25" s="40">
        <v>4</v>
      </c>
      <c r="SW25" s="40">
        <v>4</v>
      </c>
      <c r="SX25" s="40">
        <v>4</v>
      </c>
      <c r="SY25" s="40">
        <v>4</v>
      </c>
      <c r="SZ25" s="40">
        <v>5</v>
      </c>
      <c r="TA25" s="40">
        <v>4</v>
      </c>
      <c r="TB25" s="40">
        <v>5</v>
      </c>
      <c r="TC25" s="40">
        <v>5</v>
      </c>
      <c r="TD25" s="40">
        <v>5</v>
      </c>
      <c r="TE25" s="40">
        <v>4</v>
      </c>
      <c r="TF25" s="40">
        <v>4</v>
      </c>
      <c r="TG25" s="40">
        <v>3</v>
      </c>
      <c r="TH25" s="40">
        <v>4</v>
      </c>
      <c r="TI25" s="40">
        <v>3</v>
      </c>
      <c r="TJ25" s="40">
        <v>5</v>
      </c>
      <c r="TK25" s="40">
        <v>2</v>
      </c>
      <c r="TL25" s="40">
        <v>4</v>
      </c>
      <c r="TM25" s="40">
        <v>5</v>
      </c>
      <c r="TN25" s="40">
        <v>4</v>
      </c>
      <c r="TO25" s="40">
        <v>5</v>
      </c>
      <c r="TP25" s="40">
        <v>4</v>
      </c>
      <c r="TQ25" s="40">
        <v>4</v>
      </c>
      <c r="TR25" s="40">
        <v>5</v>
      </c>
      <c r="TS25" s="40">
        <v>4</v>
      </c>
      <c r="TT25" s="40">
        <v>5</v>
      </c>
      <c r="TU25" s="40">
        <v>4</v>
      </c>
      <c r="TV25" s="40">
        <v>4</v>
      </c>
      <c r="TW25" s="40">
        <v>3</v>
      </c>
      <c r="TX25" s="40">
        <v>4</v>
      </c>
      <c r="TY25" s="40">
        <v>3</v>
      </c>
      <c r="TZ25" s="40">
        <v>4</v>
      </c>
      <c r="UA25" s="40">
        <v>4</v>
      </c>
      <c r="UB25" s="40">
        <v>5</v>
      </c>
      <c r="UC25" s="40">
        <v>5</v>
      </c>
      <c r="UD25" s="40">
        <v>5</v>
      </c>
      <c r="UE25" s="40">
        <v>4</v>
      </c>
      <c r="UF25" s="40">
        <v>5</v>
      </c>
      <c r="UG25" s="40">
        <v>4</v>
      </c>
      <c r="UH25" s="40">
        <v>5</v>
      </c>
      <c r="UI25" s="40">
        <v>4</v>
      </c>
      <c r="UJ25" s="40">
        <v>5</v>
      </c>
      <c r="UK25" s="40">
        <v>4</v>
      </c>
      <c r="UL25" s="40">
        <v>4</v>
      </c>
      <c r="UM25" s="40">
        <v>4</v>
      </c>
      <c r="UN25" s="40">
        <v>5</v>
      </c>
      <c r="UO25" s="40">
        <v>3</v>
      </c>
      <c r="UP25" s="40">
        <v>4</v>
      </c>
      <c r="UQ25" s="40">
        <v>4</v>
      </c>
      <c r="UR25" s="40">
        <v>4</v>
      </c>
      <c r="US25" s="40">
        <v>5</v>
      </c>
      <c r="UT25" s="40">
        <v>5</v>
      </c>
      <c r="UU25" s="40">
        <v>5</v>
      </c>
      <c r="UV25" s="40">
        <v>4</v>
      </c>
      <c r="UW25" s="40">
        <v>5</v>
      </c>
      <c r="UX25" s="40">
        <v>4</v>
      </c>
      <c r="UY25" s="40">
        <v>1</v>
      </c>
      <c r="UZ25" s="40">
        <v>3</v>
      </c>
      <c r="VA25" s="40">
        <v>4</v>
      </c>
      <c r="VB25" s="40">
        <v>5</v>
      </c>
      <c r="VC25" s="40">
        <v>4</v>
      </c>
      <c r="VD25" s="40">
        <v>5</v>
      </c>
      <c r="VE25" s="40">
        <v>4</v>
      </c>
      <c r="VF25" s="40">
        <v>5</v>
      </c>
      <c r="VG25" s="40">
        <v>5</v>
      </c>
      <c r="VH25" s="40">
        <v>4</v>
      </c>
      <c r="VI25" s="40">
        <v>4</v>
      </c>
      <c r="VJ25" s="40">
        <v>4</v>
      </c>
      <c r="VK25" s="40">
        <v>5</v>
      </c>
      <c r="VL25" s="40">
        <v>4</v>
      </c>
      <c r="VM25" s="40">
        <v>3</v>
      </c>
      <c r="VN25" s="40">
        <v>4</v>
      </c>
      <c r="VO25" s="40">
        <v>4</v>
      </c>
      <c r="VP25" s="40">
        <v>4</v>
      </c>
      <c r="VQ25" s="40">
        <v>5</v>
      </c>
      <c r="VR25" s="40">
        <v>5</v>
      </c>
      <c r="VS25" s="40">
        <v>5</v>
      </c>
      <c r="VT25" s="40">
        <v>4</v>
      </c>
      <c r="VU25" s="40">
        <v>5</v>
      </c>
      <c r="VV25" s="40">
        <v>5</v>
      </c>
      <c r="VW25" s="40">
        <v>4</v>
      </c>
      <c r="VX25" s="40">
        <v>4</v>
      </c>
      <c r="VY25" s="40">
        <v>4</v>
      </c>
      <c r="VZ25" s="40">
        <v>4</v>
      </c>
      <c r="WA25" s="40">
        <v>4</v>
      </c>
      <c r="WB25" s="40">
        <v>5</v>
      </c>
      <c r="WC25" s="40">
        <v>5</v>
      </c>
      <c r="WD25" s="40">
        <v>0</v>
      </c>
      <c r="WE25" s="40">
        <v>5</v>
      </c>
      <c r="WF25" s="40">
        <v>5</v>
      </c>
      <c r="WG25" s="40">
        <v>4</v>
      </c>
      <c r="WH25" s="40">
        <v>4</v>
      </c>
      <c r="WI25" s="40">
        <v>5</v>
      </c>
      <c r="WJ25" s="40">
        <v>5</v>
      </c>
      <c r="WK25" s="40">
        <v>4</v>
      </c>
      <c r="WL25" s="40">
        <v>4</v>
      </c>
      <c r="WM25" s="40">
        <v>5</v>
      </c>
      <c r="WN25" s="40">
        <v>5</v>
      </c>
      <c r="WO25" s="40">
        <v>5</v>
      </c>
      <c r="WP25" s="40">
        <v>5</v>
      </c>
      <c r="WQ25" s="40">
        <v>4</v>
      </c>
      <c r="WR25" s="40">
        <v>5</v>
      </c>
      <c r="WS25" s="40">
        <v>5</v>
      </c>
      <c r="WT25" s="40">
        <v>5</v>
      </c>
      <c r="WU25" s="40">
        <v>4</v>
      </c>
      <c r="WV25" s="40">
        <v>4</v>
      </c>
      <c r="WW25" s="40">
        <v>4</v>
      </c>
      <c r="WX25" s="40">
        <v>4</v>
      </c>
      <c r="WY25" s="40">
        <v>5</v>
      </c>
      <c r="WZ25" s="40">
        <v>5</v>
      </c>
      <c r="XA25" s="40">
        <v>3</v>
      </c>
      <c r="XB25" s="40">
        <v>4</v>
      </c>
      <c r="XC25" s="40">
        <v>5</v>
      </c>
      <c r="XD25" s="40">
        <v>5</v>
      </c>
      <c r="XE25" s="40">
        <v>4</v>
      </c>
      <c r="XF25" s="40">
        <v>5</v>
      </c>
      <c r="XG25" s="40">
        <v>5</v>
      </c>
      <c r="XH25" s="40">
        <v>5</v>
      </c>
      <c r="XI25" s="40">
        <v>5</v>
      </c>
      <c r="XJ25" s="40">
        <v>5</v>
      </c>
      <c r="XK25" s="40">
        <v>5</v>
      </c>
      <c r="XL25" s="40">
        <v>5</v>
      </c>
      <c r="XM25" s="40">
        <v>4</v>
      </c>
      <c r="XN25" s="40">
        <v>5</v>
      </c>
      <c r="XO25" s="40">
        <v>4</v>
      </c>
      <c r="XP25" s="40">
        <v>4</v>
      </c>
      <c r="XQ25" s="40">
        <v>5</v>
      </c>
      <c r="XR25" s="40">
        <v>4</v>
      </c>
      <c r="XS25" s="40">
        <v>5</v>
      </c>
      <c r="XT25" s="40">
        <v>3</v>
      </c>
      <c r="XU25" s="40">
        <v>5</v>
      </c>
      <c r="XV25" s="40">
        <v>4</v>
      </c>
      <c r="XW25" s="40">
        <v>5</v>
      </c>
      <c r="XX25" s="40">
        <v>4</v>
      </c>
      <c r="XY25" s="40">
        <v>4</v>
      </c>
      <c r="XZ25" s="40">
        <v>4</v>
      </c>
      <c r="YA25" s="40">
        <v>5</v>
      </c>
      <c r="YB25" s="40">
        <v>4</v>
      </c>
      <c r="YC25" s="40">
        <v>3</v>
      </c>
      <c r="YD25" s="40">
        <v>4</v>
      </c>
      <c r="YE25" s="40">
        <v>4</v>
      </c>
      <c r="YF25" s="40">
        <v>5</v>
      </c>
      <c r="YG25" s="40">
        <v>4</v>
      </c>
      <c r="YH25" s="40">
        <v>3</v>
      </c>
      <c r="YI25" s="40">
        <v>3</v>
      </c>
      <c r="YJ25" s="40">
        <v>5</v>
      </c>
      <c r="YK25" s="40">
        <v>4</v>
      </c>
      <c r="YL25" s="40">
        <v>5</v>
      </c>
      <c r="YM25" s="40">
        <v>4</v>
      </c>
      <c r="YN25" s="40">
        <v>5</v>
      </c>
      <c r="YO25" s="40">
        <v>4</v>
      </c>
      <c r="YP25" s="40">
        <v>3</v>
      </c>
      <c r="YQ25" s="40">
        <v>4</v>
      </c>
      <c r="YR25" s="40">
        <v>5</v>
      </c>
      <c r="YS25" s="40">
        <v>5</v>
      </c>
      <c r="YT25" s="40">
        <v>4</v>
      </c>
      <c r="YU25" s="40">
        <v>2</v>
      </c>
      <c r="YV25" s="40">
        <v>5</v>
      </c>
      <c r="YW25" s="40">
        <v>4</v>
      </c>
      <c r="YX25" s="40">
        <v>5</v>
      </c>
      <c r="YY25" s="40">
        <v>4</v>
      </c>
      <c r="YZ25" s="40">
        <v>4</v>
      </c>
      <c r="ZA25" s="40">
        <v>5</v>
      </c>
      <c r="ZB25" s="40">
        <v>4</v>
      </c>
      <c r="ZC25" s="40">
        <v>4</v>
      </c>
      <c r="ZD25" s="40">
        <v>5</v>
      </c>
      <c r="ZE25" s="40">
        <v>5</v>
      </c>
      <c r="ZF25" s="40">
        <v>4</v>
      </c>
      <c r="ZG25" s="40">
        <v>4</v>
      </c>
      <c r="ZH25" s="40">
        <v>5</v>
      </c>
      <c r="ZI25" s="40">
        <v>5</v>
      </c>
      <c r="ZJ25" s="40">
        <v>4</v>
      </c>
      <c r="ZK25" s="40">
        <v>0</v>
      </c>
      <c r="ZL25" s="40">
        <v>5</v>
      </c>
      <c r="ZM25" s="40">
        <v>5</v>
      </c>
      <c r="ZN25" s="40">
        <v>5</v>
      </c>
      <c r="ZO25" s="40">
        <v>4</v>
      </c>
      <c r="ZP25" s="40">
        <v>5</v>
      </c>
      <c r="ZQ25" s="40">
        <v>5</v>
      </c>
      <c r="ZR25" s="40">
        <v>5</v>
      </c>
      <c r="ZS25" s="40">
        <v>5</v>
      </c>
      <c r="ZT25" s="40">
        <v>4</v>
      </c>
      <c r="ZU25" s="40">
        <v>4</v>
      </c>
      <c r="ZV25" s="40">
        <v>3</v>
      </c>
      <c r="ZW25" s="40">
        <v>4</v>
      </c>
      <c r="ZX25" s="40">
        <v>4</v>
      </c>
      <c r="ZY25" s="40">
        <v>3</v>
      </c>
      <c r="ZZ25" s="40">
        <v>2</v>
      </c>
      <c r="AAA25" s="40">
        <v>4</v>
      </c>
      <c r="AAB25" s="40">
        <v>4</v>
      </c>
      <c r="AAC25" s="40">
        <v>4</v>
      </c>
      <c r="AAD25" s="40">
        <v>5</v>
      </c>
      <c r="AAE25" s="40">
        <v>5</v>
      </c>
      <c r="AAF25" s="40">
        <v>5</v>
      </c>
      <c r="AAG25" s="40">
        <v>4</v>
      </c>
      <c r="AAH25" s="40">
        <v>4</v>
      </c>
      <c r="AAI25" s="40">
        <v>4</v>
      </c>
      <c r="AAJ25" s="40">
        <v>4</v>
      </c>
      <c r="AAK25" s="40">
        <v>5</v>
      </c>
      <c r="AAL25" s="40">
        <v>4</v>
      </c>
      <c r="AAM25" s="40">
        <v>3</v>
      </c>
      <c r="AAN25" s="40">
        <v>5</v>
      </c>
      <c r="AAO25" s="40">
        <v>4</v>
      </c>
      <c r="AAP25" s="40">
        <v>1</v>
      </c>
      <c r="AAQ25" s="40">
        <v>5</v>
      </c>
      <c r="AAR25" s="40">
        <v>5</v>
      </c>
      <c r="AAS25" s="40">
        <v>5</v>
      </c>
      <c r="AAT25" s="40">
        <v>5</v>
      </c>
      <c r="AAU25" s="40">
        <v>4</v>
      </c>
      <c r="AAV25" s="40">
        <v>4</v>
      </c>
      <c r="AAW25" s="40">
        <v>4</v>
      </c>
      <c r="AAX25" s="40">
        <v>5</v>
      </c>
      <c r="AAY25" s="40">
        <v>4</v>
      </c>
      <c r="AAZ25" s="40">
        <v>5</v>
      </c>
      <c r="ABA25" s="40">
        <v>4</v>
      </c>
      <c r="ABB25" s="40">
        <v>5</v>
      </c>
      <c r="ABC25" s="40">
        <v>3</v>
      </c>
      <c r="ABD25" s="40">
        <v>4</v>
      </c>
      <c r="ABE25" s="40">
        <v>5</v>
      </c>
      <c r="ABF25" s="40">
        <v>5</v>
      </c>
      <c r="ABG25" s="40">
        <v>5</v>
      </c>
      <c r="ABH25" s="40">
        <v>4</v>
      </c>
      <c r="ABI25" s="40">
        <v>3</v>
      </c>
      <c r="ABJ25" s="40">
        <v>4</v>
      </c>
      <c r="ABK25" s="40">
        <v>1</v>
      </c>
      <c r="ABL25" s="40">
        <v>1</v>
      </c>
      <c r="ABM25" s="40">
        <v>5</v>
      </c>
      <c r="ABN25" s="40">
        <v>2</v>
      </c>
      <c r="ABO25" s="40">
        <v>4</v>
      </c>
      <c r="ABP25" s="40">
        <v>5</v>
      </c>
      <c r="ABQ25" s="40">
        <v>3</v>
      </c>
      <c r="ABR25" s="40">
        <v>4</v>
      </c>
      <c r="ABS25" s="40">
        <v>4</v>
      </c>
      <c r="ABT25" s="40">
        <v>4</v>
      </c>
      <c r="ABU25" s="40">
        <v>3</v>
      </c>
      <c r="ABV25" s="40">
        <v>4</v>
      </c>
      <c r="ABW25" s="40">
        <v>5</v>
      </c>
      <c r="ABX25" s="40">
        <v>4</v>
      </c>
      <c r="ABY25" s="40">
        <v>3</v>
      </c>
      <c r="ABZ25" s="40">
        <v>4</v>
      </c>
      <c r="ACA25" s="40">
        <v>4</v>
      </c>
      <c r="ACB25" s="40">
        <v>3</v>
      </c>
      <c r="ACC25" s="40">
        <v>4</v>
      </c>
      <c r="ACD25" s="40">
        <v>4</v>
      </c>
      <c r="ACE25" s="40">
        <v>5</v>
      </c>
      <c r="ACF25" s="40">
        <v>5</v>
      </c>
      <c r="ACG25" s="40">
        <v>5</v>
      </c>
      <c r="ACH25" s="40">
        <v>4</v>
      </c>
      <c r="ACI25" s="40">
        <v>4</v>
      </c>
      <c r="ACJ25" s="40">
        <v>4</v>
      </c>
      <c r="ACK25" s="40">
        <v>4</v>
      </c>
      <c r="ACL25" s="40">
        <v>4</v>
      </c>
      <c r="ACM25" s="40">
        <v>3</v>
      </c>
      <c r="ACN25" s="40">
        <v>3</v>
      </c>
      <c r="ACO25" s="40">
        <v>4</v>
      </c>
      <c r="ACP25" s="40">
        <v>4</v>
      </c>
      <c r="ACQ25" s="40">
        <v>4</v>
      </c>
      <c r="ACR25" s="40">
        <v>5</v>
      </c>
      <c r="ACS25" s="40">
        <v>4</v>
      </c>
      <c r="ACT25" s="40">
        <v>4</v>
      </c>
      <c r="ACU25" s="40">
        <v>4</v>
      </c>
      <c r="ACV25" s="40">
        <v>5</v>
      </c>
      <c r="ACW25" s="40">
        <v>5</v>
      </c>
      <c r="ACX25" s="40">
        <v>4</v>
      </c>
      <c r="ACY25" s="40">
        <v>4</v>
      </c>
      <c r="ACZ25" s="40">
        <v>4</v>
      </c>
      <c r="ADA25" s="40">
        <v>2</v>
      </c>
      <c r="ADB25" s="40">
        <v>5</v>
      </c>
      <c r="ADC25" s="40">
        <v>2</v>
      </c>
      <c r="ADD25" s="40">
        <v>5</v>
      </c>
      <c r="ADE25" s="40">
        <v>4</v>
      </c>
      <c r="ADF25" s="40">
        <v>4</v>
      </c>
      <c r="ADG25" s="40">
        <v>4</v>
      </c>
      <c r="ADH25" s="40">
        <v>4</v>
      </c>
      <c r="ADI25" s="40">
        <v>4</v>
      </c>
      <c r="ADJ25" s="40">
        <v>4</v>
      </c>
      <c r="ADK25" s="40">
        <v>5</v>
      </c>
      <c r="ADL25" s="40">
        <v>5</v>
      </c>
      <c r="ADM25" s="40">
        <v>5</v>
      </c>
      <c r="ADN25" s="40">
        <v>4</v>
      </c>
      <c r="ADO25" s="40">
        <v>4</v>
      </c>
      <c r="ADP25" s="40">
        <v>5</v>
      </c>
      <c r="ADQ25" s="40">
        <v>3</v>
      </c>
      <c r="ADR25" s="40">
        <v>3</v>
      </c>
      <c r="ADS25" s="40">
        <v>3</v>
      </c>
      <c r="ADT25" s="40">
        <v>5</v>
      </c>
      <c r="ADU25" s="40">
        <v>4</v>
      </c>
      <c r="ADV25" s="40">
        <v>5</v>
      </c>
      <c r="ADW25" s="40">
        <v>4</v>
      </c>
      <c r="ADX25" s="40">
        <v>5</v>
      </c>
      <c r="ADY25" s="40">
        <v>4</v>
      </c>
      <c r="ADZ25" s="40">
        <v>4</v>
      </c>
      <c r="AEA25" s="40">
        <v>5</v>
      </c>
      <c r="AEB25" s="40">
        <v>4</v>
      </c>
      <c r="AEC25" s="40">
        <v>4</v>
      </c>
      <c r="AED25" s="40">
        <v>5</v>
      </c>
      <c r="AEE25" s="40">
        <v>4</v>
      </c>
      <c r="AEF25" s="40">
        <v>5</v>
      </c>
      <c r="AEG25" s="40">
        <v>4</v>
      </c>
      <c r="AEH25" s="40">
        <v>3</v>
      </c>
      <c r="AEI25" s="40">
        <v>5</v>
      </c>
      <c r="AEJ25" s="40">
        <v>4</v>
      </c>
      <c r="AEK25" s="40">
        <v>5</v>
      </c>
      <c r="AEL25" s="40">
        <v>5</v>
      </c>
      <c r="AEM25" s="40">
        <v>5</v>
      </c>
      <c r="AEN25" s="40">
        <v>4</v>
      </c>
      <c r="AEO25" s="40">
        <v>4</v>
      </c>
      <c r="AEP25" s="40">
        <v>5</v>
      </c>
      <c r="AEQ25" s="40">
        <v>4</v>
      </c>
      <c r="AER25" s="40">
        <v>5</v>
      </c>
      <c r="AES25" s="40">
        <v>4</v>
      </c>
      <c r="AET25" s="40">
        <v>4</v>
      </c>
      <c r="AEU25" s="40">
        <v>4</v>
      </c>
      <c r="AEV25" s="40">
        <v>4</v>
      </c>
      <c r="AEW25" s="40">
        <v>3</v>
      </c>
      <c r="AEX25" s="40">
        <v>5</v>
      </c>
      <c r="AEY25" s="40">
        <v>4</v>
      </c>
      <c r="AEZ25" s="40">
        <v>5</v>
      </c>
      <c r="AFA25" s="40">
        <v>4</v>
      </c>
      <c r="AFB25" s="40">
        <v>4</v>
      </c>
      <c r="AFC25" s="41">
        <v>5</v>
      </c>
      <c r="AFD25" s="42">
        <f>AVERAGE(Tabela63[[#This Row],[1]:[832]])</f>
        <v>4.224759615384615</v>
      </c>
      <c r="AFE25" s="42">
        <f>SKEW(Tabela63[[#This Row],[1]:[832]])</f>
        <v>-1.771889675339867</v>
      </c>
      <c r="AFF25" s="42">
        <f>STDEV(Tabela63[[#This Row],[1]:[832]])</f>
        <v>0.84330017004785374</v>
      </c>
      <c r="AFG25" s="63">
        <v>0.86764027803045263</v>
      </c>
    </row>
    <row r="26" spans="1:839" s="28" customFormat="1" ht="24.95" customHeight="1">
      <c r="A26" s="29">
        <v>24</v>
      </c>
      <c r="B26" s="30">
        <v>6</v>
      </c>
      <c r="C26" s="106" t="s">
        <v>1712</v>
      </c>
      <c r="D26" s="39">
        <v>4</v>
      </c>
      <c r="E26" s="40">
        <v>4</v>
      </c>
      <c r="F26" s="40">
        <v>5</v>
      </c>
      <c r="G26" s="40">
        <v>4</v>
      </c>
      <c r="H26" s="40">
        <v>3</v>
      </c>
      <c r="I26" s="40">
        <v>4</v>
      </c>
      <c r="J26" s="40">
        <v>5</v>
      </c>
      <c r="K26" s="40">
        <v>5</v>
      </c>
      <c r="L26" s="40">
        <v>5</v>
      </c>
      <c r="M26" s="40">
        <v>5</v>
      </c>
      <c r="N26" s="40">
        <v>5</v>
      </c>
      <c r="O26" s="40">
        <v>5</v>
      </c>
      <c r="P26" s="40">
        <v>5</v>
      </c>
      <c r="Q26" s="40">
        <v>5</v>
      </c>
      <c r="R26" s="40">
        <v>3</v>
      </c>
      <c r="S26" s="40">
        <v>4</v>
      </c>
      <c r="T26" s="40">
        <v>4</v>
      </c>
      <c r="U26" s="40">
        <v>5</v>
      </c>
      <c r="V26" s="40">
        <v>5</v>
      </c>
      <c r="W26" s="40">
        <v>5</v>
      </c>
      <c r="X26" s="40">
        <v>4</v>
      </c>
      <c r="Y26" s="40">
        <v>3</v>
      </c>
      <c r="Z26" s="40">
        <v>3</v>
      </c>
      <c r="AA26" s="40">
        <v>5</v>
      </c>
      <c r="AB26" s="40">
        <v>5</v>
      </c>
      <c r="AC26" s="40">
        <v>5</v>
      </c>
      <c r="AD26" s="40">
        <v>5</v>
      </c>
      <c r="AE26" s="40">
        <v>5</v>
      </c>
      <c r="AF26" s="40">
        <v>0</v>
      </c>
      <c r="AG26" s="40">
        <v>5</v>
      </c>
      <c r="AH26" s="40">
        <v>5</v>
      </c>
      <c r="AI26" s="40">
        <v>5</v>
      </c>
      <c r="AJ26" s="40">
        <v>5</v>
      </c>
      <c r="AK26" s="40">
        <v>5</v>
      </c>
      <c r="AL26" s="40">
        <v>5</v>
      </c>
      <c r="AM26" s="40">
        <v>4</v>
      </c>
      <c r="AN26" s="40">
        <v>5</v>
      </c>
      <c r="AO26" s="40">
        <v>5</v>
      </c>
      <c r="AP26" s="40">
        <v>5</v>
      </c>
      <c r="AQ26" s="40">
        <v>4</v>
      </c>
      <c r="AR26" s="40">
        <v>5</v>
      </c>
      <c r="AS26" s="40">
        <v>5</v>
      </c>
      <c r="AT26" s="40">
        <v>5</v>
      </c>
      <c r="AU26" s="40">
        <v>4</v>
      </c>
      <c r="AV26" s="40">
        <v>5</v>
      </c>
      <c r="AW26" s="40">
        <v>5</v>
      </c>
      <c r="AX26" s="40">
        <v>4</v>
      </c>
      <c r="AY26" s="40">
        <v>5</v>
      </c>
      <c r="AZ26" s="40">
        <v>4</v>
      </c>
      <c r="BA26" s="40">
        <v>4</v>
      </c>
      <c r="BB26" s="40">
        <v>4</v>
      </c>
      <c r="BC26" s="40">
        <v>4</v>
      </c>
      <c r="BD26" s="40">
        <v>2</v>
      </c>
      <c r="BE26" s="40">
        <v>5</v>
      </c>
      <c r="BF26" s="40">
        <v>1</v>
      </c>
      <c r="BG26" s="40">
        <v>4</v>
      </c>
      <c r="BH26" s="40">
        <v>4</v>
      </c>
      <c r="BI26" s="40">
        <v>3</v>
      </c>
      <c r="BJ26" s="40">
        <v>5</v>
      </c>
      <c r="BK26" s="40">
        <v>4</v>
      </c>
      <c r="BL26" s="40">
        <v>4</v>
      </c>
      <c r="BM26" s="40">
        <v>5</v>
      </c>
      <c r="BN26" s="40">
        <v>5</v>
      </c>
      <c r="BO26" s="40">
        <v>5</v>
      </c>
      <c r="BP26" s="40">
        <v>5</v>
      </c>
      <c r="BQ26" s="40">
        <v>4</v>
      </c>
      <c r="BR26" s="40">
        <v>5</v>
      </c>
      <c r="BS26" s="40">
        <v>4</v>
      </c>
      <c r="BT26" s="40">
        <v>5</v>
      </c>
      <c r="BU26" s="40">
        <v>4</v>
      </c>
      <c r="BV26" s="40">
        <v>5</v>
      </c>
      <c r="BW26" s="40">
        <v>5</v>
      </c>
      <c r="BX26" s="40">
        <v>5</v>
      </c>
      <c r="BY26" s="40">
        <v>5</v>
      </c>
      <c r="BZ26" s="40">
        <v>4</v>
      </c>
      <c r="CA26" s="40">
        <v>4</v>
      </c>
      <c r="CB26" s="40">
        <v>4</v>
      </c>
      <c r="CC26" s="40">
        <v>5</v>
      </c>
      <c r="CD26" s="40">
        <v>5</v>
      </c>
      <c r="CE26" s="40">
        <v>5</v>
      </c>
      <c r="CF26" s="40">
        <v>4</v>
      </c>
      <c r="CG26" s="40">
        <v>5</v>
      </c>
      <c r="CH26" s="40">
        <v>5</v>
      </c>
      <c r="CI26" s="40">
        <v>3</v>
      </c>
      <c r="CJ26" s="40">
        <v>5</v>
      </c>
      <c r="CK26" s="40">
        <v>4</v>
      </c>
      <c r="CL26" s="40">
        <v>5</v>
      </c>
      <c r="CM26" s="40">
        <v>5</v>
      </c>
      <c r="CN26" s="40">
        <v>5</v>
      </c>
      <c r="CO26" s="40">
        <v>5</v>
      </c>
      <c r="CP26" s="40">
        <v>5</v>
      </c>
      <c r="CQ26" s="40">
        <v>5</v>
      </c>
      <c r="CR26" s="40">
        <v>4</v>
      </c>
      <c r="CS26" s="40">
        <v>5</v>
      </c>
      <c r="CT26" s="40">
        <v>4</v>
      </c>
      <c r="CU26" s="40">
        <v>5</v>
      </c>
      <c r="CV26" s="40">
        <v>4</v>
      </c>
      <c r="CW26" s="40">
        <v>4</v>
      </c>
      <c r="CX26" s="40">
        <v>5</v>
      </c>
      <c r="CY26" s="40">
        <v>4</v>
      </c>
      <c r="CZ26" s="40">
        <v>4</v>
      </c>
      <c r="DA26" s="40">
        <v>4</v>
      </c>
      <c r="DB26" s="40">
        <v>4</v>
      </c>
      <c r="DC26" s="40">
        <v>4</v>
      </c>
      <c r="DD26" s="40">
        <v>5</v>
      </c>
      <c r="DE26" s="40">
        <v>5</v>
      </c>
      <c r="DF26" s="40">
        <v>5</v>
      </c>
      <c r="DG26" s="40">
        <v>5</v>
      </c>
      <c r="DH26" s="40">
        <v>5</v>
      </c>
      <c r="DI26" s="40">
        <v>5</v>
      </c>
      <c r="DJ26" s="40">
        <v>5</v>
      </c>
      <c r="DK26" s="40">
        <v>4</v>
      </c>
      <c r="DL26" s="40">
        <v>4</v>
      </c>
      <c r="DM26" s="40">
        <v>4</v>
      </c>
      <c r="DN26" s="40">
        <v>4</v>
      </c>
      <c r="DO26" s="40">
        <v>5</v>
      </c>
      <c r="DP26" s="40">
        <v>5</v>
      </c>
      <c r="DQ26" s="40">
        <v>4</v>
      </c>
      <c r="DR26" s="40">
        <v>4</v>
      </c>
      <c r="DS26" s="40">
        <v>5</v>
      </c>
      <c r="DT26" s="40">
        <v>5</v>
      </c>
      <c r="DU26" s="40">
        <v>5</v>
      </c>
      <c r="DV26" s="40">
        <v>4</v>
      </c>
      <c r="DW26" s="40">
        <v>4</v>
      </c>
      <c r="DX26" s="40">
        <v>4</v>
      </c>
      <c r="DY26" s="40">
        <v>4</v>
      </c>
      <c r="DZ26" s="40">
        <v>5</v>
      </c>
      <c r="EA26" s="40">
        <v>5</v>
      </c>
      <c r="EB26" s="40">
        <v>5</v>
      </c>
      <c r="EC26" s="40">
        <v>5</v>
      </c>
      <c r="ED26" s="40">
        <v>4</v>
      </c>
      <c r="EE26" s="40">
        <v>5</v>
      </c>
      <c r="EF26" s="40">
        <v>5</v>
      </c>
      <c r="EG26" s="40">
        <v>5</v>
      </c>
      <c r="EH26" s="40">
        <v>3</v>
      </c>
      <c r="EI26" s="40">
        <v>4</v>
      </c>
      <c r="EJ26" s="40">
        <v>4</v>
      </c>
      <c r="EK26" s="40">
        <v>4</v>
      </c>
      <c r="EL26" s="40">
        <v>4</v>
      </c>
      <c r="EM26" s="40">
        <v>5</v>
      </c>
      <c r="EN26" s="40">
        <v>5</v>
      </c>
      <c r="EO26" s="40">
        <v>4</v>
      </c>
      <c r="EP26" s="40">
        <v>5</v>
      </c>
      <c r="EQ26" s="40">
        <v>5</v>
      </c>
      <c r="ER26" s="40">
        <v>5</v>
      </c>
      <c r="ES26" s="40">
        <v>3</v>
      </c>
      <c r="ET26" s="40">
        <v>5</v>
      </c>
      <c r="EU26" s="40">
        <v>3</v>
      </c>
      <c r="EV26" s="40">
        <v>5</v>
      </c>
      <c r="EW26" s="40">
        <v>5</v>
      </c>
      <c r="EX26" s="40">
        <v>4</v>
      </c>
      <c r="EY26" s="40">
        <v>5</v>
      </c>
      <c r="EZ26" s="40">
        <v>4</v>
      </c>
      <c r="FA26" s="40">
        <v>5</v>
      </c>
      <c r="FB26" s="40">
        <v>5</v>
      </c>
      <c r="FC26" s="40">
        <v>5</v>
      </c>
      <c r="FD26" s="40">
        <v>5</v>
      </c>
      <c r="FE26" s="40">
        <v>3</v>
      </c>
      <c r="FF26" s="40">
        <v>5</v>
      </c>
      <c r="FG26" s="40">
        <v>4</v>
      </c>
      <c r="FH26" s="40">
        <v>5</v>
      </c>
      <c r="FI26" s="40">
        <v>4</v>
      </c>
      <c r="FJ26" s="40">
        <v>5</v>
      </c>
      <c r="FK26" s="40">
        <v>4</v>
      </c>
      <c r="FL26" s="40">
        <v>5</v>
      </c>
      <c r="FM26" s="40">
        <v>5</v>
      </c>
      <c r="FN26" s="40">
        <v>4</v>
      </c>
      <c r="FO26" s="40">
        <v>5</v>
      </c>
      <c r="FP26" s="40">
        <v>5</v>
      </c>
      <c r="FQ26" s="40">
        <v>5</v>
      </c>
      <c r="FR26" s="40">
        <v>5</v>
      </c>
      <c r="FS26" s="40">
        <v>4</v>
      </c>
      <c r="FT26" s="40">
        <v>4</v>
      </c>
      <c r="FU26" s="40">
        <v>5</v>
      </c>
      <c r="FV26" s="40">
        <v>5</v>
      </c>
      <c r="FW26" s="40">
        <v>4</v>
      </c>
      <c r="FX26" s="40">
        <v>4</v>
      </c>
      <c r="FY26" s="40">
        <v>5</v>
      </c>
      <c r="FZ26" s="40">
        <v>5</v>
      </c>
      <c r="GA26" s="40">
        <v>4</v>
      </c>
      <c r="GB26" s="40">
        <v>5</v>
      </c>
      <c r="GC26" s="40">
        <v>5</v>
      </c>
      <c r="GD26" s="40">
        <v>5</v>
      </c>
      <c r="GE26" s="40">
        <v>4</v>
      </c>
      <c r="GF26" s="40">
        <v>5</v>
      </c>
      <c r="GG26" s="40">
        <v>5</v>
      </c>
      <c r="GH26" s="40">
        <v>5</v>
      </c>
      <c r="GI26" s="40">
        <v>5</v>
      </c>
      <c r="GJ26" s="40">
        <v>5</v>
      </c>
      <c r="GK26" s="40">
        <v>4</v>
      </c>
      <c r="GL26" s="40">
        <v>4</v>
      </c>
      <c r="GM26" s="40">
        <v>5</v>
      </c>
      <c r="GN26" s="40">
        <v>5</v>
      </c>
      <c r="GO26" s="40">
        <v>4</v>
      </c>
      <c r="GP26" s="40">
        <v>2</v>
      </c>
      <c r="GQ26" s="40">
        <v>4</v>
      </c>
      <c r="GR26" s="40">
        <v>4</v>
      </c>
      <c r="GS26" s="40">
        <v>5</v>
      </c>
      <c r="GT26" s="40">
        <v>4</v>
      </c>
      <c r="GU26" s="40">
        <v>4</v>
      </c>
      <c r="GV26" s="40">
        <v>5</v>
      </c>
      <c r="GW26" s="40">
        <v>4</v>
      </c>
      <c r="GX26" s="40">
        <v>5</v>
      </c>
      <c r="GY26" s="40">
        <v>5</v>
      </c>
      <c r="GZ26" s="40">
        <v>4</v>
      </c>
      <c r="HA26" s="40">
        <v>5</v>
      </c>
      <c r="HB26" s="40">
        <v>1</v>
      </c>
      <c r="HC26" s="40">
        <v>5</v>
      </c>
      <c r="HD26" s="40">
        <v>1</v>
      </c>
      <c r="HE26" s="40">
        <v>4</v>
      </c>
      <c r="HF26" s="40">
        <v>5</v>
      </c>
      <c r="HG26" s="40">
        <v>5</v>
      </c>
      <c r="HH26" s="40">
        <v>5</v>
      </c>
      <c r="HI26" s="40">
        <v>5</v>
      </c>
      <c r="HJ26" s="40">
        <v>4</v>
      </c>
      <c r="HK26" s="40">
        <v>5</v>
      </c>
      <c r="HL26" s="40">
        <v>4</v>
      </c>
      <c r="HM26" s="40">
        <v>5</v>
      </c>
      <c r="HN26" s="40">
        <v>4</v>
      </c>
      <c r="HO26" s="40">
        <v>4</v>
      </c>
      <c r="HP26" s="40">
        <v>5</v>
      </c>
      <c r="HQ26" s="40">
        <v>5</v>
      </c>
      <c r="HR26" s="40">
        <v>4</v>
      </c>
      <c r="HS26" s="40">
        <v>3</v>
      </c>
      <c r="HT26" s="40">
        <v>4</v>
      </c>
      <c r="HU26" s="40">
        <v>5</v>
      </c>
      <c r="HV26" s="40">
        <v>5</v>
      </c>
      <c r="HW26" s="40">
        <v>4</v>
      </c>
      <c r="HX26" s="40">
        <v>4</v>
      </c>
      <c r="HY26" s="40">
        <v>4</v>
      </c>
      <c r="HZ26" s="40">
        <v>5</v>
      </c>
      <c r="IA26" s="40">
        <v>5</v>
      </c>
      <c r="IB26" s="40">
        <v>4</v>
      </c>
      <c r="IC26" s="40">
        <v>4</v>
      </c>
      <c r="ID26" s="40">
        <v>3</v>
      </c>
      <c r="IE26" s="40">
        <v>4</v>
      </c>
      <c r="IF26" s="40">
        <v>4</v>
      </c>
      <c r="IG26" s="40">
        <v>4</v>
      </c>
      <c r="IH26" s="40">
        <v>5</v>
      </c>
      <c r="II26" s="40">
        <v>5</v>
      </c>
      <c r="IJ26" s="40">
        <v>5</v>
      </c>
      <c r="IK26" s="40">
        <v>4</v>
      </c>
      <c r="IL26" s="40">
        <v>4</v>
      </c>
      <c r="IM26" s="40">
        <v>4</v>
      </c>
      <c r="IN26" s="40">
        <v>4</v>
      </c>
      <c r="IO26" s="40">
        <v>4</v>
      </c>
      <c r="IP26" s="40">
        <v>5</v>
      </c>
      <c r="IQ26" s="40">
        <v>5</v>
      </c>
      <c r="IR26" s="40">
        <v>4</v>
      </c>
      <c r="IS26" s="40">
        <v>5</v>
      </c>
      <c r="IT26" s="40">
        <v>4</v>
      </c>
      <c r="IU26" s="40">
        <v>5</v>
      </c>
      <c r="IV26" s="40">
        <v>5</v>
      </c>
      <c r="IW26" s="40">
        <v>3</v>
      </c>
      <c r="IX26" s="40">
        <v>4</v>
      </c>
      <c r="IY26" s="40">
        <v>5</v>
      </c>
      <c r="IZ26" s="40">
        <v>5</v>
      </c>
      <c r="JA26" s="40">
        <v>4</v>
      </c>
      <c r="JB26" s="40">
        <v>5</v>
      </c>
      <c r="JC26" s="40">
        <v>5</v>
      </c>
      <c r="JD26" s="40">
        <v>5</v>
      </c>
      <c r="JE26" s="40">
        <v>4</v>
      </c>
      <c r="JF26" s="40">
        <v>4</v>
      </c>
      <c r="JG26" s="40">
        <v>4</v>
      </c>
      <c r="JH26" s="40">
        <v>5</v>
      </c>
      <c r="JI26" s="40">
        <v>5</v>
      </c>
      <c r="JJ26" s="40">
        <v>5</v>
      </c>
      <c r="JK26" s="40">
        <v>5</v>
      </c>
      <c r="JL26" s="40">
        <v>5</v>
      </c>
      <c r="JM26" s="40">
        <v>1</v>
      </c>
      <c r="JN26" s="40">
        <v>5</v>
      </c>
      <c r="JO26" s="40">
        <v>5</v>
      </c>
      <c r="JP26" s="40">
        <v>4</v>
      </c>
      <c r="JQ26" s="40">
        <v>5</v>
      </c>
      <c r="JR26" s="40">
        <v>5</v>
      </c>
      <c r="JS26" s="40">
        <v>3</v>
      </c>
      <c r="JT26" s="40">
        <v>4</v>
      </c>
      <c r="JU26" s="40">
        <v>4</v>
      </c>
      <c r="JV26" s="40">
        <v>5</v>
      </c>
      <c r="JW26" s="40">
        <v>5</v>
      </c>
      <c r="JX26" s="40">
        <v>3</v>
      </c>
      <c r="JY26" s="40">
        <v>4</v>
      </c>
      <c r="JZ26" s="40">
        <v>4</v>
      </c>
      <c r="KA26" s="40">
        <v>5</v>
      </c>
      <c r="KB26" s="40">
        <v>5</v>
      </c>
      <c r="KC26" s="40">
        <v>5</v>
      </c>
      <c r="KD26" s="40">
        <v>5</v>
      </c>
      <c r="KE26" s="40">
        <v>5</v>
      </c>
      <c r="KF26" s="40">
        <v>4</v>
      </c>
      <c r="KG26" s="40">
        <v>5</v>
      </c>
      <c r="KH26" s="40">
        <v>5</v>
      </c>
      <c r="KI26" s="40">
        <v>5</v>
      </c>
      <c r="KJ26" s="40">
        <v>5</v>
      </c>
      <c r="KK26" s="40">
        <v>1</v>
      </c>
      <c r="KL26" s="40">
        <v>5</v>
      </c>
      <c r="KM26" s="40">
        <v>5</v>
      </c>
      <c r="KN26" s="40">
        <v>5</v>
      </c>
      <c r="KO26" s="40">
        <v>4</v>
      </c>
      <c r="KP26" s="40">
        <v>4</v>
      </c>
      <c r="KQ26" s="40">
        <v>4</v>
      </c>
      <c r="KR26" s="40">
        <v>4</v>
      </c>
      <c r="KS26" s="40">
        <v>5</v>
      </c>
      <c r="KT26" s="40">
        <v>5</v>
      </c>
      <c r="KU26" s="40">
        <v>5</v>
      </c>
      <c r="KV26" s="40">
        <v>4</v>
      </c>
      <c r="KW26" s="40">
        <v>5</v>
      </c>
      <c r="KX26" s="40">
        <v>5</v>
      </c>
      <c r="KY26" s="40">
        <v>5</v>
      </c>
      <c r="KZ26" s="40">
        <v>5</v>
      </c>
      <c r="LA26" s="40">
        <v>5</v>
      </c>
      <c r="LB26" s="40">
        <v>5</v>
      </c>
      <c r="LC26" s="40">
        <v>4</v>
      </c>
      <c r="LD26" s="40">
        <v>5</v>
      </c>
      <c r="LE26" s="40">
        <v>5</v>
      </c>
      <c r="LF26" s="40">
        <v>5</v>
      </c>
      <c r="LG26" s="40">
        <v>5</v>
      </c>
      <c r="LH26" s="40">
        <v>5</v>
      </c>
      <c r="LI26" s="40">
        <v>5</v>
      </c>
      <c r="LJ26" s="40">
        <v>5</v>
      </c>
      <c r="LK26" s="40">
        <v>4</v>
      </c>
      <c r="LL26" s="40">
        <v>0</v>
      </c>
      <c r="LM26" s="40">
        <v>4</v>
      </c>
      <c r="LN26" s="40">
        <v>5</v>
      </c>
      <c r="LO26" s="40">
        <v>5</v>
      </c>
      <c r="LP26" s="40">
        <v>5</v>
      </c>
      <c r="LQ26" s="40">
        <v>5</v>
      </c>
      <c r="LR26" s="40">
        <v>5</v>
      </c>
      <c r="LS26" s="40">
        <v>5</v>
      </c>
      <c r="LT26" s="40">
        <v>4</v>
      </c>
      <c r="LU26" s="40">
        <v>2</v>
      </c>
      <c r="LV26" s="40">
        <v>5</v>
      </c>
      <c r="LW26" s="40">
        <v>2</v>
      </c>
      <c r="LX26" s="40">
        <v>5</v>
      </c>
      <c r="LY26" s="40">
        <v>5</v>
      </c>
      <c r="LZ26" s="40">
        <v>4</v>
      </c>
      <c r="MA26" s="40">
        <v>5</v>
      </c>
      <c r="MB26" s="40">
        <v>5</v>
      </c>
      <c r="MC26" s="40">
        <v>4</v>
      </c>
      <c r="MD26" s="40">
        <v>5</v>
      </c>
      <c r="ME26" s="40">
        <v>4</v>
      </c>
      <c r="MF26" s="40">
        <v>4</v>
      </c>
      <c r="MG26" s="40">
        <v>0</v>
      </c>
      <c r="MH26" s="40">
        <v>3</v>
      </c>
      <c r="MI26" s="40">
        <v>5</v>
      </c>
      <c r="MJ26" s="40">
        <v>5</v>
      </c>
      <c r="MK26" s="40">
        <v>5</v>
      </c>
      <c r="ML26" s="40">
        <v>5</v>
      </c>
      <c r="MM26" s="40">
        <v>4</v>
      </c>
      <c r="MN26" s="40">
        <v>5</v>
      </c>
      <c r="MO26" s="40">
        <v>5</v>
      </c>
      <c r="MP26" s="40">
        <v>4</v>
      </c>
      <c r="MQ26" s="40">
        <v>5</v>
      </c>
      <c r="MR26" s="40">
        <v>5</v>
      </c>
      <c r="MS26" s="40">
        <v>5</v>
      </c>
      <c r="MT26" s="40">
        <v>2</v>
      </c>
      <c r="MU26" s="40">
        <v>5</v>
      </c>
      <c r="MV26" s="40">
        <v>5</v>
      </c>
      <c r="MW26" s="40">
        <v>5</v>
      </c>
      <c r="MX26" s="40">
        <v>5</v>
      </c>
      <c r="MY26" s="40">
        <v>4</v>
      </c>
      <c r="MZ26" s="40">
        <v>3</v>
      </c>
      <c r="NA26" s="40">
        <v>4</v>
      </c>
      <c r="NB26" s="40">
        <v>1</v>
      </c>
      <c r="NC26" s="40">
        <v>5</v>
      </c>
      <c r="ND26" s="40">
        <v>5</v>
      </c>
      <c r="NE26" s="40">
        <v>5</v>
      </c>
      <c r="NF26" s="40">
        <v>4</v>
      </c>
      <c r="NG26" s="40">
        <v>5</v>
      </c>
      <c r="NH26" s="40">
        <v>4</v>
      </c>
      <c r="NI26" s="40">
        <v>4</v>
      </c>
      <c r="NJ26" s="40">
        <v>2</v>
      </c>
      <c r="NK26" s="40">
        <v>1</v>
      </c>
      <c r="NL26" s="40">
        <v>5</v>
      </c>
      <c r="NM26" s="40">
        <v>5</v>
      </c>
      <c r="NN26" s="40">
        <v>5</v>
      </c>
      <c r="NO26" s="40">
        <v>4</v>
      </c>
      <c r="NP26" s="40">
        <v>5</v>
      </c>
      <c r="NQ26" s="40">
        <v>5</v>
      </c>
      <c r="NR26" s="40">
        <v>5</v>
      </c>
      <c r="NS26" s="40">
        <v>5</v>
      </c>
      <c r="NT26" s="40">
        <v>5</v>
      </c>
      <c r="NU26" s="40">
        <v>5</v>
      </c>
      <c r="NV26" s="40">
        <v>5</v>
      </c>
      <c r="NW26" s="40">
        <v>5</v>
      </c>
      <c r="NX26" s="40">
        <v>5</v>
      </c>
      <c r="NY26" s="40">
        <v>5</v>
      </c>
      <c r="NZ26" s="40">
        <v>5</v>
      </c>
      <c r="OA26" s="40">
        <v>5</v>
      </c>
      <c r="OB26" s="40">
        <v>4</v>
      </c>
      <c r="OC26" s="40">
        <v>5</v>
      </c>
      <c r="OD26" s="40">
        <v>4</v>
      </c>
      <c r="OE26" s="40">
        <v>4</v>
      </c>
      <c r="OF26" s="40">
        <v>5</v>
      </c>
      <c r="OG26" s="40">
        <v>5</v>
      </c>
      <c r="OH26" s="40">
        <v>5</v>
      </c>
      <c r="OI26" s="40">
        <v>5</v>
      </c>
      <c r="OJ26" s="40">
        <v>5</v>
      </c>
      <c r="OK26" s="40">
        <v>5</v>
      </c>
      <c r="OL26" s="40">
        <v>5</v>
      </c>
      <c r="OM26" s="40">
        <v>4</v>
      </c>
      <c r="ON26" s="40">
        <v>5</v>
      </c>
      <c r="OO26" s="40">
        <v>5</v>
      </c>
      <c r="OP26" s="40">
        <v>5</v>
      </c>
      <c r="OQ26" s="40">
        <v>5</v>
      </c>
      <c r="OR26" s="40">
        <v>4</v>
      </c>
      <c r="OS26" s="40">
        <v>4</v>
      </c>
      <c r="OT26" s="40">
        <v>5</v>
      </c>
      <c r="OU26" s="40">
        <v>5</v>
      </c>
      <c r="OV26" s="40">
        <v>4</v>
      </c>
      <c r="OW26" s="40">
        <v>4</v>
      </c>
      <c r="OX26" s="40">
        <v>4</v>
      </c>
      <c r="OY26" s="40">
        <v>5</v>
      </c>
      <c r="OZ26" s="40">
        <v>5</v>
      </c>
      <c r="PA26" s="40">
        <v>5</v>
      </c>
      <c r="PB26" s="40">
        <v>5</v>
      </c>
      <c r="PC26" s="40">
        <v>4</v>
      </c>
      <c r="PD26" s="40">
        <v>4</v>
      </c>
      <c r="PE26" s="40">
        <v>4</v>
      </c>
      <c r="PF26" s="40">
        <v>4</v>
      </c>
      <c r="PG26" s="40">
        <v>0</v>
      </c>
      <c r="PH26" s="40">
        <v>5</v>
      </c>
      <c r="PI26" s="40">
        <v>5</v>
      </c>
      <c r="PJ26" s="40">
        <v>5</v>
      </c>
      <c r="PK26" s="40">
        <v>5</v>
      </c>
      <c r="PL26" s="40">
        <v>1</v>
      </c>
      <c r="PM26" s="40">
        <v>5</v>
      </c>
      <c r="PN26" s="40">
        <v>5</v>
      </c>
      <c r="PO26" s="40">
        <v>5</v>
      </c>
      <c r="PP26" s="40">
        <v>5</v>
      </c>
      <c r="PQ26" s="40">
        <v>4</v>
      </c>
      <c r="PR26" s="40">
        <v>4</v>
      </c>
      <c r="PS26" s="40">
        <v>5</v>
      </c>
      <c r="PT26" s="40">
        <v>1</v>
      </c>
      <c r="PU26" s="40">
        <v>4</v>
      </c>
      <c r="PV26" s="40">
        <v>5</v>
      </c>
      <c r="PW26" s="40">
        <v>5</v>
      </c>
      <c r="PX26" s="40">
        <v>5</v>
      </c>
      <c r="PY26" s="40">
        <v>4</v>
      </c>
      <c r="PZ26" s="40">
        <v>4</v>
      </c>
      <c r="QA26" s="40">
        <v>4</v>
      </c>
      <c r="QB26" s="40">
        <v>5</v>
      </c>
      <c r="QC26" s="40">
        <v>4</v>
      </c>
      <c r="QD26" s="40">
        <v>5</v>
      </c>
      <c r="QE26" s="40">
        <v>4</v>
      </c>
      <c r="QF26" s="40">
        <v>5</v>
      </c>
      <c r="QG26" s="40">
        <v>2</v>
      </c>
      <c r="QH26" s="40">
        <v>5</v>
      </c>
      <c r="QI26" s="40">
        <v>5</v>
      </c>
      <c r="QJ26" s="40">
        <v>5</v>
      </c>
      <c r="QK26" s="40">
        <v>5</v>
      </c>
      <c r="QL26" s="40">
        <v>4</v>
      </c>
      <c r="QM26" s="40">
        <v>4</v>
      </c>
      <c r="QN26" s="40">
        <v>4</v>
      </c>
      <c r="QO26" s="40">
        <v>5</v>
      </c>
      <c r="QP26" s="40">
        <v>5</v>
      </c>
      <c r="QQ26" s="40">
        <v>5</v>
      </c>
      <c r="QR26" s="40">
        <v>5</v>
      </c>
      <c r="QS26" s="40">
        <v>4</v>
      </c>
      <c r="QT26" s="40">
        <v>5</v>
      </c>
      <c r="QU26" s="40">
        <v>5</v>
      </c>
      <c r="QV26" s="40">
        <v>4</v>
      </c>
      <c r="QW26" s="40">
        <v>5</v>
      </c>
      <c r="QX26" s="40">
        <v>5</v>
      </c>
      <c r="QY26" s="40">
        <v>5</v>
      </c>
      <c r="QZ26" s="40">
        <v>5</v>
      </c>
      <c r="RA26" s="40">
        <v>5</v>
      </c>
      <c r="RB26" s="40">
        <v>5</v>
      </c>
      <c r="RC26" s="40">
        <v>4</v>
      </c>
      <c r="RD26" s="40">
        <v>5</v>
      </c>
      <c r="RE26" s="40">
        <v>4</v>
      </c>
      <c r="RF26" s="40">
        <v>5</v>
      </c>
      <c r="RG26" s="40">
        <v>3</v>
      </c>
      <c r="RH26" s="40">
        <v>4</v>
      </c>
      <c r="RI26" s="40">
        <v>4</v>
      </c>
      <c r="RJ26" s="40">
        <v>5</v>
      </c>
      <c r="RK26" s="40">
        <v>5</v>
      </c>
      <c r="RL26" s="40">
        <v>5</v>
      </c>
      <c r="RM26" s="40">
        <v>5</v>
      </c>
      <c r="RN26" s="40">
        <v>5</v>
      </c>
      <c r="RO26" s="40">
        <v>1</v>
      </c>
      <c r="RP26" s="40">
        <v>3</v>
      </c>
      <c r="RQ26" s="40">
        <v>5</v>
      </c>
      <c r="RR26" s="40">
        <v>5</v>
      </c>
      <c r="RS26" s="40">
        <v>5</v>
      </c>
      <c r="RT26" s="40">
        <v>5</v>
      </c>
      <c r="RU26" s="40">
        <v>5</v>
      </c>
      <c r="RV26" s="40">
        <v>5</v>
      </c>
      <c r="RW26" s="40">
        <v>5</v>
      </c>
      <c r="RX26" s="40">
        <v>4</v>
      </c>
      <c r="RY26" s="40">
        <v>5</v>
      </c>
      <c r="RZ26" s="40">
        <v>5</v>
      </c>
      <c r="SA26" s="40">
        <v>4</v>
      </c>
      <c r="SB26" s="40">
        <v>3</v>
      </c>
      <c r="SC26" s="40">
        <v>5</v>
      </c>
      <c r="SD26" s="40">
        <v>4</v>
      </c>
      <c r="SE26" s="40">
        <v>4</v>
      </c>
      <c r="SF26" s="40">
        <v>5</v>
      </c>
      <c r="SG26" s="40">
        <v>5</v>
      </c>
      <c r="SH26" s="40">
        <v>4</v>
      </c>
      <c r="SI26" s="40">
        <v>2</v>
      </c>
      <c r="SJ26" s="40">
        <v>5</v>
      </c>
      <c r="SK26" s="40">
        <v>5</v>
      </c>
      <c r="SL26" s="40">
        <v>5</v>
      </c>
      <c r="SM26" s="40">
        <v>5</v>
      </c>
      <c r="SN26" s="40">
        <v>5</v>
      </c>
      <c r="SO26" s="40">
        <v>4</v>
      </c>
      <c r="SP26" s="40">
        <v>5</v>
      </c>
      <c r="SQ26" s="40">
        <v>5</v>
      </c>
      <c r="SR26" s="40">
        <v>5</v>
      </c>
      <c r="SS26" s="40">
        <v>5</v>
      </c>
      <c r="ST26" s="40">
        <v>4</v>
      </c>
      <c r="SU26" s="40">
        <v>5</v>
      </c>
      <c r="SV26" s="40">
        <v>4</v>
      </c>
      <c r="SW26" s="40">
        <v>5</v>
      </c>
      <c r="SX26" s="40">
        <v>5</v>
      </c>
      <c r="SY26" s="40">
        <v>5</v>
      </c>
      <c r="SZ26" s="40">
        <v>5</v>
      </c>
      <c r="TA26" s="40">
        <v>4</v>
      </c>
      <c r="TB26" s="40">
        <v>5</v>
      </c>
      <c r="TC26" s="40">
        <v>4</v>
      </c>
      <c r="TD26" s="40">
        <v>5</v>
      </c>
      <c r="TE26" s="40">
        <v>4</v>
      </c>
      <c r="TF26" s="40">
        <v>4</v>
      </c>
      <c r="TG26" s="40">
        <v>4</v>
      </c>
      <c r="TH26" s="40">
        <v>5</v>
      </c>
      <c r="TI26" s="40">
        <v>5</v>
      </c>
      <c r="TJ26" s="40">
        <v>5</v>
      </c>
      <c r="TK26" s="40">
        <v>5</v>
      </c>
      <c r="TL26" s="40">
        <v>4</v>
      </c>
      <c r="TM26" s="40">
        <v>4</v>
      </c>
      <c r="TN26" s="40">
        <v>5</v>
      </c>
      <c r="TO26" s="40">
        <v>5</v>
      </c>
      <c r="TP26" s="40">
        <v>4</v>
      </c>
      <c r="TQ26" s="40">
        <v>4</v>
      </c>
      <c r="TR26" s="40">
        <v>5</v>
      </c>
      <c r="TS26" s="40">
        <v>5</v>
      </c>
      <c r="TT26" s="40">
        <v>5</v>
      </c>
      <c r="TU26" s="40">
        <v>5</v>
      </c>
      <c r="TV26" s="40">
        <v>5</v>
      </c>
      <c r="TW26" s="40">
        <v>0</v>
      </c>
      <c r="TX26" s="40">
        <v>4</v>
      </c>
      <c r="TY26" s="40">
        <v>4</v>
      </c>
      <c r="TZ26" s="40">
        <v>4</v>
      </c>
      <c r="UA26" s="40">
        <v>4</v>
      </c>
      <c r="UB26" s="40">
        <v>5</v>
      </c>
      <c r="UC26" s="40">
        <v>5</v>
      </c>
      <c r="UD26" s="40">
        <v>5</v>
      </c>
      <c r="UE26" s="40">
        <v>4</v>
      </c>
      <c r="UF26" s="40">
        <v>5</v>
      </c>
      <c r="UG26" s="40">
        <v>5</v>
      </c>
      <c r="UH26" s="40">
        <v>5</v>
      </c>
      <c r="UI26" s="40">
        <v>5</v>
      </c>
      <c r="UJ26" s="40">
        <v>4</v>
      </c>
      <c r="UK26" s="40">
        <v>5</v>
      </c>
      <c r="UL26" s="40">
        <v>4</v>
      </c>
      <c r="UM26" s="40">
        <v>5</v>
      </c>
      <c r="UN26" s="40">
        <v>4</v>
      </c>
      <c r="UO26" s="40">
        <v>5</v>
      </c>
      <c r="UP26" s="40">
        <v>5</v>
      </c>
      <c r="UQ26" s="40">
        <v>5</v>
      </c>
      <c r="UR26" s="40">
        <v>3</v>
      </c>
      <c r="US26" s="40">
        <v>5</v>
      </c>
      <c r="UT26" s="40">
        <v>5</v>
      </c>
      <c r="UU26" s="40">
        <v>5</v>
      </c>
      <c r="UV26" s="40">
        <v>5</v>
      </c>
      <c r="UW26" s="40">
        <v>5</v>
      </c>
      <c r="UX26" s="40">
        <v>5</v>
      </c>
      <c r="UY26" s="40">
        <v>0</v>
      </c>
      <c r="UZ26" s="40">
        <v>5</v>
      </c>
      <c r="VA26" s="40">
        <v>5</v>
      </c>
      <c r="VB26" s="40">
        <v>5</v>
      </c>
      <c r="VC26" s="40">
        <v>5</v>
      </c>
      <c r="VD26" s="40">
        <v>5</v>
      </c>
      <c r="VE26" s="40">
        <v>5</v>
      </c>
      <c r="VF26" s="40">
        <v>5</v>
      </c>
      <c r="VG26" s="40">
        <v>5</v>
      </c>
      <c r="VH26" s="40">
        <v>4</v>
      </c>
      <c r="VI26" s="40">
        <v>5</v>
      </c>
      <c r="VJ26" s="40">
        <v>5</v>
      </c>
      <c r="VK26" s="40">
        <v>5</v>
      </c>
      <c r="VL26" s="40">
        <v>4</v>
      </c>
      <c r="VM26" s="40">
        <v>3</v>
      </c>
      <c r="VN26" s="40">
        <v>5</v>
      </c>
      <c r="VO26" s="40">
        <v>5</v>
      </c>
      <c r="VP26" s="40">
        <v>3</v>
      </c>
      <c r="VQ26" s="40">
        <v>5</v>
      </c>
      <c r="VR26" s="40">
        <v>5</v>
      </c>
      <c r="VS26" s="40">
        <v>4</v>
      </c>
      <c r="VT26" s="40">
        <v>5</v>
      </c>
      <c r="VU26" s="40">
        <v>5</v>
      </c>
      <c r="VV26" s="40">
        <v>5</v>
      </c>
      <c r="VW26" s="40">
        <v>5</v>
      </c>
      <c r="VX26" s="40">
        <v>5</v>
      </c>
      <c r="VY26" s="40">
        <v>4</v>
      </c>
      <c r="VZ26" s="40">
        <v>5</v>
      </c>
      <c r="WA26" s="40">
        <v>3</v>
      </c>
      <c r="WB26" s="40">
        <v>5</v>
      </c>
      <c r="WC26" s="40">
        <v>5</v>
      </c>
      <c r="WD26" s="40">
        <v>4</v>
      </c>
      <c r="WE26" s="40">
        <v>5</v>
      </c>
      <c r="WF26" s="40">
        <v>5</v>
      </c>
      <c r="WG26" s="40">
        <v>4</v>
      </c>
      <c r="WH26" s="40">
        <v>5</v>
      </c>
      <c r="WI26" s="40">
        <v>5</v>
      </c>
      <c r="WJ26" s="40">
        <v>5</v>
      </c>
      <c r="WK26" s="40">
        <v>3</v>
      </c>
      <c r="WL26" s="40">
        <v>5</v>
      </c>
      <c r="WM26" s="40">
        <v>5</v>
      </c>
      <c r="WN26" s="40">
        <v>5</v>
      </c>
      <c r="WO26" s="40">
        <v>5</v>
      </c>
      <c r="WP26" s="40">
        <v>5</v>
      </c>
      <c r="WQ26" s="40">
        <v>5</v>
      </c>
      <c r="WR26" s="40">
        <v>5</v>
      </c>
      <c r="WS26" s="40">
        <v>5</v>
      </c>
      <c r="WT26" s="40">
        <v>5</v>
      </c>
      <c r="WU26" s="40">
        <v>4</v>
      </c>
      <c r="WV26" s="40">
        <v>3</v>
      </c>
      <c r="WW26" s="40">
        <v>5</v>
      </c>
      <c r="WX26" s="40">
        <v>5</v>
      </c>
      <c r="WY26" s="40">
        <v>4</v>
      </c>
      <c r="WZ26" s="40">
        <v>5</v>
      </c>
      <c r="XA26" s="40">
        <v>5</v>
      </c>
      <c r="XB26" s="40">
        <v>4</v>
      </c>
      <c r="XC26" s="40">
        <v>5</v>
      </c>
      <c r="XD26" s="40">
        <v>5</v>
      </c>
      <c r="XE26" s="40">
        <v>5</v>
      </c>
      <c r="XF26" s="40">
        <v>5</v>
      </c>
      <c r="XG26" s="40">
        <v>5</v>
      </c>
      <c r="XH26" s="40">
        <v>5</v>
      </c>
      <c r="XI26" s="40">
        <v>4</v>
      </c>
      <c r="XJ26" s="40">
        <v>5</v>
      </c>
      <c r="XK26" s="40">
        <v>5</v>
      </c>
      <c r="XL26" s="40">
        <v>5</v>
      </c>
      <c r="XM26" s="40">
        <v>4</v>
      </c>
      <c r="XN26" s="40">
        <v>5</v>
      </c>
      <c r="XO26" s="40">
        <v>5</v>
      </c>
      <c r="XP26" s="40">
        <v>5</v>
      </c>
      <c r="XQ26" s="40">
        <v>5</v>
      </c>
      <c r="XR26" s="40">
        <v>4</v>
      </c>
      <c r="XS26" s="40">
        <v>5</v>
      </c>
      <c r="XT26" s="40">
        <v>5</v>
      </c>
      <c r="XU26" s="40">
        <v>4</v>
      </c>
      <c r="XV26" s="40">
        <v>4</v>
      </c>
      <c r="XW26" s="40">
        <v>5</v>
      </c>
      <c r="XX26" s="40">
        <v>5</v>
      </c>
      <c r="XY26" s="40">
        <v>3</v>
      </c>
      <c r="XZ26" s="40">
        <v>3</v>
      </c>
      <c r="YA26" s="40">
        <v>5</v>
      </c>
      <c r="YB26" s="40">
        <v>5</v>
      </c>
      <c r="YC26" s="40">
        <v>4</v>
      </c>
      <c r="YD26" s="40">
        <v>5</v>
      </c>
      <c r="YE26" s="40">
        <v>5</v>
      </c>
      <c r="YF26" s="40">
        <v>5</v>
      </c>
      <c r="YG26" s="40">
        <v>5</v>
      </c>
      <c r="YH26" s="40">
        <v>4</v>
      </c>
      <c r="YI26" s="40">
        <v>5</v>
      </c>
      <c r="YJ26" s="40">
        <v>5</v>
      </c>
      <c r="YK26" s="40">
        <v>5</v>
      </c>
      <c r="YL26" s="40">
        <v>5</v>
      </c>
      <c r="YM26" s="40">
        <v>5</v>
      </c>
      <c r="YN26" s="40">
        <v>4</v>
      </c>
      <c r="YO26" s="40">
        <v>5</v>
      </c>
      <c r="YP26" s="40">
        <v>4</v>
      </c>
      <c r="YQ26" s="40">
        <v>4</v>
      </c>
      <c r="YR26" s="40">
        <v>5</v>
      </c>
      <c r="YS26" s="40">
        <v>4</v>
      </c>
      <c r="YT26" s="40">
        <v>5</v>
      </c>
      <c r="YU26" s="40">
        <v>5</v>
      </c>
      <c r="YV26" s="40">
        <v>5</v>
      </c>
      <c r="YW26" s="40">
        <v>5</v>
      </c>
      <c r="YX26" s="40">
        <v>4</v>
      </c>
      <c r="YY26" s="40">
        <v>4</v>
      </c>
      <c r="YZ26" s="40">
        <v>5</v>
      </c>
      <c r="ZA26" s="40">
        <v>4</v>
      </c>
      <c r="ZB26" s="40">
        <v>5</v>
      </c>
      <c r="ZC26" s="40">
        <v>4</v>
      </c>
      <c r="ZD26" s="40">
        <v>5</v>
      </c>
      <c r="ZE26" s="40">
        <v>5</v>
      </c>
      <c r="ZF26" s="40">
        <v>5</v>
      </c>
      <c r="ZG26" s="40">
        <v>4</v>
      </c>
      <c r="ZH26" s="40">
        <v>5</v>
      </c>
      <c r="ZI26" s="40">
        <v>5</v>
      </c>
      <c r="ZJ26" s="40">
        <v>5</v>
      </c>
      <c r="ZK26" s="40">
        <v>5</v>
      </c>
      <c r="ZL26" s="40">
        <v>5</v>
      </c>
      <c r="ZM26" s="40">
        <v>5</v>
      </c>
      <c r="ZN26" s="40">
        <v>5</v>
      </c>
      <c r="ZO26" s="40">
        <v>5</v>
      </c>
      <c r="ZP26" s="40">
        <v>5</v>
      </c>
      <c r="ZQ26" s="40">
        <v>5</v>
      </c>
      <c r="ZR26" s="40">
        <v>5</v>
      </c>
      <c r="ZS26" s="40">
        <v>4</v>
      </c>
      <c r="ZT26" s="40">
        <v>5</v>
      </c>
      <c r="ZU26" s="40">
        <v>5</v>
      </c>
      <c r="ZV26" s="40">
        <v>3</v>
      </c>
      <c r="ZW26" s="40">
        <v>5</v>
      </c>
      <c r="ZX26" s="40">
        <v>5</v>
      </c>
      <c r="ZY26" s="40">
        <v>3</v>
      </c>
      <c r="ZZ26" s="40">
        <v>1</v>
      </c>
      <c r="AAA26" s="40">
        <v>5</v>
      </c>
      <c r="AAB26" s="40">
        <v>5</v>
      </c>
      <c r="AAC26" s="40">
        <v>4</v>
      </c>
      <c r="AAD26" s="40">
        <v>5</v>
      </c>
      <c r="AAE26" s="40">
        <v>4</v>
      </c>
      <c r="AAF26" s="40">
        <v>5</v>
      </c>
      <c r="AAG26" s="40">
        <v>3</v>
      </c>
      <c r="AAH26" s="40">
        <v>5</v>
      </c>
      <c r="AAI26" s="40">
        <v>4</v>
      </c>
      <c r="AAJ26" s="40">
        <v>5</v>
      </c>
      <c r="AAK26" s="40">
        <v>5</v>
      </c>
      <c r="AAL26" s="40">
        <v>1</v>
      </c>
      <c r="AAM26" s="40">
        <v>5</v>
      </c>
      <c r="AAN26" s="40">
        <v>5</v>
      </c>
      <c r="AAO26" s="40">
        <v>5</v>
      </c>
      <c r="AAP26" s="40">
        <v>5</v>
      </c>
      <c r="AAQ26" s="40">
        <v>5</v>
      </c>
      <c r="AAR26" s="40">
        <v>5</v>
      </c>
      <c r="AAS26" s="40">
        <v>5</v>
      </c>
      <c r="AAT26" s="40">
        <v>5</v>
      </c>
      <c r="AAU26" s="40">
        <v>4</v>
      </c>
      <c r="AAV26" s="40">
        <v>5</v>
      </c>
      <c r="AAW26" s="40">
        <v>5</v>
      </c>
      <c r="AAX26" s="40">
        <v>5</v>
      </c>
      <c r="AAY26" s="40">
        <v>5</v>
      </c>
      <c r="AAZ26" s="40">
        <v>5</v>
      </c>
      <c r="ABA26" s="40">
        <v>5</v>
      </c>
      <c r="ABB26" s="40">
        <v>5</v>
      </c>
      <c r="ABC26" s="40">
        <v>3</v>
      </c>
      <c r="ABD26" s="40">
        <v>5</v>
      </c>
      <c r="ABE26" s="40">
        <v>5</v>
      </c>
      <c r="ABF26" s="40">
        <v>5</v>
      </c>
      <c r="ABG26" s="40">
        <v>5</v>
      </c>
      <c r="ABH26" s="40">
        <v>5</v>
      </c>
      <c r="ABI26" s="40">
        <v>3</v>
      </c>
      <c r="ABJ26" s="40">
        <v>5</v>
      </c>
      <c r="ABK26" s="40">
        <v>1</v>
      </c>
      <c r="ABL26" s="40">
        <v>1</v>
      </c>
      <c r="ABM26" s="40">
        <v>5</v>
      </c>
      <c r="ABN26" s="40">
        <v>1</v>
      </c>
      <c r="ABO26" s="40">
        <v>5</v>
      </c>
      <c r="ABP26" s="40">
        <v>4</v>
      </c>
      <c r="ABQ26" s="40">
        <v>3</v>
      </c>
      <c r="ABR26" s="40">
        <v>5</v>
      </c>
      <c r="ABS26" s="40">
        <v>5</v>
      </c>
      <c r="ABT26" s="40">
        <v>5</v>
      </c>
      <c r="ABU26" s="40">
        <v>4</v>
      </c>
      <c r="ABV26" s="40">
        <v>5</v>
      </c>
      <c r="ABW26" s="40">
        <v>5</v>
      </c>
      <c r="ABX26" s="40">
        <v>5</v>
      </c>
      <c r="ABY26" s="40">
        <v>5</v>
      </c>
      <c r="ABZ26" s="40">
        <v>4</v>
      </c>
      <c r="ACA26" s="40">
        <v>4</v>
      </c>
      <c r="ACB26" s="40">
        <v>3</v>
      </c>
      <c r="ACC26" s="40">
        <v>5</v>
      </c>
      <c r="ACD26" s="40">
        <v>4</v>
      </c>
      <c r="ACE26" s="40">
        <v>4</v>
      </c>
      <c r="ACF26" s="40">
        <v>1</v>
      </c>
      <c r="ACG26" s="40">
        <v>5</v>
      </c>
      <c r="ACH26" s="40">
        <v>1</v>
      </c>
      <c r="ACI26" s="40">
        <v>5</v>
      </c>
      <c r="ACJ26" s="40">
        <v>4</v>
      </c>
      <c r="ACK26" s="40">
        <v>5</v>
      </c>
      <c r="ACL26" s="40">
        <v>4</v>
      </c>
      <c r="ACM26" s="40">
        <v>5</v>
      </c>
      <c r="ACN26" s="40">
        <v>3</v>
      </c>
      <c r="ACO26" s="40">
        <v>4</v>
      </c>
      <c r="ACP26" s="40">
        <v>5</v>
      </c>
      <c r="ACQ26" s="40">
        <v>4</v>
      </c>
      <c r="ACR26" s="40">
        <v>5</v>
      </c>
      <c r="ACS26" s="40">
        <v>5</v>
      </c>
      <c r="ACT26" s="40">
        <v>5</v>
      </c>
      <c r="ACU26" s="40">
        <v>4</v>
      </c>
      <c r="ACV26" s="40">
        <v>5</v>
      </c>
      <c r="ACW26" s="40">
        <v>5</v>
      </c>
      <c r="ACX26" s="40">
        <v>4</v>
      </c>
      <c r="ACY26" s="40">
        <v>4</v>
      </c>
      <c r="ACZ26" s="40">
        <v>3</v>
      </c>
      <c r="ADA26" s="40">
        <v>4</v>
      </c>
      <c r="ADB26" s="40">
        <v>5</v>
      </c>
      <c r="ADC26" s="40">
        <v>1</v>
      </c>
      <c r="ADD26" s="40">
        <v>5</v>
      </c>
      <c r="ADE26" s="40">
        <v>3</v>
      </c>
      <c r="ADF26" s="40">
        <v>4</v>
      </c>
      <c r="ADG26" s="40">
        <v>4</v>
      </c>
      <c r="ADH26" s="40">
        <v>3</v>
      </c>
      <c r="ADI26" s="40">
        <v>5</v>
      </c>
      <c r="ADJ26" s="40">
        <v>5</v>
      </c>
      <c r="ADK26" s="40">
        <v>5</v>
      </c>
      <c r="ADL26" s="40">
        <v>4</v>
      </c>
      <c r="ADM26" s="40">
        <v>5</v>
      </c>
      <c r="ADN26" s="40">
        <v>4</v>
      </c>
      <c r="ADO26" s="40">
        <v>4</v>
      </c>
      <c r="ADP26" s="40">
        <v>5</v>
      </c>
      <c r="ADQ26" s="40">
        <v>2</v>
      </c>
      <c r="ADR26" s="40">
        <v>5</v>
      </c>
      <c r="ADS26" s="40">
        <v>5</v>
      </c>
      <c r="ADT26" s="40">
        <v>4</v>
      </c>
      <c r="ADU26" s="40">
        <v>5</v>
      </c>
      <c r="ADV26" s="40">
        <v>3</v>
      </c>
      <c r="ADW26" s="40">
        <v>4</v>
      </c>
      <c r="ADX26" s="40">
        <v>4</v>
      </c>
      <c r="ADY26" s="40">
        <v>4</v>
      </c>
      <c r="ADZ26" s="40">
        <v>4</v>
      </c>
      <c r="AEA26" s="40">
        <v>5</v>
      </c>
      <c r="AEB26" s="40">
        <v>4</v>
      </c>
      <c r="AEC26" s="40">
        <v>5</v>
      </c>
      <c r="AED26" s="40">
        <v>5</v>
      </c>
      <c r="AEE26" s="40">
        <v>4</v>
      </c>
      <c r="AEF26" s="40">
        <v>5</v>
      </c>
      <c r="AEG26" s="40">
        <v>4</v>
      </c>
      <c r="AEH26" s="40">
        <v>3</v>
      </c>
      <c r="AEI26" s="40">
        <v>4</v>
      </c>
      <c r="AEJ26" s="40">
        <v>5</v>
      </c>
      <c r="AEK26" s="40">
        <v>5</v>
      </c>
      <c r="AEL26" s="40">
        <v>5</v>
      </c>
      <c r="AEM26" s="40">
        <v>5</v>
      </c>
      <c r="AEN26" s="40">
        <v>4</v>
      </c>
      <c r="AEO26" s="40">
        <v>5</v>
      </c>
      <c r="AEP26" s="40">
        <v>4</v>
      </c>
      <c r="AEQ26" s="40">
        <v>4</v>
      </c>
      <c r="AER26" s="40">
        <v>5</v>
      </c>
      <c r="AES26" s="40">
        <v>5</v>
      </c>
      <c r="AET26" s="40">
        <v>5</v>
      </c>
      <c r="AEU26" s="40">
        <v>4</v>
      </c>
      <c r="AEV26" s="40">
        <v>4</v>
      </c>
      <c r="AEW26" s="40">
        <v>3</v>
      </c>
      <c r="AEX26" s="40">
        <v>5</v>
      </c>
      <c r="AEY26" s="40">
        <v>5</v>
      </c>
      <c r="AEZ26" s="40">
        <v>4</v>
      </c>
      <c r="AFA26" s="40">
        <v>4</v>
      </c>
      <c r="AFB26" s="40">
        <v>4</v>
      </c>
      <c r="AFC26" s="41">
        <v>5</v>
      </c>
      <c r="AFD26" s="42">
        <f>AVERAGE(Tabela63[[#This Row],[1]:[832]])</f>
        <v>4.4459134615384617</v>
      </c>
      <c r="AFE26" s="42">
        <f>SKEW(Tabela63[[#This Row],[1]:[832]])</f>
        <v>-2.3779990946813396</v>
      </c>
      <c r="AFF26" s="42">
        <f>STDEV(Tabela63[[#This Row],[1]:[832]])</f>
        <v>0.90430585553121967</v>
      </c>
      <c r="AFG26" s="63">
        <v>0.8617120455382451</v>
      </c>
    </row>
    <row r="27" spans="1:839" s="28" customFormat="1" ht="24.95" customHeight="1">
      <c r="A27" s="29">
        <v>25</v>
      </c>
      <c r="B27" s="30">
        <v>7</v>
      </c>
      <c r="C27" s="106" t="s">
        <v>1713</v>
      </c>
      <c r="D27" s="39">
        <v>1</v>
      </c>
      <c r="E27" s="40">
        <v>4</v>
      </c>
      <c r="F27" s="40">
        <v>4</v>
      </c>
      <c r="G27" s="40">
        <v>4</v>
      </c>
      <c r="H27" s="40">
        <v>3</v>
      </c>
      <c r="I27" s="40">
        <v>3</v>
      </c>
      <c r="J27" s="40">
        <v>5</v>
      </c>
      <c r="K27" s="40">
        <v>5</v>
      </c>
      <c r="L27" s="40">
        <v>4</v>
      </c>
      <c r="M27" s="40">
        <v>5</v>
      </c>
      <c r="N27" s="40">
        <v>5</v>
      </c>
      <c r="O27" s="40">
        <v>3</v>
      </c>
      <c r="P27" s="40">
        <v>5</v>
      </c>
      <c r="Q27" s="40">
        <v>5</v>
      </c>
      <c r="R27" s="40">
        <v>3</v>
      </c>
      <c r="S27" s="40">
        <v>4</v>
      </c>
      <c r="T27" s="40">
        <v>4</v>
      </c>
      <c r="U27" s="40">
        <v>5</v>
      </c>
      <c r="V27" s="40">
        <v>5</v>
      </c>
      <c r="W27" s="40">
        <v>5</v>
      </c>
      <c r="X27" s="40">
        <v>5</v>
      </c>
      <c r="Y27" s="40">
        <v>0</v>
      </c>
      <c r="Z27" s="40">
        <v>4</v>
      </c>
      <c r="AA27" s="40">
        <v>5</v>
      </c>
      <c r="AB27" s="40">
        <v>5</v>
      </c>
      <c r="AC27" s="40">
        <v>5</v>
      </c>
      <c r="AD27" s="40">
        <v>4</v>
      </c>
      <c r="AE27" s="40">
        <v>5</v>
      </c>
      <c r="AF27" s="40">
        <v>0</v>
      </c>
      <c r="AG27" s="40">
        <v>4</v>
      </c>
      <c r="AH27" s="40">
        <v>5</v>
      </c>
      <c r="AI27" s="40">
        <v>4</v>
      </c>
      <c r="AJ27" s="40">
        <v>5</v>
      </c>
      <c r="AK27" s="40">
        <v>5</v>
      </c>
      <c r="AL27" s="40">
        <v>2</v>
      </c>
      <c r="AM27" s="40">
        <v>4</v>
      </c>
      <c r="AN27" s="40">
        <v>5</v>
      </c>
      <c r="AO27" s="40">
        <v>5</v>
      </c>
      <c r="AP27" s="40">
        <v>0</v>
      </c>
      <c r="AQ27" s="40">
        <v>2</v>
      </c>
      <c r="AR27" s="40">
        <v>5</v>
      </c>
      <c r="AS27" s="40">
        <v>5</v>
      </c>
      <c r="AT27" s="40">
        <v>3</v>
      </c>
      <c r="AU27" s="40">
        <v>4</v>
      </c>
      <c r="AV27" s="40">
        <v>5</v>
      </c>
      <c r="AW27" s="40">
        <v>5</v>
      </c>
      <c r="AX27" s="40">
        <v>4</v>
      </c>
      <c r="AY27" s="40">
        <v>4</v>
      </c>
      <c r="AZ27" s="40">
        <v>4</v>
      </c>
      <c r="BA27" s="40">
        <v>3</v>
      </c>
      <c r="BB27" s="40">
        <v>4</v>
      </c>
      <c r="BC27" s="40">
        <v>4</v>
      </c>
      <c r="BD27" s="40">
        <v>3</v>
      </c>
      <c r="BE27" s="40">
        <v>3</v>
      </c>
      <c r="BF27" s="40">
        <v>1</v>
      </c>
      <c r="BG27" s="40">
        <v>2</v>
      </c>
      <c r="BH27" s="40">
        <v>4</v>
      </c>
      <c r="BI27" s="40">
        <v>3</v>
      </c>
      <c r="BJ27" s="40">
        <v>5</v>
      </c>
      <c r="BK27" s="40">
        <v>4</v>
      </c>
      <c r="BL27" s="40">
        <v>4</v>
      </c>
      <c r="BM27" s="40">
        <v>5</v>
      </c>
      <c r="BN27" s="40">
        <v>4</v>
      </c>
      <c r="BO27" s="40">
        <v>5</v>
      </c>
      <c r="BP27" s="40">
        <v>5</v>
      </c>
      <c r="BQ27" s="40">
        <v>4</v>
      </c>
      <c r="BR27" s="40">
        <v>5</v>
      </c>
      <c r="BS27" s="40">
        <v>3</v>
      </c>
      <c r="BT27" s="40">
        <v>5</v>
      </c>
      <c r="BU27" s="40">
        <v>4</v>
      </c>
      <c r="BV27" s="40">
        <v>5</v>
      </c>
      <c r="BW27" s="40">
        <v>3</v>
      </c>
      <c r="BX27" s="40">
        <v>5</v>
      </c>
      <c r="BY27" s="40">
        <v>4</v>
      </c>
      <c r="BZ27" s="40">
        <v>3</v>
      </c>
      <c r="CA27" s="40">
        <v>4</v>
      </c>
      <c r="CB27" s="40">
        <v>4</v>
      </c>
      <c r="CC27" s="40">
        <v>5</v>
      </c>
      <c r="CD27" s="40">
        <v>5</v>
      </c>
      <c r="CE27" s="40">
        <v>5</v>
      </c>
      <c r="CF27" s="40">
        <v>4</v>
      </c>
      <c r="CG27" s="40">
        <v>4</v>
      </c>
      <c r="CH27" s="40">
        <v>5</v>
      </c>
      <c r="CI27" s="40">
        <v>4</v>
      </c>
      <c r="CJ27" s="40">
        <v>4</v>
      </c>
      <c r="CK27" s="40">
        <v>4</v>
      </c>
      <c r="CL27" s="40">
        <v>5</v>
      </c>
      <c r="CM27" s="40">
        <v>5</v>
      </c>
      <c r="CN27" s="40">
        <v>5</v>
      </c>
      <c r="CO27" s="40">
        <v>3</v>
      </c>
      <c r="CP27" s="40">
        <v>5</v>
      </c>
      <c r="CQ27" s="40">
        <v>4</v>
      </c>
      <c r="CR27" s="40">
        <v>3</v>
      </c>
      <c r="CS27" s="40">
        <v>3</v>
      </c>
      <c r="CT27" s="40">
        <v>4</v>
      </c>
      <c r="CU27" s="40">
        <v>4</v>
      </c>
      <c r="CV27" s="40">
        <v>4</v>
      </c>
      <c r="CW27" s="40">
        <v>4</v>
      </c>
      <c r="CX27" s="40">
        <v>5</v>
      </c>
      <c r="CY27" s="40">
        <v>4</v>
      </c>
      <c r="CZ27" s="40">
        <v>4</v>
      </c>
      <c r="DA27" s="40">
        <v>5</v>
      </c>
      <c r="DB27" s="40">
        <v>4</v>
      </c>
      <c r="DC27" s="40">
        <v>4</v>
      </c>
      <c r="DD27" s="40">
        <v>5</v>
      </c>
      <c r="DE27" s="40">
        <v>4</v>
      </c>
      <c r="DF27" s="40">
        <v>4</v>
      </c>
      <c r="DG27" s="40">
        <v>5</v>
      </c>
      <c r="DH27" s="40">
        <v>5</v>
      </c>
      <c r="DI27" s="40">
        <v>4</v>
      </c>
      <c r="DJ27" s="40">
        <v>5</v>
      </c>
      <c r="DK27" s="40">
        <v>5</v>
      </c>
      <c r="DL27" s="40">
        <v>4</v>
      </c>
      <c r="DM27" s="40">
        <v>3</v>
      </c>
      <c r="DN27" s="40">
        <v>3</v>
      </c>
      <c r="DO27" s="40">
        <v>5</v>
      </c>
      <c r="DP27" s="40">
        <v>5</v>
      </c>
      <c r="DQ27" s="40">
        <v>4</v>
      </c>
      <c r="DR27" s="40">
        <v>4</v>
      </c>
      <c r="DS27" s="40">
        <v>5</v>
      </c>
      <c r="DT27" s="40">
        <v>5</v>
      </c>
      <c r="DU27" s="40">
        <v>5</v>
      </c>
      <c r="DV27" s="40">
        <v>3</v>
      </c>
      <c r="DW27" s="40">
        <v>3</v>
      </c>
      <c r="DX27" s="40">
        <v>3</v>
      </c>
      <c r="DY27" s="40">
        <v>4</v>
      </c>
      <c r="DZ27" s="40">
        <v>4</v>
      </c>
      <c r="EA27" s="40">
        <v>2</v>
      </c>
      <c r="EB27" s="40">
        <v>4</v>
      </c>
      <c r="EC27" s="40">
        <v>5</v>
      </c>
      <c r="ED27" s="40">
        <v>4</v>
      </c>
      <c r="EE27" s="40">
        <v>4</v>
      </c>
      <c r="EF27" s="40">
        <v>5</v>
      </c>
      <c r="EG27" s="40">
        <v>5</v>
      </c>
      <c r="EH27" s="40">
        <v>4</v>
      </c>
      <c r="EI27" s="40">
        <v>4</v>
      </c>
      <c r="EJ27" s="40">
        <v>5</v>
      </c>
      <c r="EK27" s="40">
        <v>3</v>
      </c>
      <c r="EL27" s="40">
        <v>3</v>
      </c>
      <c r="EM27" s="40">
        <v>5</v>
      </c>
      <c r="EN27" s="40">
        <v>5</v>
      </c>
      <c r="EO27" s="40">
        <v>4</v>
      </c>
      <c r="EP27" s="40">
        <v>5</v>
      </c>
      <c r="EQ27" s="40">
        <v>5</v>
      </c>
      <c r="ER27" s="40">
        <v>4</v>
      </c>
      <c r="ES27" s="40">
        <v>2</v>
      </c>
      <c r="ET27" s="40">
        <v>4</v>
      </c>
      <c r="EU27" s="40">
        <v>0</v>
      </c>
      <c r="EV27" s="40">
        <v>4</v>
      </c>
      <c r="EW27" s="40">
        <v>5</v>
      </c>
      <c r="EX27" s="40">
        <v>4</v>
      </c>
      <c r="EY27" s="40">
        <v>5</v>
      </c>
      <c r="EZ27" s="40">
        <v>4</v>
      </c>
      <c r="FA27" s="40">
        <v>0</v>
      </c>
      <c r="FB27" s="40">
        <v>4</v>
      </c>
      <c r="FC27" s="40">
        <v>5</v>
      </c>
      <c r="FD27" s="40">
        <v>4</v>
      </c>
      <c r="FE27" s="40">
        <v>4</v>
      </c>
      <c r="FF27" s="40">
        <v>4</v>
      </c>
      <c r="FG27" s="40">
        <v>4</v>
      </c>
      <c r="FH27" s="40">
        <v>3</v>
      </c>
      <c r="FI27" s="40">
        <v>4</v>
      </c>
      <c r="FJ27" s="40">
        <v>5</v>
      </c>
      <c r="FK27" s="40">
        <v>4</v>
      </c>
      <c r="FL27" s="40">
        <v>5</v>
      </c>
      <c r="FM27" s="40">
        <v>3</v>
      </c>
      <c r="FN27" s="40">
        <v>5</v>
      </c>
      <c r="FO27" s="40">
        <v>5</v>
      </c>
      <c r="FP27" s="40">
        <v>4</v>
      </c>
      <c r="FQ27" s="40">
        <v>5</v>
      </c>
      <c r="FR27" s="40">
        <v>5</v>
      </c>
      <c r="FS27" s="40">
        <v>5</v>
      </c>
      <c r="FT27" s="40">
        <v>4</v>
      </c>
      <c r="FU27" s="40">
        <v>5</v>
      </c>
      <c r="FV27" s="40">
        <v>4</v>
      </c>
      <c r="FW27" s="40">
        <v>5</v>
      </c>
      <c r="FX27" s="40">
        <v>4</v>
      </c>
      <c r="FY27" s="40">
        <v>5</v>
      </c>
      <c r="FZ27" s="40">
        <v>5</v>
      </c>
      <c r="GA27" s="40">
        <v>3</v>
      </c>
      <c r="GB27" s="40">
        <v>5</v>
      </c>
      <c r="GC27" s="40">
        <v>4</v>
      </c>
      <c r="GD27" s="40">
        <v>5</v>
      </c>
      <c r="GE27" s="40">
        <v>5</v>
      </c>
      <c r="GF27" s="40">
        <v>4</v>
      </c>
      <c r="GG27" s="40">
        <v>5</v>
      </c>
      <c r="GH27" s="40">
        <v>1</v>
      </c>
      <c r="GI27" s="40">
        <v>5</v>
      </c>
      <c r="GJ27" s="40">
        <v>5</v>
      </c>
      <c r="GK27" s="40">
        <v>4</v>
      </c>
      <c r="GL27" s="40">
        <v>5</v>
      </c>
      <c r="GM27" s="40">
        <v>4</v>
      </c>
      <c r="GN27" s="40">
        <v>5</v>
      </c>
      <c r="GO27" s="40">
        <v>3</v>
      </c>
      <c r="GP27" s="40">
        <v>3</v>
      </c>
      <c r="GQ27" s="40">
        <v>4</v>
      </c>
      <c r="GR27" s="40">
        <v>4</v>
      </c>
      <c r="GS27" s="40">
        <v>5</v>
      </c>
      <c r="GT27" s="40">
        <v>4</v>
      </c>
      <c r="GU27" s="40">
        <v>5</v>
      </c>
      <c r="GV27" s="40">
        <v>5</v>
      </c>
      <c r="GW27" s="40">
        <v>4</v>
      </c>
      <c r="GX27" s="40">
        <v>5</v>
      </c>
      <c r="GY27" s="40">
        <v>5</v>
      </c>
      <c r="GZ27" s="40">
        <v>4</v>
      </c>
      <c r="HA27" s="40">
        <v>5</v>
      </c>
      <c r="HB27" s="40">
        <v>3</v>
      </c>
      <c r="HC27" s="40">
        <v>5</v>
      </c>
      <c r="HD27" s="40">
        <v>1</v>
      </c>
      <c r="HE27" s="40">
        <v>4</v>
      </c>
      <c r="HF27" s="40">
        <v>4</v>
      </c>
      <c r="HG27" s="40">
        <v>4</v>
      </c>
      <c r="HH27" s="40">
        <v>5</v>
      </c>
      <c r="HI27" s="40">
        <v>4</v>
      </c>
      <c r="HJ27" s="40">
        <v>3</v>
      </c>
      <c r="HK27" s="40">
        <v>4</v>
      </c>
      <c r="HL27" s="40">
        <v>4</v>
      </c>
      <c r="HM27" s="40">
        <v>5</v>
      </c>
      <c r="HN27" s="40">
        <v>5</v>
      </c>
      <c r="HO27" s="40">
        <v>4</v>
      </c>
      <c r="HP27" s="40">
        <v>4</v>
      </c>
      <c r="HQ27" s="40">
        <v>5</v>
      </c>
      <c r="HR27" s="40">
        <v>5</v>
      </c>
      <c r="HS27" s="40">
        <v>3</v>
      </c>
      <c r="HT27" s="40">
        <v>0</v>
      </c>
      <c r="HU27" s="40">
        <v>5</v>
      </c>
      <c r="HV27" s="40">
        <v>3</v>
      </c>
      <c r="HW27" s="40">
        <v>3</v>
      </c>
      <c r="HX27" s="40">
        <v>4</v>
      </c>
      <c r="HY27" s="40">
        <v>2</v>
      </c>
      <c r="HZ27" s="40">
        <v>5</v>
      </c>
      <c r="IA27" s="40">
        <v>4</v>
      </c>
      <c r="IB27" s="40">
        <v>4</v>
      </c>
      <c r="IC27" s="40">
        <v>3</v>
      </c>
      <c r="ID27" s="40">
        <v>4</v>
      </c>
      <c r="IE27" s="40">
        <v>4</v>
      </c>
      <c r="IF27" s="40">
        <v>0</v>
      </c>
      <c r="IG27" s="40">
        <v>3</v>
      </c>
      <c r="IH27" s="40">
        <v>4</v>
      </c>
      <c r="II27" s="40">
        <v>4</v>
      </c>
      <c r="IJ27" s="40">
        <v>5</v>
      </c>
      <c r="IK27" s="40">
        <v>3</v>
      </c>
      <c r="IL27" s="40">
        <v>1</v>
      </c>
      <c r="IM27" s="40">
        <v>3</v>
      </c>
      <c r="IN27" s="40">
        <v>3</v>
      </c>
      <c r="IO27" s="40">
        <v>4</v>
      </c>
      <c r="IP27" s="40">
        <v>5</v>
      </c>
      <c r="IQ27" s="40">
        <v>3</v>
      </c>
      <c r="IR27" s="40">
        <v>4</v>
      </c>
      <c r="IS27" s="40">
        <v>4</v>
      </c>
      <c r="IT27" s="40">
        <v>4</v>
      </c>
      <c r="IU27" s="40">
        <v>4</v>
      </c>
      <c r="IV27" s="40">
        <v>4</v>
      </c>
      <c r="IW27" s="40">
        <v>4</v>
      </c>
      <c r="IX27" s="40">
        <v>5</v>
      </c>
      <c r="IY27" s="40">
        <v>5</v>
      </c>
      <c r="IZ27" s="40">
        <v>5</v>
      </c>
      <c r="JA27" s="40">
        <v>4</v>
      </c>
      <c r="JB27" s="40">
        <v>4</v>
      </c>
      <c r="JC27" s="40">
        <v>4</v>
      </c>
      <c r="JD27" s="40">
        <v>5</v>
      </c>
      <c r="JE27" s="40">
        <v>4</v>
      </c>
      <c r="JF27" s="40">
        <v>4</v>
      </c>
      <c r="JG27" s="40">
        <v>3</v>
      </c>
      <c r="JH27" s="40">
        <v>5</v>
      </c>
      <c r="JI27" s="40">
        <v>4</v>
      </c>
      <c r="JJ27" s="40">
        <v>5</v>
      </c>
      <c r="JK27" s="40">
        <v>0</v>
      </c>
      <c r="JL27" s="40">
        <v>5</v>
      </c>
      <c r="JM27" s="40">
        <v>1</v>
      </c>
      <c r="JN27" s="40">
        <v>4</v>
      </c>
      <c r="JO27" s="40">
        <v>5</v>
      </c>
      <c r="JP27" s="40">
        <v>4</v>
      </c>
      <c r="JQ27" s="40">
        <v>5</v>
      </c>
      <c r="JR27" s="40">
        <v>4</v>
      </c>
      <c r="JS27" s="40">
        <v>3</v>
      </c>
      <c r="JT27" s="40">
        <v>3</v>
      </c>
      <c r="JU27" s="40">
        <v>3</v>
      </c>
      <c r="JV27" s="40">
        <v>5</v>
      </c>
      <c r="JW27" s="40">
        <v>4</v>
      </c>
      <c r="JX27" s="40">
        <v>4</v>
      </c>
      <c r="JY27" s="40">
        <v>5</v>
      </c>
      <c r="JZ27" s="40">
        <v>4</v>
      </c>
      <c r="KA27" s="40">
        <v>5</v>
      </c>
      <c r="KB27" s="40">
        <v>4</v>
      </c>
      <c r="KC27" s="40">
        <v>5</v>
      </c>
      <c r="KD27" s="40">
        <v>5</v>
      </c>
      <c r="KE27" s="40">
        <v>5</v>
      </c>
      <c r="KF27" s="40">
        <v>4</v>
      </c>
      <c r="KG27" s="40">
        <v>5</v>
      </c>
      <c r="KH27" s="40">
        <v>5</v>
      </c>
      <c r="KI27" s="40">
        <v>4</v>
      </c>
      <c r="KJ27" s="40">
        <v>5</v>
      </c>
      <c r="KK27" s="40">
        <v>1</v>
      </c>
      <c r="KL27" s="40">
        <v>5</v>
      </c>
      <c r="KM27" s="40">
        <v>5</v>
      </c>
      <c r="KN27" s="40">
        <v>5</v>
      </c>
      <c r="KO27" s="40">
        <v>5</v>
      </c>
      <c r="KP27" s="40">
        <v>4</v>
      </c>
      <c r="KQ27" s="40">
        <v>5</v>
      </c>
      <c r="KR27" s="40">
        <v>3</v>
      </c>
      <c r="KS27" s="40">
        <v>5</v>
      </c>
      <c r="KT27" s="40">
        <v>4</v>
      </c>
      <c r="KU27" s="40">
        <v>5</v>
      </c>
      <c r="KV27" s="40">
        <v>4</v>
      </c>
      <c r="KW27" s="40">
        <v>5</v>
      </c>
      <c r="KX27" s="40">
        <v>4</v>
      </c>
      <c r="KY27" s="40">
        <v>5</v>
      </c>
      <c r="KZ27" s="40">
        <v>5</v>
      </c>
      <c r="LA27" s="40">
        <v>5</v>
      </c>
      <c r="LB27" s="40">
        <v>4</v>
      </c>
      <c r="LC27" s="40">
        <v>5</v>
      </c>
      <c r="LD27" s="40">
        <v>4</v>
      </c>
      <c r="LE27" s="40">
        <v>3</v>
      </c>
      <c r="LF27" s="40">
        <v>5</v>
      </c>
      <c r="LG27" s="40">
        <v>5</v>
      </c>
      <c r="LH27" s="40">
        <v>5</v>
      </c>
      <c r="LI27" s="40">
        <v>5</v>
      </c>
      <c r="LJ27" s="40">
        <v>5</v>
      </c>
      <c r="LK27" s="40">
        <v>4</v>
      </c>
      <c r="LL27" s="40">
        <v>1</v>
      </c>
      <c r="LM27" s="40">
        <v>4</v>
      </c>
      <c r="LN27" s="40">
        <v>4</v>
      </c>
      <c r="LO27" s="40">
        <v>5</v>
      </c>
      <c r="LP27" s="40">
        <v>5</v>
      </c>
      <c r="LQ27" s="40">
        <v>5</v>
      </c>
      <c r="LR27" s="40">
        <v>4</v>
      </c>
      <c r="LS27" s="40">
        <v>5</v>
      </c>
      <c r="LT27" s="40">
        <v>4</v>
      </c>
      <c r="LU27" s="40">
        <v>1</v>
      </c>
      <c r="LV27" s="40">
        <v>4</v>
      </c>
      <c r="LW27" s="40">
        <v>2</v>
      </c>
      <c r="LX27" s="40">
        <v>5</v>
      </c>
      <c r="LY27" s="40">
        <v>5</v>
      </c>
      <c r="LZ27" s="40">
        <v>5</v>
      </c>
      <c r="MA27" s="40">
        <v>5</v>
      </c>
      <c r="MB27" s="40">
        <v>5</v>
      </c>
      <c r="MC27" s="40">
        <v>1</v>
      </c>
      <c r="MD27" s="40">
        <v>4</v>
      </c>
      <c r="ME27" s="40">
        <v>4</v>
      </c>
      <c r="MF27" s="40">
        <v>3</v>
      </c>
      <c r="MG27" s="40">
        <v>0</v>
      </c>
      <c r="MH27" s="40">
        <v>5</v>
      </c>
      <c r="MI27" s="40">
        <v>5</v>
      </c>
      <c r="MJ27" s="40">
        <v>5</v>
      </c>
      <c r="MK27" s="40">
        <v>5</v>
      </c>
      <c r="ML27" s="40">
        <v>4</v>
      </c>
      <c r="MM27" s="40">
        <v>3</v>
      </c>
      <c r="MN27" s="40">
        <v>5</v>
      </c>
      <c r="MO27" s="40">
        <v>5</v>
      </c>
      <c r="MP27" s="40">
        <v>5</v>
      </c>
      <c r="MQ27" s="40">
        <v>4</v>
      </c>
      <c r="MR27" s="40">
        <v>4</v>
      </c>
      <c r="MS27" s="40">
        <v>5</v>
      </c>
      <c r="MT27" s="40">
        <v>4</v>
      </c>
      <c r="MU27" s="40">
        <v>5</v>
      </c>
      <c r="MV27" s="40">
        <v>5</v>
      </c>
      <c r="MW27" s="40">
        <v>4</v>
      </c>
      <c r="MX27" s="40">
        <v>5</v>
      </c>
      <c r="MY27" s="40">
        <v>4</v>
      </c>
      <c r="MZ27" s="40">
        <v>5</v>
      </c>
      <c r="NA27" s="40">
        <v>2</v>
      </c>
      <c r="NB27" s="40">
        <v>1</v>
      </c>
      <c r="NC27" s="40">
        <v>5</v>
      </c>
      <c r="ND27" s="40">
        <v>2</v>
      </c>
      <c r="NE27" s="40">
        <v>1</v>
      </c>
      <c r="NF27" s="40">
        <v>4</v>
      </c>
      <c r="NG27" s="40">
        <v>4</v>
      </c>
      <c r="NH27" s="40">
        <v>4</v>
      </c>
      <c r="NI27" s="40">
        <v>4</v>
      </c>
      <c r="NJ27" s="40">
        <v>3</v>
      </c>
      <c r="NK27" s="40">
        <v>2</v>
      </c>
      <c r="NL27" s="40">
        <v>5</v>
      </c>
      <c r="NM27" s="40">
        <v>5</v>
      </c>
      <c r="NN27" s="40">
        <v>4</v>
      </c>
      <c r="NO27" s="40">
        <v>4</v>
      </c>
      <c r="NP27" s="40">
        <v>5</v>
      </c>
      <c r="NQ27" s="40">
        <v>3</v>
      </c>
      <c r="NR27" s="40">
        <v>5</v>
      </c>
      <c r="NS27" s="40">
        <v>5</v>
      </c>
      <c r="NT27" s="40">
        <v>5</v>
      </c>
      <c r="NU27" s="40">
        <v>4</v>
      </c>
      <c r="NV27" s="40">
        <v>5</v>
      </c>
      <c r="NW27" s="40">
        <v>5</v>
      </c>
      <c r="NX27" s="40">
        <v>4</v>
      </c>
      <c r="NY27" s="40">
        <v>4</v>
      </c>
      <c r="NZ27" s="40">
        <v>5</v>
      </c>
      <c r="OA27" s="40">
        <v>5</v>
      </c>
      <c r="OB27" s="40">
        <v>4</v>
      </c>
      <c r="OC27" s="40">
        <v>4</v>
      </c>
      <c r="OD27" s="40">
        <v>4</v>
      </c>
      <c r="OE27" s="40">
        <v>3</v>
      </c>
      <c r="OF27" s="40">
        <v>5</v>
      </c>
      <c r="OG27" s="40">
        <v>4</v>
      </c>
      <c r="OH27" s="40">
        <v>5</v>
      </c>
      <c r="OI27" s="40">
        <v>3</v>
      </c>
      <c r="OJ27" s="40">
        <v>4</v>
      </c>
      <c r="OK27" s="40">
        <v>5</v>
      </c>
      <c r="OL27" s="40">
        <v>5</v>
      </c>
      <c r="OM27" s="40">
        <v>4</v>
      </c>
      <c r="ON27" s="40">
        <v>5</v>
      </c>
      <c r="OO27" s="40">
        <v>5</v>
      </c>
      <c r="OP27" s="40">
        <v>3</v>
      </c>
      <c r="OQ27" s="40">
        <v>5</v>
      </c>
      <c r="OR27" s="40">
        <v>4</v>
      </c>
      <c r="OS27" s="40">
        <v>4</v>
      </c>
      <c r="OT27" s="40">
        <v>4</v>
      </c>
      <c r="OU27" s="40">
        <v>0</v>
      </c>
      <c r="OV27" s="40">
        <v>4</v>
      </c>
      <c r="OW27" s="40">
        <v>4</v>
      </c>
      <c r="OX27" s="40">
        <v>5</v>
      </c>
      <c r="OY27" s="40">
        <v>5</v>
      </c>
      <c r="OZ27" s="40">
        <v>5</v>
      </c>
      <c r="PA27" s="40">
        <v>4</v>
      </c>
      <c r="PB27" s="40">
        <v>4</v>
      </c>
      <c r="PC27" s="40">
        <v>4</v>
      </c>
      <c r="PD27" s="40">
        <v>3</v>
      </c>
      <c r="PE27" s="40">
        <v>3</v>
      </c>
      <c r="PF27" s="40">
        <v>4</v>
      </c>
      <c r="PG27" s="40">
        <v>0</v>
      </c>
      <c r="PH27" s="40">
        <v>3</v>
      </c>
      <c r="PI27" s="40">
        <v>4</v>
      </c>
      <c r="PJ27" s="40">
        <v>5</v>
      </c>
      <c r="PK27" s="40">
        <v>5</v>
      </c>
      <c r="PL27" s="40">
        <v>1</v>
      </c>
      <c r="PM27" s="40">
        <v>5</v>
      </c>
      <c r="PN27" s="40">
        <v>5</v>
      </c>
      <c r="PO27" s="40">
        <v>5</v>
      </c>
      <c r="PP27" s="40">
        <v>5</v>
      </c>
      <c r="PQ27" s="40">
        <v>4</v>
      </c>
      <c r="PR27" s="40">
        <v>5</v>
      </c>
      <c r="PS27" s="40">
        <v>5</v>
      </c>
      <c r="PT27" s="40">
        <v>3</v>
      </c>
      <c r="PU27" s="40">
        <v>5</v>
      </c>
      <c r="PV27" s="40">
        <v>5</v>
      </c>
      <c r="PW27" s="40">
        <v>5</v>
      </c>
      <c r="PX27" s="40">
        <v>5</v>
      </c>
      <c r="PY27" s="40">
        <v>4</v>
      </c>
      <c r="PZ27" s="40">
        <v>4</v>
      </c>
      <c r="QA27" s="40">
        <v>4</v>
      </c>
      <c r="QB27" s="40">
        <v>4</v>
      </c>
      <c r="QC27" s="40">
        <v>4</v>
      </c>
      <c r="QD27" s="40">
        <v>5</v>
      </c>
      <c r="QE27" s="40">
        <v>4</v>
      </c>
      <c r="QF27" s="40">
        <v>4</v>
      </c>
      <c r="QG27" s="40">
        <v>2</v>
      </c>
      <c r="QH27" s="40">
        <v>4</v>
      </c>
      <c r="QI27" s="40">
        <v>3</v>
      </c>
      <c r="QJ27" s="40">
        <v>4</v>
      </c>
      <c r="QK27" s="40">
        <v>4</v>
      </c>
      <c r="QL27" s="40">
        <v>4</v>
      </c>
      <c r="QM27" s="40">
        <v>4</v>
      </c>
      <c r="QN27" s="40">
        <v>5</v>
      </c>
      <c r="QO27" s="40">
        <v>5</v>
      </c>
      <c r="QP27" s="40">
        <v>4</v>
      </c>
      <c r="QQ27" s="40">
        <v>5</v>
      </c>
      <c r="QR27" s="40">
        <v>5</v>
      </c>
      <c r="QS27" s="40">
        <v>4</v>
      </c>
      <c r="QT27" s="40">
        <v>4</v>
      </c>
      <c r="QU27" s="40">
        <v>4</v>
      </c>
      <c r="QV27" s="40">
        <v>4</v>
      </c>
      <c r="QW27" s="40">
        <v>5</v>
      </c>
      <c r="QX27" s="40">
        <v>5</v>
      </c>
      <c r="QY27" s="40">
        <v>4</v>
      </c>
      <c r="QZ27" s="40">
        <v>5</v>
      </c>
      <c r="RA27" s="40">
        <v>5</v>
      </c>
      <c r="RB27" s="40">
        <v>5</v>
      </c>
      <c r="RC27" s="40">
        <v>4</v>
      </c>
      <c r="RD27" s="40">
        <v>4</v>
      </c>
      <c r="RE27" s="40">
        <v>3</v>
      </c>
      <c r="RF27" s="40">
        <v>4</v>
      </c>
      <c r="RG27" s="40">
        <v>3</v>
      </c>
      <c r="RH27" s="40">
        <v>4</v>
      </c>
      <c r="RI27" s="40">
        <v>4</v>
      </c>
      <c r="RJ27" s="40">
        <v>5</v>
      </c>
      <c r="RK27" s="40">
        <v>3</v>
      </c>
      <c r="RL27" s="40">
        <v>4</v>
      </c>
      <c r="RM27" s="40">
        <v>5</v>
      </c>
      <c r="RN27" s="40">
        <v>4</v>
      </c>
      <c r="RO27" s="40">
        <v>1</v>
      </c>
      <c r="RP27" s="40">
        <v>2</v>
      </c>
      <c r="RQ27" s="40">
        <v>5</v>
      </c>
      <c r="RR27" s="40">
        <v>5</v>
      </c>
      <c r="RS27" s="40">
        <v>4</v>
      </c>
      <c r="RT27" s="40">
        <v>4</v>
      </c>
      <c r="RU27" s="40">
        <v>5</v>
      </c>
      <c r="RV27" s="40">
        <v>3</v>
      </c>
      <c r="RW27" s="40">
        <v>5</v>
      </c>
      <c r="RX27" s="40">
        <v>4</v>
      </c>
      <c r="RY27" s="40">
        <v>5</v>
      </c>
      <c r="RZ27" s="40">
        <v>5</v>
      </c>
      <c r="SA27" s="40">
        <v>3</v>
      </c>
      <c r="SB27" s="40">
        <v>0</v>
      </c>
      <c r="SC27" s="40">
        <v>5</v>
      </c>
      <c r="SD27" s="40">
        <v>3</v>
      </c>
      <c r="SE27" s="40">
        <v>5</v>
      </c>
      <c r="SF27" s="40">
        <v>5</v>
      </c>
      <c r="SG27" s="40">
        <v>5</v>
      </c>
      <c r="SH27" s="40">
        <v>4</v>
      </c>
      <c r="SI27" s="40">
        <v>5</v>
      </c>
      <c r="SJ27" s="40">
        <v>5</v>
      </c>
      <c r="SK27" s="40">
        <v>1</v>
      </c>
      <c r="SL27" s="40">
        <v>5</v>
      </c>
      <c r="SM27" s="40">
        <v>4</v>
      </c>
      <c r="SN27" s="40">
        <v>5</v>
      </c>
      <c r="SO27" s="40">
        <v>4</v>
      </c>
      <c r="SP27" s="40">
        <v>4</v>
      </c>
      <c r="SQ27" s="40">
        <v>5</v>
      </c>
      <c r="SR27" s="40">
        <v>5</v>
      </c>
      <c r="SS27" s="40">
        <v>5</v>
      </c>
      <c r="ST27" s="40">
        <v>4</v>
      </c>
      <c r="SU27" s="40">
        <v>5</v>
      </c>
      <c r="SV27" s="40">
        <v>4</v>
      </c>
      <c r="SW27" s="40">
        <v>4</v>
      </c>
      <c r="SX27" s="40">
        <v>5</v>
      </c>
      <c r="SY27" s="40">
        <v>4</v>
      </c>
      <c r="SZ27" s="40">
        <v>5</v>
      </c>
      <c r="TA27" s="40">
        <v>0</v>
      </c>
      <c r="TB27" s="40">
        <v>4</v>
      </c>
      <c r="TC27" s="40">
        <v>5</v>
      </c>
      <c r="TD27" s="40">
        <v>3</v>
      </c>
      <c r="TE27" s="40">
        <v>3</v>
      </c>
      <c r="TF27" s="40">
        <v>5</v>
      </c>
      <c r="TG27" s="40">
        <v>4</v>
      </c>
      <c r="TH27" s="40">
        <v>4</v>
      </c>
      <c r="TI27" s="40">
        <v>4</v>
      </c>
      <c r="TJ27" s="40">
        <v>5</v>
      </c>
      <c r="TK27" s="40">
        <v>3</v>
      </c>
      <c r="TL27" s="40">
        <v>5</v>
      </c>
      <c r="TM27" s="40">
        <v>5</v>
      </c>
      <c r="TN27" s="40">
        <v>4</v>
      </c>
      <c r="TO27" s="40">
        <v>4</v>
      </c>
      <c r="TP27" s="40">
        <v>4</v>
      </c>
      <c r="TQ27" s="40">
        <v>5</v>
      </c>
      <c r="TR27" s="40">
        <v>5</v>
      </c>
      <c r="TS27" s="40">
        <v>5</v>
      </c>
      <c r="TT27" s="40">
        <v>5</v>
      </c>
      <c r="TU27" s="40">
        <v>4</v>
      </c>
      <c r="TV27" s="40">
        <v>4</v>
      </c>
      <c r="TW27" s="40">
        <v>5</v>
      </c>
      <c r="TX27" s="40">
        <v>4</v>
      </c>
      <c r="TY27" s="40">
        <v>5</v>
      </c>
      <c r="TZ27" s="40">
        <v>4</v>
      </c>
      <c r="UA27" s="40">
        <v>3</v>
      </c>
      <c r="UB27" s="40">
        <v>4</v>
      </c>
      <c r="UC27" s="40">
        <v>5</v>
      </c>
      <c r="UD27" s="40">
        <v>5</v>
      </c>
      <c r="UE27" s="40">
        <v>4</v>
      </c>
      <c r="UF27" s="40">
        <v>5</v>
      </c>
      <c r="UG27" s="40">
        <v>4</v>
      </c>
      <c r="UH27" s="40">
        <v>5</v>
      </c>
      <c r="UI27" s="40">
        <v>5</v>
      </c>
      <c r="UJ27" s="40">
        <v>4</v>
      </c>
      <c r="UK27" s="40">
        <v>5</v>
      </c>
      <c r="UL27" s="40">
        <v>4</v>
      </c>
      <c r="UM27" s="40">
        <v>5</v>
      </c>
      <c r="UN27" s="40">
        <v>4</v>
      </c>
      <c r="UO27" s="40">
        <v>4</v>
      </c>
      <c r="UP27" s="40">
        <v>4</v>
      </c>
      <c r="UQ27" s="40">
        <v>3</v>
      </c>
      <c r="UR27" s="40">
        <v>5</v>
      </c>
      <c r="US27" s="40">
        <v>4</v>
      </c>
      <c r="UT27" s="40">
        <v>4</v>
      </c>
      <c r="UU27" s="40">
        <v>5</v>
      </c>
      <c r="UV27" s="40">
        <v>5</v>
      </c>
      <c r="UW27" s="40">
        <v>5</v>
      </c>
      <c r="UX27" s="40">
        <v>5</v>
      </c>
      <c r="UY27" s="40">
        <v>1</v>
      </c>
      <c r="UZ27" s="40">
        <v>4</v>
      </c>
      <c r="VA27" s="40">
        <v>3</v>
      </c>
      <c r="VB27" s="40">
        <v>5</v>
      </c>
      <c r="VC27" s="40">
        <v>4</v>
      </c>
      <c r="VD27" s="40">
        <v>5</v>
      </c>
      <c r="VE27" s="40">
        <v>5</v>
      </c>
      <c r="VF27" s="40">
        <v>5</v>
      </c>
      <c r="VG27" s="40">
        <v>5</v>
      </c>
      <c r="VH27" s="40">
        <v>3</v>
      </c>
      <c r="VI27" s="40">
        <v>4</v>
      </c>
      <c r="VJ27" s="40">
        <v>3</v>
      </c>
      <c r="VK27" s="40">
        <v>5</v>
      </c>
      <c r="VL27" s="40">
        <v>0</v>
      </c>
      <c r="VM27" s="40">
        <v>4</v>
      </c>
      <c r="VN27" s="40">
        <v>4</v>
      </c>
      <c r="VO27" s="40">
        <v>5</v>
      </c>
      <c r="VP27" s="40">
        <v>3</v>
      </c>
      <c r="VQ27" s="40">
        <v>5</v>
      </c>
      <c r="VR27" s="40">
        <v>5</v>
      </c>
      <c r="VS27" s="40">
        <v>5</v>
      </c>
      <c r="VT27" s="40">
        <v>4</v>
      </c>
      <c r="VU27" s="40">
        <v>5</v>
      </c>
      <c r="VV27" s="40">
        <v>5</v>
      </c>
      <c r="VW27" s="40">
        <v>4</v>
      </c>
      <c r="VX27" s="40">
        <v>4</v>
      </c>
      <c r="VY27" s="40">
        <v>4</v>
      </c>
      <c r="VZ27" s="40">
        <v>0</v>
      </c>
      <c r="WA27" s="40">
        <v>4</v>
      </c>
      <c r="WB27" s="40">
        <v>4</v>
      </c>
      <c r="WC27" s="40">
        <v>5</v>
      </c>
      <c r="WD27" s="40">
        <v>4</v>
      </c>
      <c r="WE27" s="40">
        <v>4</v>
      </c>
      <c r="WF27" s="40">
        <v>4</v>
      </c>
      <c r="WG27" s="40">
        <v>4</v>
      </c>
      <c r="WH27" s="40">
        <v>4</v>
      </c>
      <c r="WI27" s="40">
        <v>4</v>
      </c>
      <c r="WJ27" s="40">
        <v>5</v>
      </c>
      <c r="WK27" s="40">
        <v>4</v>
      </c>
      <c r="WL27" s="40">
        <v>5</v>
      </c>
      <c r="WM27" s="40">
        <v>5</v>
      </c>
      <c r="WN27" s="40">
        <v>5</v>
      </c>
      <c r="WO27" s="40">
        <v>5</v>
      </c>
      <c r="WP27" s="40">
        <v>4</v>
      </c>
      <c r="WQ27" s="40">
        <v>2</v>
      </c>
      <c r="WR27" s="40">
        <v>4</v>
      </c>
      <c r="WS27" s="40">
        <v>4</v>
      </c>
      <c r="WT27" s="40">
        <v>4</v>
      </c>
      <c r="WU27" s="40">
        <v>4</v>
      </c>
      <c r="WV27" s="40">
        <v>4</v>
      </c>
      <c r="WW27" s="40">
        <v>5</v>
      </c>
      <c r="WX27" s="40">
        <v>4</v>
      </c>
      <c r="WY27" s="40">
        <v>4</v>
      </c>
      <c r="WZ27" s="40">
        <v>5</v>
      </c>
      <c r="XA27" s="40">
        <v>5</v>
      </c>
      <c r="XB27" s="40">
        <v>5</v>
      </c>
      <c r="XC27" s="40">
        <v>5</v>
      </c>
      <c r="XD27" s="40">
        <v>4</v>
      </c>
      <c r="XE27" s="40">
        <v>4</v>
      </c>
      <c r="XF27" s="40">
        <v>5</v>
      </c>
      <c r="XG27" s="40">
        <v>5</v>
      </c>
      <c r="XH27" s="40">
        <v>5</v>
      </c>
      <c r="XI27" s="40">
        <v>4</v>
      </c>
      <c r="XJ27" s="40">
        <v>5</v>
      </c>
      <c r="XK27" s="40">
        <v>5</v>
      </c>
      <c r="XL27" s="40">
        <v>4</v>
      </c>
      <c r="XM27" s="40">
        <v>4</v>
      </c>
      <c r="XN27" s="40">
        <v>4</v>
      </c>
      <c r="XO27" s="40">
        <v>4</v>
      </c>
      <c r="XP27" s="40">
        <v>4</v>
      </c>
      <c r="XQ27" s="40">
        <v>4</v>
      </c>
      <c r="XR27" s="40">
        <v>4</v>
      </c>
      <c r="XS27" s="40">
        <v>5</v>
      </c>
      <c r="XT27" s="40">
        <v>4</v>
      </c>
      <c r="XU27" s="40">
        <v>5</v>
      </c>
      <c r="XV27" s="40">
        <v>4</v>
      </c>
      <c r="XW27" s="40">
        <v>4</v>
      </c>
      <c r="XX27" s="40">
        <v>4</v>
      </c>
      <c r="XY27" s="40">
        <v>3</v>
      </c>
      <c r="XZ27" s="40">
        <v>4</v>
      </c>
      <c r="YA27" s="40">
        <v>5</v>
      </c>
      <c r="YB27" s="40">
        <v>4</v>
      </c>
      <c r="YC27" s="40">
        <v>4</v>
      </c>
      <c r="YD27" s="40">
        <v>5</v>
      </c>
      <c r="YE27" s="40">
        <v>4</v>
      </c>
      <c r="YF27" s="40">
        <v>5</v>
      </c>
      <c r="YG27" s="40">
        <v>5</v>
      </c>
      <c r="YH27" s="40">
        <v>4</v>
      </c>
      <c r="YI27" s="40">
        <v>5</v>
      </c>
      <c r="YJ27" s="40">
        <v>5</v>
      </c>
      <c r="YK27" s="40">
        <v>5</v>
      </c>
      <c r="YL27" s="40">
        <v>4</v>
      </c>
      <c r="YM27" s="40">
        <v>4</v>
      </c>
      <c r="YN27" s="40">
        <v>4</v>
      </c>
      <c r="YO27" s="40">
        <v>5</v>
      </c>
      <c r="YP27" s="40">
        <v>4</v>
      </c>
      <c r="YQ27" s="40">
        <v>4</v>
      </c>
      <c r="YR27" s="40">
        <v>5</v>
      </c>
      <c r="YS27" s="40">
        <v>5</v>
      </c>
      <c r="YT27" s="40">
        <v>5</v>
      </c>
      <c r="YU27" s="40">
        <v>3</v>
      </c>
      <c r="YV27" s="40">
        <v>5</v>
      </c>
      <c r="YW27" s="40">
        <v>5</v>
      </c>
      <c r="YX27" s="40">
        <v>5</v>
      </c>
      <c r="YY27" s="40">
        <v>4</v>
      </c>
      <c r="YZ27" s="40">
        <v>4</v>
      </c>
      <c r="ZA27" s="40">
        <v>3</v>
      </c>
      <c r="ZB27" s="40">
        <v>5</v>
      </c>
      <c r="ZC27" s="40">
        <v>5</v>
      </c>
      <c r="ZD27" s="40">
        <v>4</v>
      </c>
      <c r="ZE27" s="40">
        <v>5</v>
      </c>
      <c r="ZF27" s="40">
        <v>4</v>
      </c>
      <c r="ZG27" s="40">
        <v>4</v>
      </c>
      <c r="ZH27" s="40">
        <v>3</v>
      </c>
      <c r="ZI27" s="40">
        <v>4</v>
      </c>
      <c r="ZJ27" s="40">
        <v>3</v>
      </c>
      <c r="ZK27" s="40">
        <v>4</v>
      </c>
      <c r="ZL27" s="40">
        <v>5</v>
      </c>
      <c r="ZM27" s="40">
        <v>5</v>
      </c>
      <c r="ZN27" s="40">
        <v>4</v>
      </c>
      <c r="ZO27" s="40">
        <v>5</v>
      </c>
      <c r="ZP27" s="40">
        <v>5</v>
      </c>
      <c r="ZQ27" s="40">
        <v>4</v>
      </c>
      <c r="ZR27" s="40">
        <v>5</v>
      </c>
      <c r="ZS27" s="40">
        <v>5</v>
      </c>
      <c r="ZT27" s="40">
        <v>4</v>
      </c>
      <c r="ZU27" s="40">
        <v>4</v>
      </c>
      <c r="ZV27" s="40">
        <v>3</v>
      </c>
      <c r="ZW27" s="40">
        <v>4</v>
      </c>
      <c r="ZX27" s="40">
        <v>4</v>
      </c>
      <c r="ZY27" s="40">
        <v>3</v>
      </c>
      <c r="ZZ27" s="40">
        <v>1</v>
      </c>
      <c r="AAA27" s="40">
        <v>5</v>
      </c>
      <c r="AAB27" s="40">
        <v>3</v>
      </c>
      <c r="AAC27" s="40">
        <v>4</v>
      </c>
      <c r="AAD27" s="40">
        <v>5</v>
      </c>
      <c r="AAE27" s="40">
        <v>4</v>
      </c>
      <c r="AAF27" s="40">
        <v>3</v>
      </c>
      <c r="AAG27" s="40">
        <v>3</v>
      </c>
      <c r="AAH27" s="40">
        <v>5</v>
      </c>
      <c r="AAI27" s="40">
        <v>4</v>
      </c>
      <c r="AAJ27" s="40">
        <v>4</v>
      </c>
      <c r="AAK27" s="40">
        <v>5</v>
      </c>
      <c r="AAL27" s="40">
        <v>1</v>
      </c>
      <c r="AAM27" s="40">
        <v>4</v>
      </c>
      <c r="AAN27" s="40">
        <v>5</v>
      </c>
      <c r="AAO27" s="40">
        <v>5</v>
      </c>
      <c r="AAP27" s="40">
        <v>4</v>
      </c>
      <c r="AAQ27" s="40">
        <v>5</v>
      </c>
      <c r="AAR27" s="40">
        <v>4</v>
      </c>
      <c r="AAS27" s="40">
        <v>5</v>
      </c>
      <c r="AAT27" s="40">
        <v>5</v>
      </c>
      <c r="AAU27" s="40">
        <v>3</v>
      </c>
      <c r="AAV27" s="40">
        <v>4</v>
      </c>
      <c r="AAW27" s="40">
        <v>4</v>
      </c>
      <c r="AAX27" s="40">
        <v>4</v>
      </c>
      <c r="AAY27" s="40">
        <v>4</v>
      </c>
      <c r="AAZ27" s="40">
        <v>4</v>
      </c>
      <c r="ABA27" s="40">
        <v>4</v>
      </c>
      <c r="ABB27" s="40">
        <v>5</v>
      </c>
      <c r="ABC27" s="40">
        <v>4</v>
      </c>
      <c r="ABD27" s="40">
        <v>0</v>
      </c>
      <c r="ABE27" s="40">
        <v>5</v>
      </c>
      <c r="ABF27" s="40">
        <v>5</v>
      </c>
      <c r="ABG27" s="40">
        <v>5</v>
      </c>
      <c r="ABH27" s="40">
        <v>3</v>
      </c>
      <c r="ABI27" s="40">
        <v>4</v>
      </c>
      <c r="ABJ27" s="40">
        <v>3</v>
      </c>
      <c r="ABK27" s="40">
        <v>1</v>
      </c>
      <c r="ABL27" s="40">
        <v>1</v>
      </c>
      <c r="ABM27" s="40">
        <v>5</v>
      </c>
      <c r="ABN27" s="40">
        <v>3</v>
      </c>
      <c r="ABO27" s="40">
        <v>3</v>
      </c>
      <c r="ABP27" s="40">
        <v>4</v>
      </c>
      <c r="ABQ27" s="40">
        <v>3</v>
      </c>
      <c r="ABR27" s="40">
        <v>5</v>
      </c>
      <c r="ABS27" s="40">
        <v>4</v>
      </c>
      <c r="ABT27" s="40">
        <v>4</v>
      </c>
      <c r="ABU27" s="40">
        <v>4</v>
      </c>
      <c r="ABV27" s="40">
        <v>4</v>
      </c>
      <c r="ABW27" s="40">
        <v>5</v>
      </c>
      <c r="ABX27" s="40">
        <v>5</v>
      </c>
      <c r="ABY27" s="40">
        <v>4</v>
      </c>
      <c r="ABZ27" s="40">
        <v>4</v>
      </c>
      <c r="ACA27" s="40">
        <v>4</v>
      </c>
      <c r="ACB27" s="40">
        <v>3</v>
      </c>
      <c r="ACC27" s="40">
        <v>4</v>
      </c>
      <c r="ACD27" s="40">
        <v>4</v>
      </c>
      <c r="ACE27" s="40">
        <v>4</v>
      </c>
      <c r="ACF27" s="40">
        <v>3</v>
      </c>
      <c r="ACG27" s="40">
        <v>5</v>
      </c>
      <c r="ACH27" s="40">
        <v>1</v>
      </c>
      <c r="ACI27" s="40">
        <v>3</v>
      </c>
      <c r="ACJ27" s="40">
        <v>4</v>
      </c>
      <c r="ACK27" s="40">
        <v>5</v>
      </c>
      <c r="ACL27" s="40">
        <v>4</v>
      </c>
      <c r="ACM27" s="40">
        <v>5</v>
      </c>
      <c r="ACN27" s="40">
        <v>3</v>
      </c>
      <c r="ACO27" s="40">
        <v>4</v>
      </c>
      <c r="ACP27" s="40">
        <v>5</v>
      </c>
      <c r="ACQ27" s="40">
        <v>3</v>
      </c>
      <c r="ACR27" s="40">
        <v>4</v>
      </c>
      <c r="ACS27" s="40">
        <v>4</v>
      </c>
      <c r="ACT27" s="40">
        <v>4</v>
      </c>
      <c r="ACU27" s="40">
        <v>4</v>
      </c>
      <c r="ACV27" s="40">
        <v>5</v>
      </c>
      <c r="ACW27" s="40">
        <v>5</v>
      </c>
      <c r="ACX27" s="40">
        <v>4</v>
      </c>
      <c r="ACY27" s="40">
        <v>4</v>
      </c>
      <c r="ACZ27" s="40">
        <v>3</v>
      </c>
      <c r="ADA27" s="40">
        <v>3</v>
      </c>
      <c r="ADB27" s="40">
        <v>5</v>
      </c>
      <c r="ADC27" s="40">
        <v>2</v>
      </c>
      <c r="ADD27" s="40">
        <v>4</v>
      </c>
      <c r="ADE27" s="40">
        <v>4</v>
      </c>
      <c r="ADF27" s="40">
        <v>4</v>
      </c>
      <c r="ADG27" s="40">
        <v>5</v>
      </c>
      <c r="ADH27" s="40">
        <v>4</v>
      </c>
      <c r="ADI27" s="40">
        <v>5</v>
      </c>
      <c r="ADJ27" s="40">
        <v>3</v>
      </c>
      <c r="ADK27" s="40">
        <v>5</v>
      </c>
      <c r="ADL27" s="40">
        <v>4</v>
      </c>
      <c r="ADM27" s="40">
        <v>5</v>
      </c>
      <c r="ADN27" s="40">
        <v>5</v>
      </c>
      <c r="ADO27" s="40">
        <v>3</v>
      </c>
      <c r="ADP27" s="40">
        <v>5</v>
      </c>
      <c r="ADQ27" s="40">
        <v>2</v>
      </c>
      <c r="ADR27" s="40">
        <v>3</v>
      </c>
      <c r="ADS27" s="40">
        <v>5</v>
      </c>
      <c r="ADT27" s="40">
        <v>4</v>
      </c>
      <c r="ADU27" s="40">
        <v>4</v>
      </c>
      <c r="ADV27" s="40">
        <v>4</v>
      </c>
      <c r="ADW27" s="40">
        <v>4</v>
      </c>
      <c r="ADX27" s="40">
        <v>5</v>
      </c>
      <c r="ADY27" s="40">
        <v>2</v>
      </c>
      <c r="ADZ27" s="40">
        <v>4</v>
      </c>
      <c r="AEA27" s="40">
        <v>4</v>
      </c>
      <c r="AEB27" s="40">
        <v>4</v>
      </c>
      <c r="AEC27" s="40">
        <v>5</v>
      </c>
      <c r="AED27" s="40">
        <v>4</v>
      </c>
      <c r="AEE27" s="40">
        <v>4</v>
      </c>
      <c r="AEF27" s="40">
        <v>5</v>
      </c>
      <c r="AEG27" s="40">
        <v>4</v>
      </c>
      <c r="AEH27" s="40">
        <v>2</v>
      </c>
      <c r="AEI27" s="40">
        <v>4</v>
      </c>
      <c r="AEJ27" s="40">
        <v>4</v>
      </c>
      <c r="AEK27" s="40">
        <v>5</v>
      </c>
      <c r="AEL27" s="40">
        <v>5</v>
      </c>
      <c r="AEM27" s="40">
        <v>5</v>
      </c>
      <c r="AEN27" s="40">
        <v>3</v>
      </c>
      <c r="AEO27" s="40">
        <v>5</v>
      </c>
      <c r="AEP27" s="40">
        <v>3</v>
      </c>
      <c r="AEQ27" s="40">
        <v>3</v>
      </c>
      <c r="AER27" s="40">
        <v>4</v>
      </c>
      <c r="AES27" s="40">
        <v>3</v>
      </c>
      <c r="AET27" s="40">
        <v>5</v>
      </c>
      <c r="AEU27" s="40">
        <v>4</v>
      </c>
      <c r="AEV27" s="40">
        <v>4</v>
      </c>
      <c r="AEW27" s="40">
        <v>4</v>
      </c>
      <c r="AEX27" s="40">
        <v>4</v>
      </c>
      <c r="AEY27" s="40">
        <v>5</v>
      </c>
      <c r="AEZ27" s="40">
        <v>3</v>
      </c>
      <c r="AFA27" s="40">
        <v>3</v>
      </c>
      <c r="AFB27" s="40">
        <v>4</v>
      </c>
      <c r="AFC27" s="41">
        <v>4</v>
      </c>
      <c r="AFD27" s="42">
        <f>AVERAGE(Tabela63[[#This Row],[1]:[832]])</f>
        <v>4.084134615384615</v>
      </c>
      <c r="AFE27" s="42">
        <f>SKEW(Tabela63[[#This Row],[1]:[832]])</f>
        <v>-1.7280608191559921</v>
      </c>
      <c r="AFF27" s="42">
        <f>STDEV(Tabela63[[#This Row],[1]:[832]])</f>
        <v>1.0658863968446313</v>
      </c>
      <c r="AFG27" s="63">
        <v>0.86804919516989631</v>
      </c>
    </row>
    <row r="28" spans="1:839" s="28" customFormat="1" ht="24.95" customHeight="1">
      <c r="A28" s="29">
        <v>26</v>
      </c>
      <c r="B28" s="30">
        <v>8</v>
      </c>
      <c r="C28" s="106" t="s">
        <v>1714</v>
      </c>
      <c r="D28" s="39">
        <v>2</v>
      </c>
      <c r="E28" s="40">
        <v>4</v>
      </c>
      <c r="F28" s="40">
        <v>4</v>
      </c>
      <c r="G28" s="40">
        <v>4</v>
      </c>
      <c r="H28" s="40">
        <v>5</v>
      </c>
      <c r="I28" s="40">
        <v>4</v>
      </c>
      <c r="J28" s="40">
        <v>4</v>
      </c>
      <c r="K28" s="40">
        <v>5</v>
      </c>
      <c r="L28" s="40">
        <v>4</v>
      </c>
      <c r="M28" s="40">
        <v>5</v>
      </c>
      <c r="N28" s="40">
        <v>4</v>
      </c>
      <c r="O28" s="40">
        <v>4</v>
      </c>
      <c r="P28" s="40">
        <v>4</v>
      </c>
      <c r="Q28" s="40">
        <v>5</v>
      </c>
      <c r="R28" s="40">
        <v>4</v>
      </c>
      <c r="S28" s="40">
        <v>5</v>
      </c>
      <c r="T28" s="40">
        <v>4</v>
      </c>
      <c r="U28" s="40">
        <v>5</v>
      </c>
      <c r="V28" s="40">
        <v>5</v>
      </c>
      <c r="W28" s="40">
        <v>5</v>
      </c>
      <c r="X28" s="40">
        <v>5</v>
      </c>
      <c r="Y28" s="40">
        <v>0</v>
      </c>
      <c r="Z28" s="40">
        <v>4</v>
      </c>
      <c r="AA28" s="40">
        <v>5</v>
      </c>
      <c r="AB28" s="40">
        <v>5</v>
      </c>
      <c r="AC28" s="40">
        <v>4</v>
      </c>
      <c r="AD28" s="40">
        <v>4</v>
      </c>
      <c r="AE28" s="40">
        <v>5</v>
      </c>
      <c r="AF28" s="40">
        <v>5</v>
      </c>
      <c r="AG28" s="40">
        <v>5</v>
      </c>
      <c r="AH28" s="40">
        <v>5</v>
      </c>
      <c r="AI28" s="40">
        <v>5</v>
      </c>
      <c r="AJ28" s="40">
        <v>5</v>
      </c>
      <c r="AK28" s="40">
        <v>5</v>
      </c>
      <c r="AL28" s="40">
        <v>3</v>
      </c>
      <c r="AM28" s="40">
        <v>4</v>
      </c>
      <c r="AN28" s="40">
        <v>5</v>
      </c>
      <c r="AO28" s="40">
        <v>5</v>
      </c>
      <c r="AP28" s="40">
        <v>5</v>
      </c>
      <c r="AQ28" s="40">
        <v>4</v>
      </c>
      <c r="AR28" s="40">
        <v>5</v>
      </c>
      <c r="AS28" s="40">
        <v>5</v>
      </c>
      <c r="AT28" s="40">
        <v>5</v>
      </c>
      <c r="AU28" s="40">
        <v>4</v>
      </c>
      <c r="AV28" s="40">
        <v>5</v>
      </c>
      <c r="AW28" s="40">
        <v>5</v>
      </c>
      <c r="AX28" s="40">
        <v>4</v>
      </c>
      <c r="AY28" s="40">
        <v>4</v>
      </c>
      <c r="AZ28" s="40">
        <v>4</v>
      </c>
      <c r="BA28" s="40">
        <v>3</v>
      </c>
      <c r="BB28" s="40">
        <v>3</v>
      </c>
      <c r="BC28" s="40">
        <v>5</v>
      </c>
      <c r="BD28" s="40">
        <v>4</v>
      </c>
      <c r="BE28" s="40">
        <v>4</v>
      </c>
      <c r="BF28" s="40">
        <v>3</v>
      </c>
      <c r="BG28" s="40">
        <v>4</v>
      </c>
      <c r="BH28" s="40">
        <v>4</v>
      </c>
      <c r="BI28" s="40">
        <v>4</v>
      </c>
      <c r="BJ28" s="40">
        <v>5</v>
      </c>
      <c r="BK28" s="40">
        <v>4</v>
      </c>
      <c r="BL28" s="40">
        <v>4</v>
      </c>
      <c r="BM28" s="40">
        <v>4</v>
      </c>
      <c r="BN28" s="40">
        <v>4</v>
      </c>
      <c r="BO28" s="40">
        <v>5</v>
      </c>
      <c r="BP28" s="40">
        <v>5</v>
      </c>
      <c r="BQ28" s="40">
        <v>4</v>
      </c>
      <c r="BR28" s="40">
        <v>5</v>
      </c>
      <c r="BS28" s="40">
        <v>4</v>
      </c>
      <c r="BT28" s="40">
        <v>5</v>
      </c>
      <c r="BU28" s="40">
        <v>5</v>
      </c>
      <c r="BV28" s="40">
        <v>5</v>
      </c>
      <c r="BW28" s="40">
        <v>5</v>
      </c>
      <c r="BX28" s="40">
        <v>5</v>
      </c>
      <c r="BY28" s="40">
        <v>4</v>
      </c>
      <c r="BZ28" s="40">
        <v>4</v>
      </c>
      <c r="CA28" s="40">
        <v>4</v>
      </c>
      <c r="CB28" s="40">
        <v>4</v>
      </c>
      <c r="CC28" s="40">
        <v>5</v>
      </c>
      <c r="CD28" s="40">
        <v>5</v>
      </c>
      <c r="CE28" s="40">
        <v>5</v>
      </c>
      <c r="CF28" s="40">
        <v>5</v>
      </c>
      <c r="CG28" s="40">
        <v>4</v>
      </c>
      <c r="CH28" s="40">
        <v>4</v>
      </c>
      <c r="CI28" s="40">
        <v>4</v>
      </c>
      <c r="CJ28" s="40">
        <v>5</v>
      </c>
      <c r="CK28" s="40">
        <v>4</v>
      </c>
      <c r="CL28" s="40">
        <v>5</v>
      </c>
      <c r="CM28" s="40">
        <v>5</v>
      </c>
      <c r="CN28" s="40">
        <v>5</v>
      </c>
      <c r="CO28" s="40">
        <v>5</v>
      </c>
      <c r="CP28" s="40">
        <v>5</v>
      </c>
      <c r="CQ28" s="40">
        <v>5</v>
      </c>
      <c r="CR28" s="40">
        <v>5</v>
      </c>
      <c r="CS28" s="40">
        <v>5</v>
      </c>
      <c r="CT28" s="40">
        <v>4</v>
      </c>
      <c r="CU28" s="40">
        <v>4</v>
      </c>
      <c r="CV28" s="40">
        <v>5</v>
      </c>
      <c r="CW28" s="40">
        <v>4</v>
      </c>
      <c r="CX28" s="40">
        <v>5</v>
      </c>
      <c r="CY28" s="40">
        <v>4</v>
      </c>
      <c r="CZ28" s="40">
        <v>4</v>
      </c>
      <c r="DA28" s="40">
        <v>0</v>
      </c>
      <c r="DB28" s="40">
        <v>5</v>
      </c>
      <c r="DC28" s="40">
        <v>4</v>
      </c>
      <c r="DD28" s="40">
        <v>5</v>
      </c>
      <c r="DE28" s="40">
        <v>5</v>
      </c>
      <c r="DF28" s="40">
        <v>4</v>
      </c>
      <c r="DG28" s="40">
        <v>4</v>
      </c>
      <c r="DH28" s="40">
        <v>5</v>
      </c>
      <c r="DI28" s="40">
        <v>3</v>
      </c>
      <c r="DJ28" s="40">
        <v>5</v>
      </c>
      <c r="DK28" s="40">
        <v>5</v>
      </c>
      <c r="DL28" s="40">
        <v>4</v>
      </c>
      <c r="DM28" s="40">
        <v>4</v>
      </c>
      <c r="DN28" s="40">
        <v>4</v>
      </c>
      <c r="DO28" s="40">
        <v>5</v>
      </c>
      <c r="DP28" s="40">
        <v>5</v>
      </c>
      <c r="DQ28" s="40">
        <v>4</v>
      </c>
      <c r="DR28" s="40">
        <v>4</v>
      </c>
      <c r="DS28" s="40">
        <v>5</v>
      </c>
      <c r="DT28" s="40">
        <v>5</v>
      </c>
      <c r="DU28" s="40">
        <v>5</v>
      </c>
      <c r="DV28" s="40">
        <v>5</v>
      </c>
      <c r="DW28" s="40">
        <v>5</v>
      </c>
      <c r="DX28" s="40">
        <v>5</v>
      </c>
      <c r="DY28" s="40">
        <v>5</v>
      </c>
      <c r="DZ28" s="40">
        <v>5</v>
      </c>
      <c r="EA28" s="40">
        <v>4</v>
      </c>
      <c r="EB28" s="40">
        <v>4</v>
      </c>
      <c r="EC28" s="40">
        <v>5</v>
      </c>
      <c r="ED28" s="40">
        <v>4</v>
      </c>
      <c r="EE28" s="40">
        <v>5</v>
      </c>
      <c r="EF28" s="40">
        <v>5</v>
      </c>
      <c r="EG28" s="40">
        <v>5</v>
      </c>
      <c r="EH28" s="40">
        <v>5</v>
      </c>
      <c r="EI28" s="40">
        <v>5</v>
      </c>
      <c r="EJ28" s="40">
        <v>5</v>
      </c>
      <c r="EK28" s="40">
        <v>4</v>
      </c>
      <c r="EL28" s="40">
        <v>4</v>
      </c>
      <c r="EM28" s="40">
        <v>5</v>
      </c>
      <c r="EN28" s="40">
        <v>5</v>
      </c>
      <c r="EO28" s="40">
        <v>4</v>
      </c>
      <c r="EP28" s="40">
        <v>5</v>
      </c>
      <c r="EQ28" s="40">
        <v>5</v>
      </c>
      <c r="ER28" s="40">
        <v>5</v>
      </c>
      <c r="ES28" s="40">
        <v>4</v>
      </c>
      <c r="ET28" s="40">
        <v>5</v>
      </c>
      <c r="EU28" s="40">
        <v>5</v>
      </c>
      <c r="EV28" s="40">
        <v>4</v>
      </c>
      <c r="EW28" s="40">
        <v>5</v>
      </c>
      <c r="EX28" s="40">
        <v>5</v>
      </c>
      <c r="EY28" s="40">
        <v>5</v>
      </c>
      <c r="EZ28" s="40">
        <v>4</v>
      </c>
      <c r="FA28" s="40">
        <v>4</v>
      </c>
      <c r="FB28" s="40">
        <v>5</v>
      </c>
      <c r="FC28" s="40">
        <v>5</v>
      </c>
      <c r="FD28" s="40">
        <v>5</v>
      </c>
      <c r="FE28" s="40">
        <v>5</v>
      </c>
      <c r="FF28" s="40">
        <v>5</v>
      </c>
      <c r="FG28" s="40">
        <v>5</v>
      </c>
      <c r="FH28" s="40">
        <v>5</v>
      </c>
      <c r="FI28" s="40">
        <v>4</v>
      </c>
      <c r="FJ28" s="40">
        <v>5</v>
      </c>
      <c r="FK28" s="40">
        <v>4</v>
      </c>
      <c r="FL28" s="40">
        <v>5</v>
      </c>
      <c r="FM28" s="40">
        <v>5</v>
      </c>
      <c r="FN28" s="40">
        <v>4</v>
      </c>
      <c r="FO28" s="40">
        <v>4</v>
      </c>
      <c r="FP28" s="40">
        <v>4</v>
      </c>
      <c r="FQ28" s="40">
        <v>5</v>
      </c>
      <c r="FR28" s="40">
        <v>5</v>
      </c>
      <c r="FS28" s="40">
        <v>5</v>
      </c>
      <c r="FT28" s="40">
        <v>5</v>
      </c>
      <c r="FU28" s="40">
        <v>5</v>
      </c>
      <c r="FV28" s="40">
        <v>5</v>
      </c>
      <c r="FW28" s="40">
        <v>5</v>
      </c>
      <c r="FX28" s="40">
        <v>5</v>
      </c>
      <c r="FY28" s="40">
        <v>4</v>
      </c>
      <c r="FZ28" s="40">
        <v>4</v>
      </c>
      <c r="GA28" s="40">
        <v>4</v>
      </c>
      <c r="GB28" s="40">
        <v>4</v>
      </c>
      <c r="GC28" s="40">
        <v>4</v>
      </c>
      <c r="GD28" s="40">
        <v>5</v>
      </c>
      <c r="GE28" s="40">
        <v>5</v>
      </c>
      <c r="GF28" s="40">
        <v>5</v>
      </c>
      <c r="GG28" s="40">
        <v>5</v>
      </c>
      <c r="GH28" s="40">
        <v>5</v>
      </c>
      <c r="GI28" s="40">
        <v>5</v>
      </c>
      <c r="GJ28" s="40">
        <v>5</v>
      </c>
      <c r="GK28" s="40">
        <v>4</v>
      </c>
      <c r="GL28" s="40">
        <v>4</v>
      </c>
      <c r="GM28" s="40">
        <v>5</v>
      </c>
      <c r="GN28" s="40">
        <v>5</v>
      </c>
      <c r="GO28" s="40">
        <v>4</v>
      </c>
      <c r="GP28" s="40">
        <v>4</v>
      </c>
      <c r="GQ28" s="40">
        <v>4</v>
      </c>
      <c r="GR28" s="40">
        <v>5</v>
      </c>
      <c r="GS28" s="40">
        <v>4</v>
      </c>
      <c r="GT28" s="40">
        <v>4</v>
      </c>
      <c r="GU28" s="40">
        <v>5</v>
      </c>
      <c r="GV28" s="40">
        <v>5</v>
      </c>
      <c r="GW28" s="40">
        <v>4</v>
      </c>
      <c r="GX28" s="40">
        <v>4</v>
      </c>
      <c r="GY28" s="40">
        <v>4</v>
      </c>
      <c r="GZ28" s="40">
        <v>5</v>
      </c>
      <c r="HA28" s="40">
        <v>5</v>
      </c>
      <c r="HB28" s="40">
        <v>4</v>
      </c>
      <c r="HC28" s="40">
        <v>5</v>
      </c>
      <c r="HD28" s="40">
        <v>1</v>
      </c>
      <c r="HE28" s="40">
        <v>4</v>
      </c>
      <c r="HF28" s="40">
        <v>5</v>
      </c>
      <c r="HG28" s="40">
        <v>5</v>
      </c>
      <c r="HH28" s="40">
        <v>5</v>
      </c>
      <c r="HI28" s="40">
        <v>4</v>
      </c>
      <c r="HJ28" s="40">
        <v>5</v>
      </c>
      <c r="HK28" s="40">
        <v>5</v>
      </c>
      <c r="HL28" s="40">
        <v>4</v>
      </c>
      <c r="HM28" s="40">
        <v>5</v>
      </c>
      <c r="HN28" s="40">
        <v>5</v>
      </c>
      <c r="HO28" s="40">
        <v>5</v>
      </c>
      <c r="HP28" s="40">
        <v>4</v>
      </c>
      <c r="HQ28" s="40">
        <v>5</v>
      </c>
      <c r="HR28" s="40">
        <v>5</v>
      </c>
      <c r="HS28" s="40">
        <v>3</v>
      </c>
      <c r="HT28" s="40">
        <v>4</v>
      </c>
      <c r="HU28" s="40">
        <v>5</v>
      </c>
      <c r="HV28" s="40">
        <v>5</v>
      </c>
      <c r="HW28" s="40">
        <v>5</v>
      </c>
      <c r="HX28" s="40">
        <v>4</v>
      </c>
      <c r="HY28" s="40">
        <v>3</v>
      </c>
      <c r="HZ28" s="40">
        <v>5</v>
      </c>
      <c r="IA28" s="40">
        <v>5</v>
      </c>
      <c r="IB28" s="40">
        <v>4</v>
      </c>
      <c r="IC28" s="40">
        <v>5</v>
      </c>
      <c r="ID28" s="40">
        <v>4</v>
      </c>
      <c r="IE28" s="40">
        <v>5</v>
      </c>
      <c r="IF28" s="40">
        <v>0</v>
      </c>
      <c r="IG28" s="40">
        <v>4</v>
      </c>
      <c r="IH28" s="40">
        <v>4</v>
      </c>
      <c r="II28" s="40">
        <v>5</v>
      </c>
      <c r="IJ28" s="40">
        <v>5</v>
      </c>
      <c r="IK28" s="40">
        <v>3</v>
      </c>
      <c r="IL28" s="40">
        <v>3</v>
      </c>
      <c r="IM28" s="40">
        <v>4</v>
      </c>
      <c r="IN28" s="40">
        <v>4</v>
      </c>
      <c r="IO28" s="40">
        <v>4</v>
      </c>
      <c r="IP28" s="40">
        <v>5</v>
      </c>
      <c r="IQ28" s="40">
        <v>4</v>
      </c>
      <c r="IR28" s="40">
        <v>4</v>
      </c>
      <c r="IS28" s="40">
        <v>4</v>
      </c>
      <c r="IT28" s="40">
        <v>5</v>
      </c>
      <c r="IU28" s="40">
        <v>5</v>
      </c>
      <c r="IV28" s="40">
        <v>4</v>
      </c>
      <c r="IW28" s="40">
        <v>5</v>
      </c>
      <c r="IX28" s="40">
        <v>5</v>
      </c>
      <c r="IY28" s="40">
        <v>5</v>
      </c>
      <c r="IZ28" s="40">
        <v>5</v>
      </c>
      <c r="JA28" s="40">
        <v>4</v>
      </c>
      <c r="JB28" s="40">
        <v>4</v>
      </c>
      <c r="JC28" s="40">
        <v>4</v>
      </c>
      <c r="JD28" s="40">
        <v>5</v>
      </c>
      <c r="JE28" s="40">
        <v>4</v>
      </c>
      <c r="JF28" s="40">
        <v>5</v>
      </c>
      <c r="JG28" s="40">
        <v>4</v>
      </c>
      <c r="JH28" s="40">
        <v>4</v>
      </c>
      <c r="JI28" s="40">
        <v>4</v>
      </c>
      <c r="JJ28" s="40">
        <v>5</v>
      </c>
      <c r="JK28" s="40">
        <v>5</v>
      </c>
      <c r="JL28" s="40">
        <v>5</v>
      </c>
      <c r="JM28" s="40">
        <v>4</v>
      </c>
      <c r="JN28" s="40">
        <v>4</v>
      </c>
      <c r="JO28" s="40">
        <v>5</v>
      </c>
      <c r="JP28" s="40">
        <v>5</v>
      </c>
      <c r="JQ28" s="40">
        <v>5</v>
      </c>
      <c r="JR28" s="40">
        <v>4</v>
      </c>
      <c r="JS28" s="40">
        <v>5</v>
      </c>
      <c r="JT28" s="40">
        <v>4</v>
      </c>
      <c r="JU28" s="40">
        <v>4</v>
      </c>
      <c r="JV28" s="40">
        <v>5</v>
      </c>
      <c r="JW28" s="40">
        <v>5</v>
      </c>
      <c r="JX28" s="40">
        <v>5</v>
      </c>
      <c r="JY28" s="40">
        <v>5</v>
      </c>
      <c r="JZ28" s="40">
        <v>4</v>
      </c>
      <c r="KA28" s="40">
        <v>5</v>
      </c>
      <c r="KB28" s="40">
        <v>4</v>
      </c>
      <c r="KC28" s="40">
        <v>5</v>
      </c>
      <c r="KD28" s="40">
        <v>5</v>
      </c>
      <c r="KE28" s="40">
        <v>5</v>
      </c>
      <c r="KF28" s="40">
        <v>5</v>
      </c>
      <c r="KG28" s="40">
        <v>5</v>
      </c>
      <c r="KH28" s="40">
        <v>5</v>
      </c>
      <c r="KI28" s="40">
        <v>5</v>
      </c>
      <c r="KJ28" s="40">
        <v>5</v>
      </c>
      <c r="KK28" s="40">
        <v>4</v>
      </c>
      <c r="KL28" s="40">
        <v>4</v>
      </c>
      <c r="KM28" s="40">
        <v>5</v>
      </c>
      <c r="KN28" s="40">
        <v>5</v>
      </c>
      <c r="KO28" s="40">
        <v>5</v>
      </c>
      <c r="KP28" s="40">
        <v>4</v>
      </c>
      <c r="KQ28" s="40">
        <v>5</v>
      </c>
      <c r="KR28" s="40">
        <v>5</v>
      </c>
      <c r="KS28" s="40">
        <v>5</v>
      </c>
      <c r="KT28" s="40">
        <v>4</v>
      </c>
      <c r="KU28" s="40">
        <v>5</v>
      </c>
      <c r="KV28" s="40">
        <v>4</v>
      </c>
      <c r="KW28" s="40">
        <v>5</v>
      </c>
      <c r="KX28" s="40">
        <v>5</v>
      </c>
      <c r="KY28" s="40">
        <v>5</v>
      </c>
      <c r="KZ28" s="40">
        <v>5</v>
      </c>
      <c r="LA28" s="40">
        <v>5</v>
      </c>
      <c r="LB28" s="40">
        <v>5</v>
      </c>
      <c r="LC28" s="40">
        <v>5</v>
      </c>
      <c r="LD28" s="40">
        <v>5</v>
      </c>
      <c r="LE28" s="40">
        <v>5</v>
      </c>
      <c r="LF28" s="40">
        <v>5</v>
      </c>
      <c r="LG28" s="40">
        <v>5</v>
      </c>
      <c r="LH28" s="40">
        <v>5</v>
      </c>
      <c r="LI28" s="40">
        <v>5</v>
      </c>
      <c r="LJ28" s="40">
        <v>5</v>
      </c>
      <c r="LK28" s="40">
        <v>4</v>
      </c>
      <c r="LL28" s="40">
        <v>3</v>
      </c>
      <c r="LM28" s="40">
        <v>5</v>
      </c>
      <c r="LN28" s="40">
        <v>5</v>
      </c>
      <c r="LO28" s="40">
        <v>5</v>
      </c>
      <c r="LP28" s="40">
        <v>5</v>
      </c>
      <c r="LQ28" s="40">
        <v>5</v>
      </c>
      <c r="LR28" s="40">
        <v>5</v>
      </c>
      <c r="LS28" s="40">
        <v>5</v>
      </c>
      <c r="LT28" s="40">
        <v>5</v>
      </c>
      <c r="LU28" s="40">
        <v>2</v>
      </c>
      <c r="LV28" s="40">
        <v>5</v>
      </c>
      <c r="LW28" s="40">
        <v>3</v>
      </c>
      <c r="LX28" s="40">
        <v>5</v>
      </c>
      <c r="LY28" s="40">
        <v>5</v>
      </c>
      <c r="LZ28" s="40">
        <v>5</v>
      </c>
      <c r="MA28" s="40">
        <v>4</v>
      </c>
      <c r="MB28" s="40">
        <v>4</v>
      </c>
      <c r="MC28" s="40">
        <v>4</v>
      </c>
      <c r="MD28" s="40">
        <v>5</v>
      </c>
      <c r="ME28" s="40">
        <v>5</v>
      </c>
      <c r="MF28" s="40">
        <v>4</v>
      </c>
      <c r="MG28" s="40">
        <v>5</v>
      </c>
      <c r="MH28" s="40">
        <v>4</v>
      </c>
      <c r="MI28" s="40">
        <v>5</v>
      </c>
      <c r="MJ28" s="40">
        <v>5</v>
      </c>
      <c r="MK28" s="40">
        <v>5</v>
      </c>
      <c r="ML28" s="40">
        <v>5</v>
      </c>
      <c r="MM28" s="40">
        <v>5</v>
      </c>
      <c r="MN28" s="40">
        <v>4</v>
      </c>
      <c r="MO28" s="40">
        <v>5</v>
      </c>
      <c r="MP28" s="40">
        <v>4</v>
      </c>
      <c r="MQ28" s="40">
        <v>5</v>
      </c>
      <c r="MR28" s="40">
        <v>5</v>
      </c>
      <c r="MS28" s="40">
        <v>5</v>
      </c>
      <c r="MT28" s="40">
        <v>5</v>
      </c>
      <c r="MU28" s="40">
        <v>5</v>
      </c>
      <c r="MV28" s="40">
        <v>5</v>
      </c>
      <c r="MW28" s="40">
        <v>5</v>
      </c>
      <c r="MX28" s="40">
        <v>5</v>
      </c>
      <c r="MY28" s="40">
        <v>5</v>
      </c>
      <c r="MZ28" s="40">
        <v>4</v>
      </c>
      <c r="NA28" s="40">
        <v>5</v>
      </c>
      <c r="NB28" s="40">
        <v>5</v>
      </c>
      <c r="NC28" s="40">
        <v>5</v>
      </c>
      <c r="ND28" s="40">
        <v>4</v>
      </c>
      <c r="NE28" s="40">
        <v>5</v>
      </c>
      <c r="NF28" s="40">
        <v>5</v>
      </c>
      <c r="NG28" s="40">
        <v>4</v>
      </c>
      <c r="NH28" s="40">
        <v>4</v>
      </c>
      <c r="NI28" s="40">
        <v>5</v>
      </c>
      <c r="NJ28" s="40">
        <v>4</v>
      </c>
      <c r="NK28" s="40">
        <v>3</v>
      </c>
      <c r="NL28" s="40">
        <v>4</v>
      </c>
      <c r="NM28" s="40">
        <v>5</v>
      </c>
      <c r="NN28" s="40">
        <v>4</v>
      </c>
      <c r="NO28" s="40">
        <v>5</v>
      </c>
      <c r="NP28" s="40">
        <v>5</v>
      </c>
      <c r="NQ28" s="40">
        <v>4</v>
      </c>
      <c r="NR28" s="40">
        <v>5</v>
      </c>
      <c r="NS28" s="40">
        <v>4</v>
      </c>
      <c r="NT28" s="40">
        <v>5</v>
      </c>
      <c r="NU28" s="40">
        <v>5</v>
      </c>
      <c r="NV28" s="40">
        <v>5</v>
      </c>
      <c r="NW28" s="40">
        <v>4</v>
      </c>
      <c r="NX28" s="40">
        <v>5</v>
      </c>
      <c r="NY28" s="40">
        <v>5</v>
      </c>
      <c r="NZ28" s="40">
        <v>5</v>
      </c>
      <c r="OA28" s="40">
        <v>5</v>
      </c>
      <c r="OB28" s="40">
        <v>5</v>
      </c>
      <c r="OC28" s="40">
        <v>5</v>
      </c>
      <c r="OD28" s="40">
        <v>4</v>
      </c>
      <c r="OE28" s="40">
        <v>4</v>
      </c>
      <c r="OF28" s="40">
        <v>5</v>
      </c>
      <c r="OG28" s="40">
        <v>5</v>
      </c>
      <c r="OH28" s="40">
        <v>5</v>
      </c>
      <c r="OI28" s="40">
        <v>5</v>
      </c>
      <c r="OJ28" s="40">
        <v>4</v>
      </c>
      <c r="OK28" s="40">
        <v>5</v>
      </c>
      <c r="OL28" s="40">
        <v>4</v>
      </c>
      <c r="OM28" s="40">
        <v>5</v>
      </c>
      <c r="ON28" s="40">
        <v>3</v>
      </c>
      <c r="OO28" s="40">
        <v>5</v>
      </c>
      <c r="OP28" s="40">
        <v>5</v>
      </c>
      <c r="OQ28" s="40">
        <v>4</v>
      </c>
      <c r="OR28" s="40">
        <v>4</v>
      </c>
      <c r="OS28" s="40">
        <v>3</v>
      </c>
      <c r="OT28" s="40">
        <v>5</v>
      </c>
      <c r="OU28" s="40">
        <v>5</v>
      </c>
      <c r="OV28" s="40">
        <v>5</v>
      </c>
      <c r="OW28" s="40">
        <v>4</v>
      </c>
      <c r="OX28" s="40">
        <v>5</v>
      </c>
      <c r="OY28" s="40">
        <v>4</v>
      </c>
      <c r="OZ28" s="40">
        <v>5</v>
      </c>
      <c r="PA28" s="40">
        <v>5</v>
      </c>
      <c r="PB28" s="40">
        <v>4</v>
      </c>
      <c r="PC28" s="40">
        <v>4</v>
      </c>
      <c r="PD28" s="40">
        <v>5</v>
      </c>
      <c r="PE28" s="40">
        <v>4</v>
      </c>
      <c r="PF28" s="40">
        <v>5</v>
      </c>
      <c r="PG28" s="40">
        <v>0</v>
      </c>
      <c r="PH28" s="40">
        <v>4</v>
      </c>
      <c r="PI28" s="40">
        <v>4</v>
      </c>
      <c r="PJ28" s="40">
        <v>5</v>
      </c>
      <c r="PK28" s="40">
        <v>5</v>
      </c>
      <c r="PL28" s="40">
        <v>1</v>
      </c>
      <c r="PM28" s="40">
        <v>5</v>
      </c>
      <c r="PN28" s="40">
        <v>5</v>
      </c>
      <c r="PO28" s="40">
        <v>5</v>
      </c>
      <c r="PP28" s="40">
        <v>5</v>
      </c>
      <c r="PQ28" s="40">
        <v>4</v>
      </c>
      <c r="PR28" s="40">
        <v>4</v>
      </c>
      <c r="PS28" s="40">
        <v>5</v>
      </c>
      <c r="PT28" s="40">
        <v>5</v>
      </c>
      <c r="PU28" s="40">
        <v>5</v>
      </c>
      <c r="PV28" s="40">
        <v>5</v>
      </c>
      <c r="PW28" s="40">
        <v>5</v>
      </c>
      <c r="PX28" s="40">
        <v>5</v>
      </c>
      <c r="PY28" s="40">
        <v>4</v>
      </c>
      <c r="PZ28" s="40">
        <v>4</v>
      </c>
      <c r="QA28" s="40">
        <v>4</v>
      </c>
      <c r="QB28" s="40">
        <v>4</v>
      </c>
      <c r="QC28" s="40">
        <v>4</v>
      </c>
      <c r="QD28" s="40">
        <v>5</v>
      </c>
      <c r="QE28" s="40">
        <v>5</v>
      </c>
      <c r="QF28" s="40">
        <v>5</v>
      </c>
      <c r="QG28" s="40">
        <v>2</v>
      </c>
      <c r="QH28" s="40">
        <v>4</v>
      </c>
      <c r="QI28" s="40">
        <v>4</v>
      </c>
      <c r="QJ28" s="40">
        <v>5</v>
      </c>
      <c r="QK28" s="40">
        <v>4</v>
      </c>
      <c r="QL28" s="40">
        <v>5</v>
      </c>
      <c r="QM28" s="40">
        <v>5</v>
      </c>
      <c r="QN28" s="40">
        <v>4</v>
      </c>
      <c r="QO28" s="40">
        <v>5</v>
      </c>
      <c r="QP28" s="40">
        <v>5</v>
      </c>
      <c r="QQ28" s="40">
        <v>5</v>
      </c>
      <c r="QR28" s="40">
        <v>5</v>
      </c>
      <c r="QS28" s="40">
        <v>5</v>
      </c>
      <c r="QT28" s="40">
        <v>5</v>
      </c>
      <c r="QU28" s="40">
        <v>5</v>
      </c>
      <c r="QV28" s="40">
        <v>4</v>
      </c>
      <c r="QW28" s="40">
        <v>5</v>
      </c>
      <c r="QX28" s="40">
        <v>5</v>
      </c>
      <c r="QY28" s="40">
        <v>4</v>
      </c>
      <c r="QZ28" s="40">
        <v>5</v>
      </c>
      <c r="RA28" s="40">
        <v>5</v>
      </c>
      <c r="RB28" s="40">
        <v>5</v>
      </c>
      <c r="RC28" s="40">
        <v>5</v>
      </c>
      <c r="RD28" s="40">
        <v>5</v>
      </c>
      <c r="RE28" s="40">
        <v>5</v>
      </c>
      <c r="RF28" s="40">
        <v>4</v>
      </c>
      <c r="RG28" s="40">
        <v>4</v>
      </c>
      <c r="RH28" s="40">
        <v>5</v>
      </c>
      <c r="RI28" s="40">
        <v>5</v>
      </c>
      <c r="RJ28" s="40">
        <v>5</v>
      </c>
      <c r="RK28" s="40">
        <v>5</v>
      </c>
      <c r="RL28" s="40">
        <v>5</v>
      </c>
      <c r="RM28" s="40">
        <v>5</v>
      </c>
      <c r="RN28" s="40">
        <v>5</v>
      </c>
      <c r="RO28" s="40">
        <v>3</v>
      </c>
      <c r="RP28" s="40">
        <v>5</v>
      </c>
      <c r="RQ28" s="40">
        <v>5</v>
      </c>
      <c r="RR28" s="40">
        <v>5</v>
      </c>
      <c r="RS28" s="40">
        <v>5</v>
      </c>
      <c r="RT28" s="40">
        <v>5</v>
      </c>
      <c r="RU28" s="40">
        <v>5</v>
      </c>
      <c r="RV28" s="40">
        <v>5</v>
      </c>
      <c r="RW28" s="40">
        <v>5</v>
      </c>
      <c r="RX28" s="40">
        <v>5</v>
      </c>
      <c r="RY28" s="40">
        <v>5</v>
      </c>
      <c r="RZ28" s="40">
        <v>4</v>
      </c>
      <c r="SA28" s="40">
        <v>3</v>
      </c>
      <c r="SB28" s="40">
        <v>5</v>
      </c>
      <c r="SC28" s="40">
        <v>5</v>
      </c>
      <c r="SD28" s="40">
        <v>4</v>
      </c>
      <c r="SE28" s="40">
        <v>5</v>
      </c>
      <c r="SF28" s="40">
        <v>5</v>
      </c>
      <c r="SG28" s="40">
        <v>5</v>
      </c>
      <c r="SH28" s="40">
        <v>5</v>
      </c>
      <c r="SI28" s="40">
        <v>5</v>
      </c>
      <c r="SJ28" s="40">
        <v>5</v>
      </c>
      <c r="SK28" s="40">
        <v>3</v>
      </c>
      <c r="SL28" s="40">
        <v>5</v>
      </c>
      <c r="SM28" s="40">
        <v>5</v>
      </c>
      <c r="SN28" s="40">
        <v>4</v>
      </c>
      <c r="SO28" s="40">
        <v>5</v>
      </c>
      <c r="SP28" s="40">
        <v>5</v>
      </c>
      <c r="SQ28" s="40">
        <v>5</v>
      </c>
      <c r="SR28" s="40">
        <v>5</v>
      </c>
      <c r="SS28" s="40">
        <v>3</v>
      </c>
      <c r="ST28" s="40">
        <v>4</v>
      </c>
      <c r="SU28" s="40">
        <v>5</v>
      </c>
      <c r="SV28" s="40">
        <v>4</v>
      </c>
      <c r="SW28" s="40">
        <v>4</v>
      </c>
      <c r="SX28" s="40">
        <v>5</v>
      </c>
      <c r="SY28" s="40">
        <v>4</v>
      </c>
      <c r="SZ28" s="40">
        <v>5</v>
      </c>
      <c r="TA28" s="40">
        <v>4</v>
      </c>
      <c r="TB28" s="40">
        <v>5</v>
      </c>
      <c r="TC28" s="40">
        <v>5</v>
      </c>
      <c r="TD28" s="40">
        <v>3</v>
      </c>
      <c r="TE28" s="40">
        <v>3</v>
      </c>
      <c r="TF28" s="40">
        <v>5</v>
      </c>
      <c r="TG28" s="40">
        <v>5</v>
      </c>
      <c r="TH28" s="40">
        <v>5</v>
      </c>
      <c r="TI28" s="40">
        <v>5</v>
      </c>
      <c r="TJ28" s="40">
        <v>5</v>
      </c>
      <c r="TK28" s="40">
        <v>2</v>
      </c>
      <c r="TL28" s="40">
        <v>5</v>
      </c>
      <c r="TM28" s="40">
        <v>5</v>
      </c>
      <c r="TN28" s="40">
        <v>5</v>
      </c>
      <c r="TO28" s="40">
        <v>5</v>
      </c>
      <c r="TP28" s="40">
        <v>5</v>
      </c>
      <c r="TQ28" s="40">
        <v>4</v>
      </c>
      <c r="TR28" s="40">
        <v>5</v>
      </c>
      <c r="TS28" s="40">
        <v>4</v>
      </c>
      <c r="TT28" s="40">
        <v>4</v>
      </c>
      <c r="TU28" s="40">
        <v>4</v>
      </c>
      <c r="TV28" s="40">
        <v>5</v>
      </c>
      <c r="TW28" s="40">
        <v>3</v>
      </c>
      <c r="TX28" s="40">
        <v>4</v>
      </c>
      <c r="TY28" s="40">
        <v>4</v>
      </c>
      <c r="TZ28" s="40">
        <v>4</v>
      </c>
      <c r="UA28" s="40">
        <v>4</v>
      </c>
      <c r="UB28" s="40">
        <v>5</v>
      </c>
      <c r="UC28" s="40">
        <v>5</v>
      </c>
      <c r="UD28" s="40">
        <v>5</v>
      </c>
      <c r="UE28" s="40">
        <v>5</v>
      </c>
      <c r="UF28" s="40">
        <v>5</v>
      </c>
      <c r="UG28" s="40">
        <v>4</v>
      </c>
      <c r="UH28" s="40">
        <v>5</v>
      </c>
      <c r="UI28" s="40">
        <v>5</v>
      </c>
      <c r="UJ28" s="40">
        <v>4</v>
      </c>
      <c r="UK28" s="40">
        <v>5</v>
      </c>
      <c r="UL28" s="40">
        <v>5</v>
      </c>
      <c r="UM28" s="40">
        <v>5</v>
      </c>
      <c r="UN28" s="40">
        <v>5</v>
      </c>
      <c r="UO28" s="40">
        <v>5</v>
      </c>
      <c r="UP28" s="40">
        <v>4</v>
      </c>
      <c r="UQ28" s="40">
        <v>3</v>
      </c>
      <c r="UR28" s="40">
        <v>5</v>
      </c>
      <c r="US28" s="40">
        <v>5</v>
      </c>
      <c r="UT28" s="40">
        <v>5</v>
      </c>
      <c r="UU28" s="40">
        <v>5</v>
      </c>
      <c r="UV28" s="40">
        <v>5</v>
      </c>
      <c r="UW28" s="40">
        <v>5</v>
      </c>
      <c r="UX28" s="40">
        <v>5</v>
      </c>
      <c r="UY28" s="40">
        <v>4</v>
      </c>
      <c r="UZ28" s="40">
        <v>3</v>
      </c>
      <c r="VA28" s="40">
        <v>5</v>
      </c>
      <c r="VB28" s="40">
        <v>5</v>
      </c>
      <c r="VC28" s="40">
        <v>5</v>
      </c>
      <c r="VD28" s="40">
        <v>5</v>
      </c>
      <c r="VE28" s="40">
        <v>5</v>
      </c>
      <c r="VF28" s="40">
        <v>4</v>
      </c>
      <c r="VG28" s="40">
        <v>5</v>
      </c>
      <c r="VH28" s="40">
        <v>4</v>
      </c>
      <c r="VI28" s="40">
        <v>5</v>
      </c>
      <c r="VJ28" s="40">
        <v>5</v>
      </c>
      <c r="VK28" s="40">
        <v>5</v>
      </c>
      <c r="VL28" s="40">
        <v>5</v>
      </c>
      <c r="VM28" s="40">
        <v>3</v>
      </c>
      <c r="VN28" s="40">
        <v>5</v>
      </c>
      <c r="VO28" s="40">
        <v>5</v>
      </c>
      <c r="VP28" s="40">
        <v>5</v>
      </c>
      <c r="VQ28" s="40">
        <v>5</v>
      </c>
      <c r="VR28" s="40">
        <v>5</v>
      </c>
      <c r="VS28" s="40">
        <v>5</v>
      </c>
      <c r="VT28" s="40">
        <v>5</v>
      </c>
      <c r="VU28" s="40">
        <v>5</v>
      </c>
      <c r="VV28" s="40">
        <v>5</v>
      </c>
      <c r="VW28" s="40">
        <v>5</v>
      </c>
      <c r="VX28" s="40">
        <v>4</v>
      </c>
      <c r="VY28" s="40">
        <v>5</v>
      </c>
      <c r="VZ28" s="40">
        <v>5</v>
      </c>
      <c r="WA28" s="40">
        <v>5</v>
      </c>
      <c r="WB28" s="40">
        <v>5</v>
      </c>
      <c r="WC28" s="40">
        <v>5</v>
      </c>
      <c r="WD28" s="40">
        <v>0</v>
      </c>
      <c r="WE28" s="40">
        <v>4</v>
      </c>
      <c r="WF28" s="40">
        <v>4</v>
      </c>
      <c r="WG28" s="40">
        <v>5</v>
      </c>
      <c r="WH28" s="40">
        <v>5</v>
      </c>
      <c r="WI28" s="40">
        <v>4</v>
      </c>
      <c r="WJ28" s="40">
        <v>5</v>
      </c>
      <c r="WK28" s="40">
        <v>4</v>
      </c>
      <c r="WL28" s="40">
        <v>5</v>
      </c>
      <c r="WM28" s="40">
        <v>5</v>
      </c>
      <c r="WN28" s="40">
        <v>4</v>
      </c>
      <c r="WO28" s="40">
        <v>4</v>
      </c>
      <c r="WP28" s="40">
        <v>5</v>
      </c>
      <c r="WQ28" s="40">
        <v>2</v>
      </c>
      <c r="WR28" s="40">
        <v>5</v>
      </c>
      <c r="WS28" s="40">
        <v>4</v>
      </c>
      <c r="WT28" s="40">
        <v>5</v>
      </c>
      <c r="WU28" s="40">
        <v>5</v>
      </c>
      <c r="WV28" s="40">
        <v>4</v>
      </c>
      <c r="WW28" s="40">
        <v>5</v>
      </c>
      <c r="WX28" s="40">
        <v>5</v>
      </c>
      <c r="WY28" s="40">
        <v>4</v>
      </c>
      <c r="WZ28" s="40">
        <v>4</v>
      </c>
      <c r="XA28" s="40">
        <v>5</v>
      </c>
      <c r="XB28" s="40">
        <v>5</v>
      </c>
      <c r="XC28" s="40">
        <v>5</v>
      </c>
      <c r="XD28" s="40">
        <v>5</v>
      </c>
      <c r="XE28" s="40">
        <v>4</v>
      </c>
      <c r="XF28" s="40">
        <v>5</v>
      </c>
      <c r="XG28" s="40">
        <v>5</v>
      </c>
      <c r="XH28" s="40">
        <v>5</v>
      </c>
      <c r="XI28" s="40">
        <v>5</v>
      </c>
      <c r="XJ28" s="40">
        <v>4</v>
      </c>
      <c r="XK28" s="40">
        <v>5</v>
      </c>
      <c r="XL28" s="40">
        <v>5</v>
      </c>
      <c r="XM28" s="40">
        <v>4</v>
      </c>
      <c r="XN28" s="40">
        <v>4</v>
      </c>
      <c r="XO28" s="40">
        <v>5</v>
      </c>
      <c r="XP28" s="40">
        <v>5</v>
      </c>
      <c r="XQ28" s="40">
        <v>4</v>
      </c>
      <c r="XR28" s="40">
        <v>4</v>
      </c>
      <c r="XS28" s="40">
        <v>5</v>
      </c>
      <c r="XT28" s="40">
        <v>5</v>
      </c>
      <c r="XU28" s="40">
        <v>4</v>
      </c>
      <c r="XV28" s="40">
        <v>3</v>
      </c>
      <c r="XW28" s="40">
        <v>5</v>
      </c>
      <c r="XX28" s="40">
        <v>5</v>
      </c>
      <c r="XY28" s="40">
        <v>4</v>
      </c>
      <c r="XZ28" s="40">
        <v>4</v>
      </c>
      <c r="YA28" s="40">
        <v>5</v>
      </c>
      <c r="YB28" s="40">
        <v>4</v>
      </c>
      <c r="YC28" s="40">
        <v>5</v>
      </c>
      <c r="YD28" s="40">
        <v>5</v>
      </c>
      <c r="YE28" s="40">
        <v>4</v>
      </c>
      <c r="YF28" s="40">
        <v>5</v>
      </c>
      <c r="YG28" s="40">
        <v>5</v>
      </c>
      <c r="YH28" s="40">
        <v>5</v>
      </c>
      <c r="YI28" s="40">
        <v>4</v>
      </c>
      <c r="YJ28" s="40">
        <v>5</v>
      </c>
      <c r="YK28" s="40">
        <v>5</v>
      </c>
      <c r="YL28" s="40">
        <v>5</v>
      </c>
      <c r="YM28" s="40">
        <v>4</v>
      </c>
      <c r="YN28" s="40">
        <v>4</v>
      </c>
      <c r="YO28" s="40">
        <v>3</v>
      </c>
      <c r="YP28" s="40">
        <v>5</v>
      </c>
      <c r="YQ28" s="40">
        <v>4</v>
      </c>
      <c r="YR28" s="40">
        <v>5</v>
      </c>
      <c r="YS28" s="40">
        <v>5</v>
      </c>
      <c r="YT28" s="40">
        <v>4</v>
      </c>
      <c r="YU28" s="40">
        <v>4</v>
      </c>
      <c r="YV28" s="40">
        <v>4</v>
      </c>
      <c r="YW28" s="40">
        <v>5</v>
      </c>
      <c r="YX28" s="40">
        <v>5</v>
      </c>
      <c r="YY28" s="40">
        <v>4</v>
      </c>
      <c r="YZ28" s="40">
        <v>3</v>
      </c>
      <c r="ZA28" s="40">
        <v>3</v>
      </c>
      <c r="ZB28" s="40">
        <v>5</v>
      </c>
      <c r="ZC28" s="40">
        <v>4</v>
      </c>
      <c r="ZD28" s="40">
        <v>5</v>
      </c>
      <c r="ZE28" s="40">
        <v>5</v>
      </c>
      <c r="ZF28" s="40">
        <v>4</v>
      </c>
      <c r="ZG28" s="40">
        <v>5</v>
      </c>
      <c r="ZH28" s="40">
        <v>4</v>
      </c>
      <c r="ZI28" s="40">
        <v>5</v>
      </c>
      <c r="ZJ28" s="40">
        <v>4</v>
      </c>
      <c r="ZK28" s="40">
        <v>5</v>
      </c>
      <c r="ZL28" s="40">
        <v>5</v>
      </c>
      <c r="ZM28" s="40">
        <v>5</v>
      </c>
      <c r="ZN28" s="40">
        <v>5</v>
      </c>
      <c r="ZO28" s="40">
        <v>5</v>
      </c>
      <c r="ZP28" s="40">
        <v>5</v>
      </c>
      <c r="ZQ28" s="40">
        <v>5</v>
      </c>
      <c r="ZR28" s="40">
        <v>5</v>
      </c>
      <c r="ZS28" s="40">
        <v>5</v>
      </c>
      <c r="ZT28" s="40">
        <v>4</v>
      </c>
      <c r="ZU28" s="40">
        <v>5</v>
      </c>
      <c r="ZV28" s="40">
        <v>4</v>
      </c>
      <c r="ZW28" s="40">
        <v>5</v>
      </c>
      <c r="ZX28" s="40">
        <v>5</v>
      </c>
      <c r="ZY28" s="40">
        <v>3</v>
      </c>
      <c r="ZZ28" s="40">
        <v>2</v>
      </c>
      <c r="AAA28" s="40">
        <v>4</v>
      </c>
      <c r="AAB28" s="40">
        <v>5</v>
      </c>
      <c r="AAC28" s="40">
        <v>4</v>
      </c>
      <c r="AAD28" s="40">
        <v>5</v>
      </c>
      <c r="AAE28" s="40">
        <v>5</v>
      </c>
      <c r="AAF28" s="40">
        <v>5</v>
      </c>
      <c r="AAG28" s="40">
        <v>3</v>
      </c>
      <c r="AAH28" s="40">
        <v>5</v>
      </c>
      <c r="AAI28" s="40">
        <v>5</v>
      </c>
      <c r="AAJ28" s="40">
        <v>4</v>
      </c>
      <c r="AAK28" s="40">
        <v>4</v>
      </c>
      <c r="AAL28" s="40">
        <v>2</v>
      </c>
      <c r="AAM28" s="40">
        <v>5</v>
      </c>
      <c r="AAN28" s="40">
        <v>5</v>
      </c>
      <c r="AAO28" s="40">
        <v>5</v>
      </c>
      <c r="AAP28" s="40">
        <v>3</v>
      </c>
      <c r="AAQ28" s="40">
        <v>5</v>
      </c>
      <c r="AAR28" s="40">
        <v>4</v>
      </c>
      <c r="AAS28" s="40">
        <v>5</v>
      </c>
      <c r="AAT28" s="40">
        <v>5</v>
      </c>
      <c r="AAU28" s="40">
        <v>4</v>
      </c>
      <c r="AAV28" s="40">
        <v>5</v>
      </c>
      <c r="AAW28" s="40">
        <v>5</v>
      </c>
      <c r="AAX28" s="40">
        <v>4</v>
      </c>
      <c r="AAY28" s="40">
        <v>4</v>
      </c>
      <c r="AAZ28" s="40">
        <v>4</v>
      </c>
      <c r="ABA28" s="40">
        <v>5</v>
      </c>
      <c r="ABB28" s="40">
        <v>4</v>
      </c>
      <c r="ABC28" s="40">
        <v>5</v>
      </c>
      <c r="ABD28" s="40">
        <v>3</v>
      </c>
      <c r="ABE28" s="40">
        <v>4</v>
      </c>
      <c r="ABF28" s="40">
        <v>5</v>
      </c>
      <c r="ABG28" s="40">
        <v>5</v>
      </c>
      <c r="ABH28" s="40">
        <v>0</v>
      </c>
      <c r="ABI28" s="40">
        <v>4</v>
      </c>
      <c r="ABJ28" s="40">
        <v>5</v>
      </c>
      <c r="ABK28" s="40">
        <v>1</v>
      </c>
      <c r="ABL28" s="40">
        <v>1</v>
      </c>
      <c r="ABM28" s="40">
        <v>5</v>
      </c>
      <c r="ABN28" s="40">
        <v>2</v>
      </c>
      <c r="ABO28" s="40">
        <v>4</v>
      </c>
      <c r="ABP28" s="40">
        <v>5</v>
      </c>
      <c r="ABQ28" s="40">
        <v>3</v>
      </c>
      <c r="ABR28" s="40">
        <v>5</v>
      </c>
      <c r="ABS28" s="40">
        <v>4</v>
      </c>
      <c r="ABT28" s="40">
        <v>4</v>
      </c>
      <c r="ABU28" s="40">
        <v>3</v>
      </c>
      <c r="ABV28" s="40">
        <v>5</v>
      </c>
      <c r="ABW28" s="40">
        <v>5</v>
      </c>
      <c r="ABX28" s="40">
        <v>5</v>
      </c>
      <c r="ABY28" s="40">
        <v>5</v>
      </c>
      <c r="ABZ28" s="40">
        <v>4</v>
      </c>
      <c r="ACA28" s="40">
        <v>4</v>
      </c>
      <c r="ACB28" s="40">
        <v>3</v>
      </c>
      <c r="ACC28" s="40">
        <v>4</v>
      </c>
      <c r="ACD28" s="40">
        <v>4</v>
      </c>
      <c r="ACE28" s="40">
        <v>5</v>
      </c>
      <c r="ACF28" s="40">
        <v>5</v>
      </c>
      <c r="ACG28" s="40">
        <v>5</v>
      </c>
      <c r="ACH28" s="40">
        <v>3</v>
      </c>
      <c r="ACI28" s="40">
        <v>4</v>
      </c>
      <c r="ACJ28" s="40">
        <v>4</v>
      </c>
      <c r="ACK28" s="40">
        <v>4</v>
      </c>
      <c r="ACL28" s="40">
        <v>5</v>
      </c>
      <c r="ACM28" s="40">
        <v>5</v>
      </c>
      <c r="ACN28" s="40">
        <v>3</v>
      </c>
      <c r="ACO28" s="40">
        <v>5</v>
      </c>
      <c r="ACP28" s="40">
        <v>4</v>
      </c>
      <c r="ACQ28" s="40">
        <v>4</v>
      </c>
      <c r="ACR28" s="40">
        <v>5</v>
      </c>
      <c r="ACS28" s="40">
        <v>5</v>
      </c>
      <c r="ACT28" s="40">
        <v>5</v>
      </c>
      <c r="ACU28" s="40">
        <v>4</v>
      </c>
      <c r="ACV28" s="40">
        <v>5</v>
      </c>
      <c r="ACW28" s="40">
        <v>5</v>
      </c>
      <c r="ACX28" s="40">
        <v>4</v>
      </c>
      <c r="ACY28" s="40">
        <v>3</v>
      </c>
      <c r="ACZ28" s="40">
        <v>3</v>
      </c>
      <c r="ADA28" s="40">
        <v>4</v>
      </c>
      <c r="ADB28" s="40">
        <v>5</v>
      </c>
      <c r="ADC28" s="40">
        <v>1</v>
      </c>
      <c r="ADD28" s="40">
        <v>4</v>
      </c>
      <c r="ADE28" s="40">
        <v>4</v>
      </c>
      <c r="ADF28" s="40">
        <v>5</v>
      </c>
      <c r="ADG28" s="40">
        <v>4</v>
      </c>
      <c r="ADH28" s="40">
        <v>4</v>
      </c>
      <c r="ADI28" s="40">
        <v>4</v>
      </c>
      <c r="ADJ28" s="40">
        <v>4</v>
      </c>
      <c r="ADK28" s="40">
        <v>5</v>
      </c>
      <c r="ADL28" s="40">
        <v>4</v>
      </c>
      <c r="ADM28" s="40">
        <v>5</v>
      </c>
      <c r="ADN28" s="40">
        <v>4</v>
      </c>
      <c r="ADO28" s="40">
        <v>4</v>
      </c>
      <c r="ADP28" s="40">
        <v>5</v>
      </c>
      <c r="ADQ28" s="40">
        <v>3</v>
      </c>
      <c r="ADR28" s="40">
        <v>4</v>
      </c>
      <c r="ADS28" s="40">
        <v>5</v>
      </c>
      <c r="ADT28" s="40">
        <v>5</v>
      </c>
      <c r="ADU28" s="40">
        <v>5</v>
      </c>
      <c r="ADV28" s="40">
        <v>4</v>
      </c>
      <c r="ADW28" s="40">
        <v>5</v>
      </c>
      <c r="ADX28" s="40">
        <v>5</v>
      </c>
      <c r="ADY28" s="40">
        <v>2</v>
      </c>
      <c r="ADZ28" s="40">
        <v>5</v>
      </c>
      <c r="AEA28" s="40">
        <v>3</v>
      </c>
      <c r="AEB28" s="40">
        <v>4</v>
      </c>
      <c r="AEC28" s="40">
        <v>5</v>
      </c>
      <c r="AED28" s="40">
        <v>5</v>
      </c>
      <c r="AEE28" s="40">
        <v>4</v>
      </c>
      <c r="AEF28" s="40">
        <v>4</v>
      </c>
      <c r="AEG28" s="40">
        <v>4</v>
      </c>
      <c r="AEH28" s="40">
        <v>4</v>
      </c>
      <c r="AEI28" s="40">
        <v>5</v>
      </c>
      <c r="AEJ28" s="40">
        <v>4</v>
      </c>
      <c r="AEK28" s="40">
        <v>5</v>
      </c>
      <c r="AEL28" s="40">
        <v>5</v>
      </c>
      <c r="AEM28" s="40">
        <v>5</v>
      </c>
      <c r="AEN28" s="40">
        <v>5</v>
      </c>
      <c r="AEO28" s="40">
        <v>5</v>
      </c>
      <c r="AEP28" s="40">
        <v>5</v>
      </c>
      <c r="AEQ28" s="40">
        <v>3</v>
      </c>
      <c r="AER28" s="40">
        <v>5</v>
      </c>
      <c r="AES28" s="40">
        <v>4</v>
      </c>
      <c r="AET28" s="40">
        <v>5</v>
      </c>
      <c r="AEU28" s="40">
        <v>4</v>
      </c>
      <c r="AEV28" s="40">
        <v>4</v>
      </c>
      <c r="AEW28" s="40">
        <v>5</v>
      </c>
      <c r="AEX28" s="40">
        <v>5</v>
      </c>
      <c r="AEY28" s="40">
        <v>5</v>
      </c>
      <c r="AEZ28" s="40">
        <v>5</v>
      </c>
      <c r="AFA28" s="40">
        <v>3</v>
      </c>
      <c r="AFB28" s="40">
        <v>5</v>
      </c>
      <c r="AFC28" s="41">
        <v>5</v>
      </c>
      <c r="AFD28" s="42">
        <f>AVERAGE(Tabela63[[#This Row],[1]:[832]])</f>
        <v>4.4795673076923075</v>
      </c>
      <c r="AFE28" s="42">
        <f>SKEW(Tabela63[[#This Row],[1]:[832]])</f>
        <v>-2.3504764812341814</v>
      </c>
      <c r="AFF28" s="42">
        <f>STDEV(Tabela63[[#This Row],[1]:[832]])</f>
        <v>0.79684444156703571</v>
      </c>
      <c r="AFG28" s="63">
        <v>0.86752176198193143</v>
      </c>
    </row>
    <row r="29" spans="1:839" s="28" customFormat="1" ht="24.95" customHeight="1">
      <c r="A29" s="29">
        <v>27</v>
      </c>
      <c r="B29" s="30">
        <v>9</v>
      </c>
      <c r="C29" s="106" t="s">
        <v>1715</v>
      </c>
      <c r="D29" s="39">
        <v>1</v>
      </c>
      <c r="E29" s="40">
        <v>4</v>
      </c>
      <c r="F29" s="40">
        <v>5</v>
      </c>
      <c r="G29" s="40">
        <v>4</v>
      </c>
      <c r="H29" s="40">
        <v>5</v>
      </c>
      <c r="I29" s="40">
        <v>4</v>
      </c>
      <c r="J29" s="40">
        <v>5</v>
      </c>
      <c r="K29" s="40">
        <v>5</v>
      </c>
      <c r="L29" s="40">
        <v>4</v>
      </c>
      <c r="M29" s="40">
        <v>5</v>
      </c>
      <c r="N29" s="40">
        <v>5</v>
      </c>
      <c r="O29" s="40">
        <v>4</v>
      </c>
      <c r="P29" s="40">
        <v>4</v>
      </c>
      <c r="Q29" s="40">
        <v>5</v>
      </c>
      <c r="R29" s="40">
        <v>5</v>
      </c>
      <c r="S29" s="40">
        <v>5</v>
      </c>
      <c r="T29" s="40">
        <v>4</v>
      </c>
      <c r="U29" s="40">
        <v>5</v>
      </c>
      <c r="V29" s="40">
        <v>5</v>
      </c>
      <c r="W29" s="40">
        <v>4</v>
      </c>
      <c r="X29" s="40">
        <v>5</v>
      </c>
      <c r="Y29" s="40">
        <v>0</v>
      </c>
      <c r="Z29" s="40">
        <v>4</v>
      </c>
      <c r="AA29" s="40">
        <v>5</v>
      </c>
      <c r="AB29" s="40">
        <v>5</v>
      </c>
      <c r="AC29" s="40">
        <v>5</v>
      </c>
      <c r="AD29" s="40">
        <v>5</v>
      </c>
      <c r="AE29" s="40">
        <v>5</v>
      </c>
      <c r="AF29" s="40">
        <v>0</v>
      </c>
      <c r="AG29" s="40">
        <v>5</v>
      </c>
      <c r="AH29" s="40">
        <v>5</v>
      </c>
      <c r="AI29" s="40">
        <v>4</v>
      </c>
      <c r="AJ29" s="40">
        <v>5</v>
      </c>
      <c r="AK29" s="40">
        <v>5</v>
      </c>
      <c r="AL29" s="40">
        <v>4</v>
      </c>
      <c r="AM29" s="40">
        <v>4</v>
      </c>
      <c r="AN29" s="40">
        <v>5</v>
      </c>
      <c r="AO29" s="40">
        <v>5</v>
      </c>
      <c r="AP29" s="40">
        <v>5</v>
      </c>
      <c r="AQ29" s="40">
        <v>0</v>
      </c>
      <c r="AR29" s="40">
        <v>5</v>
      </c>
      <c r="AS29" s="40">
        <v>5</v>
      </c>
      <c r="AT29" s="40">
        <v>5</v>
      </c>
      <c r="AU29" s="40">
        <v>4</v>
      </c>
      <c r="AV29" s="40">
        <v>5</v>
      </c>
      <c r="AW29" s="40">
        <v>5</v>
      </c>
      <c r="AX29" s="40">
        <v>4</v>
      </c>
      <c r="AY29" s="40">
        <v>4</v>
      </c>
      <c r="AZ29" s="40">
        <v>4</v>
      </c>
      <c r="BA29" s="40">
        <v>4</v>
      </c>
      <c r="BB29" s="40">
        <v>3</v>
      </c>
      <c r="BC29" s="40">
        <v>4</v>
      </c>
      <c r="BD29" s="40">
        <v>4</v>
      </c>
      <c r="BE29" s="40">
        <v>5</v>
      </c>
      <c r="BF29" s="40">
        <v>5</v>
      </c>
      <c r="BG29" s="40">
        <v>4</v>
      </c>
      <c r="BH29" s="40">
        <v>4</v>
      </c>
      <c r="BI29" s="40">
        <v>3</v>
      </c>
      <c r="BJ29" s="40">
        <v>5</v>
      </c>
      <c r="BK29" s="40">
        <v>5</v>
      </c>
      <c r="BL29" s="40">
        <v>4</v>
      </c>
      <c r="BM29" s="40">
        <v>5</v>
      </c>
      <c r="BN29" s="40">
        <v>4</v>
      </c>
      <c r="BO29" s="40">
        <v>5</v>
      </c>
      <c r="BP29" s="40">
        <v>5</v>
      </c>
      <c r="BQ29" s="40">
        <v>4</v>
      </c>
      <c r="BR29" s="40">
        <v>5</v>
      </c>
      <c r="BS29" s="40">
        <v>5</v>
      </c>
      <c r="BT29" s="40">
        <v>5</v>
      </c>
      <c r="BU29" s="40">
        <v>5</v>
      </c>
      <c r="BV29" s="40">
        <v>5</v>
      </c>
      <c r="BW29" s="40">
        <v>5</v>
      </c>
      <c r="BX29" s="40">
        <v>5</v>
      </c>
      <c r="BY29" s="40">
        <v>5</v>
      </c>
      <c r="BZ29" s="40">
        <v>4</v>
      </c>
      <c r="CA29" s="40">
        <v>5</v>
      </c>
      <c r="CB29" s="40">
        <v>3</v>
      </c>
      <c r="CC29" s="40">
        <v>5</v>
      </c>
      <c r="CD29" s="40">
        <v>5</v>
      </c>
      <c r="CE29" s="40">
        <v>5</v>
      </c>
      <c r="CF29" s="40">
        <v>4</v>
      </c>
      <c r="CG29" s="40">
        <v>4</v>
      </c>
      <c r="CH29" s="40">
        <v>5</v>
      </c>
      <c r="CI29" s="40">
        <v>4</v>
      </c>
      <c r="CJ29" s="40">
        <v>5</v>
      </c>
      <c r="CK29" s="40">
        <v>4</v>
      </c>
      <c r="CL29" s="40">
        <v>5</v>
      </c>
      <c r="CM29" s="40">
        <v>5</v>
      </c>
      <c r="CN29" s="40">
        <v>5</v>
      </c>
      <c r="CO29" s="40">
        <v>4</v>
      </c>
      <c r="CP29" s="40">
        <v>5</v>
      </c>
      <c r="CQ29" s="40">
        <v>4</v>
      </c>
      <c r="CR29" s="40">
        <v>4</v>
      </c>
      <c r="CS29" s="40">
        <v>4</v>
      </c>
      <c r="CT29" s="40">
        <v>4</v>
      </c>
      <c r="CU29" s="40">
        <v>4</v>
      </c>
      <c r="CV29" s="40">
        <v>4</v>
      </c>
      <c r="CW29" s="40">
        <v>5</v>
      </c>
      <c r="CX29" s="40">
        <v>5</v>
      </c>
      <c r="CY29" s="40">
        <v>4</v>
      </c>
      <c r="CZ29" s="40">
        <v>4</v>
      </c>
      <c r="DA29" s="40">
        <v>5</v>
      </c>
      <c r="DB29" s="40">
        <v>5</v>
      </c>
      <c r="DC29" s="40">
        <v>5</v>
      </c>
      <c r="DD29" s="40">
        <v>5</v>
      </c>
      <c r="DE29" s="40">
        <v>4</v>
      </c>
      <c r="DF29" s="40">
        <v>4</v>
      </c>
      <c r="DG29" s="40">
        <v>4</v>
      </c>
      <c r="DH29" s="40">
        <v>5</v>
      </c>
      <c r="DI29" s="40">
        <v>4</v>
      </c>
      <c r="DJ29" s="40">
        <v>5</v>
      </c>
      <c r="DK29" s="40">
        <v>4</v>
      </c>
      <c r="DL29" s="40">
        <v>4</v>
      </c>
      <c r="DM29" s="40">
        <v>4</v>
      </c>
      <c r="DN29" s="40">
        <v>4</v>
      </c>
      <c r="DO29" s="40">
        <v>5</v>
      </c>
      <c r="DP29" s="40">
        <v>5</v>
      </c>
      <c r="DQ29" s="40">
        <v>4</v>
      </c>
      <c r="DR29" s="40">
        <v>4</v>
      </c>
      <c r="DS29" s="40">
        <v>5</v>
      </c>
      <c r="DT29" s="40">
        <v>5</v>
      </c>
      <c r="DU29" s="40">
        <v>5</v>
      </c>
      <c r="DV29" s="40">
        <v>4</v>
      </c>
      <c r="DW29" s="40">
        <v>4</v>
      </c>
      <c r="DX29" s="40">
        <v>4</v>
      </c>
      <c r="DY29" s="40">
        <v>5</v>
      </c>
      <c r="DZ29" s="40">
        <v>5</v>
      </c>
      <c r="EA29" s="40">
        <v>4</v>
      </c>
      <c r="EB29" s="40">
        <v>5</v>
      </c>
      <c r="EC29" s="40">
        <v>5</v>
      </c>
      <c r="ED29" s="40">
        <v>5</v>
      </c>
      <c r="EE29" s="40">
        <v>5</v>
      </c>
      <c r="EF29" s="40">
        <v>5</v>
      </c>
      <c r="EG29" s="40">
        <v>5</v>
      </c>
      <c r="EH29" s="40">
        <v>4</v>
      </c>
      <c r="EI29" s="40">
        <v>5</v>
      </c>
      <c r="EJ29" s="40">
        <v>5</v>
      </c>
      <c r="EK29" s="40">
        <v>4</v>
      </c>
      <c r="EL29" s="40">
        <v>4</v>
      </c>
      <c r="EM29" s="40">
        <v>5</v>
      </c>
      <c r="EN29" s="40">
        <v>5</v>
      </c>
      <c r="EO29" s="40">
        <v>4</v>
      </c>
      <c r="EP29" s="40">
        <v>5</v>
      </c>
      <c r="EQ29" s="40">
        <v>5</v>
      </c>
      <c r="ER29" s="40">
        <v>4</v>
      </c>
      <c r="ES29" s="40">
        <v>4</v>
      </c>
      <c r="ET29" s="40">
        <v>4</v>
      </c>
      <c r="EU29" s="40">
        <v>5</v>
      </c>
      <c r="EV29" s="40">
        <v>5</v>
      </c>
      <c r="EW29" s="40">
        <v>5</v>
      </c>
      <c r="EX29" s="40">
        <v>4</v>
      </c>
      <c r="EY29" s="40">
        <v>5</v>
      </c>
      <c r="EZ29" s="40">
        <v>4</v>
      </c>
      <c r="FA29" s="40">
        <v>4</v>
      </c>
      <c r="FB29" s="40">
        <v>4</v>
      </c>
      <c r="FC29" s="40">
        <v>5</v>
      </c>
      <c r="FD29" s="40">
        <v>5</v>
      </c>
      <c r="FE29" s="40">
        <v>4</v>
      </c>
      <c r="FF29" s="40">
        <v>5</v>
      </c>
      <c r="FG29" s="40">
        <v>5</v>
      </c>
      <c r="FH29" s="40">
        <v>4</v>
      </c>
      <c r="FI29" s="40">
        <v>4</v>
      </c>
      <c r="FJ29" s="40">
        <v>5</v>
      </c>
      <c r="FK29" s="40">
        <v>4</v>
      </c>
      <c r="FL29" s="40">
        <v>5</v>
      </c>
      <c r="FM29" s="40">
        <v>5</v>
      </c>
      <c r="FN29" s="40">
        <v>5</v>
      </c>
      <c r="FO29" s="40">
        <v>5</v>
      </c>
      <c r="FP29" s="40">
        <v>5</v>
      </c>
      <c r="FQ29" s="40">
        <v>5</v>
      </c>
      <c r="FR29" s="40">
        <v>5</v>
      </c>
      <c r="FS29" s="40">
        <v>5</v>
      </c>
      <c r="FT29" s="40">
        <v>4</v>
      </c>
      <c r="FU29" s="40">
        <v>5</v>
      </c>
      <c r="FV29" s="40">
        <v>5</v>
      </c>
      <c r="FW29" s="40">
        <v>5</v>
      </c>
      <c r="FX29" s="40">
        <v>4</v>
      </c>
      <c r="FY29" s="40">
        <v>5</v>
      </c>
      <c r="FZ29" s="40">
        <v>4</v>
      </c>
      <c r="GA29" s="40">
        <v>4</v>
      </c>
      <c r="GB29" s="40">
        <v>5</v>
      </c>
      <c r="GC29" s="40">
        <v>4</v>
      </c>
      <c r="GD29" s="40">
        <v>5</v>
      </c>
      <c r="GE29" s="40">
        <v>4</v>
      </c>
      <c r="GF29" s="40">
        <v>5</v>
      </c>
      <c r="GG29" s="40">
        <v>5</v>
      </c>
      <c r="GH29" s="40">
        <v>5</v>
      </c>
      <c r="GI29" s="40">
        <v>5</v>
      </c>
      <c r="GJ29" s="40">
        <v>5</v>
      </c>
      <c r="GK29" s="40">
        <v>4</v>
      </c>
      <c r="GL29" s="40">
        <v>5</v>
      </c>
      <c r="GM29" s="40">
        <v>5</v>
      </c>
      <c r="GN29" s="40">
        <v>5</v>
      </c>
      <c r="GO29" s="40">
        <v>4</v>
      </c>
      <c r="GP29" s="40">
        <v>4</v>
      </c>
      <c r="GQ29" s="40">
        <v>5</v>
      </c>
      <c r="GR29" s="40">
        <v>4</v>
      </c>
      <c r="GS29" s="40">
        <v>5</v>
      </c>
      <c r="GT29" s="40">
        <v>5</v>
      </c>
      <c r="GU29" s="40">
        <v>5</v>
      </c>
      <c r="GV29" s="40">
        <v>5</v>
      </c>
      <c r="GW29" s="40">
        <v>5</v>
      </c>
      <c r="GX29" s="40">
        <v>5</v>
      </c>
      <c r="GY29" s="40">
        <v>4</v>
      </c>
      <c r="GZ29" s="40">
        <v>4</v>
      </c>
      <c r="HA29" s="40">
        <v>5</v>
      </c>
      <c r="HB29" s="40">
        <v>3</v>
      </c>
      <c r="HC29" s="40">
        <v>5</v>
      </c>
      <c r="HD29" s="40">
        <v>1</v>
      </c>
      <c r="HE29" s="40">
        <v>5</v>
      </c>
      <c r="HF29" s="40">
        <v>5</v>
      </c>
      <c r="HG29" s="40">
        <v>5</v>
      </c>
      <c r="HH29" s="40">
        <v>5</v>
      </c>
      <c r="HI29" s="40">
        <v>5</v>
      </c>
      <c r="HJ29" s="40">
        <v>4</v>
      </c>
      <c r="HK29" s="40">
        <v>4</v>
      </c>
      <c r="HL29" s="40">
        <v>4</v>
      </c>
      <c r="HM29" s="40">
        <v>5</v>
      </c>
      <c r="HN29" s="40">
        <v>4</v>
      </c>
      <c r="HO29" s="40">
        <v>5</v>
      </c>
      <c r="HP29" s="40">
        <v>5</v>
      </c>
      <c r="HQ29" s="40">
        <v>5</v>
      </c>
      <c r="HR29" s="40">
        <v>5</v>
      </c>
      <c r="HS29" s="40">
        <v>5</v>
      </c>
      <c r="HT29" s="40">
        <v>4</v>
      </c>
      <c r="HU29" s="40">
        <v>5</v>
      </c>
      <c r="HV29" s="40">
        <v>5</v>
      </c>
      <c r="HW29" s="40">
        <v>5</v>
      </c>
      <c r="HX29" s="40">
        <v>4</v>
      </c>
      <c r="HY29" s="40">
        <v>4</v>
      </c>
      <c r="HZ29" s="40">
        <v>5</v>
      </c>
      <c r="IA29" s="40">
        <v>5</v>
      </c>
      <c r="IB29" s="40">
        <v>5</v>
      </c>
      <c r="IC29" s="40">
        <v>2</v>
      </c>
      <c r="ID29" s="40">
        <v>3</v>
      </c>
      <c r="IE29" s="40">
        <v>5</v>
      </c>
      <c r="IF29" s="40">
        <v>0</v>
      </c>
      <c r="IG29" s="40">
        <v>5</v>
      </c>
      <c r="IH29" s="40">
        <v>4</v>
      </c>
      <c r="II29" s="40">
        <v>5</v>
      </c>
      <c r="IJ29" s="40">
        <v>4</v>
      </c>
      <c r="IK29" s="40">
        <v>4</v>
      </c>
      <c r="IL29" s="40">
        <v>5</v>
      </c>
      <c r="IM29" s="40">
        <v>5</v>
      </c>
      <c r="IN29" s="40">
        <v>4</v>
      </c>
      <c r="IO29" s="40">
        <v>4</v>
      </c>
      <c r="IP29" s="40">
        <v>4</v>
      </c>
      <c r="IQ29" s="40">
        <v>2</v>
      </c>
      <c r="IR29" s="40">
        <v>4</v>
      </c>
      <c r="IS29" s="40">
        <v>4</v>
      </c>
      <c r="IT29" s="40">
        <v>4</v>
      </c>
      <c r="IU29" s="40">
        <v>5</v>
      </c>
      <c r="IV29" s="40">
        <v>5</v>
      </c>
      <c r="IW29" s="40">
        <v>4</v>
      </c>
      <c r="IX29" s="40">
        <v>5</v>
      </c>
      <c r="IY29" s="40">
        <v>4</v>
      </c>
      <c r="IZ29" s="40">
        <v>5</v>
      </c>
      <c r="JA29" s="40">
        <v>4</v>
      </c>
      <c r="JB29" s="40">
        <v>5</v>
      </c>
      <c r="JC29" s="40">
        <v>5</v>
      </c>
      <c r="JD29" s="40">
        <v>5</v>
      </c>
      <c r="JE29" s="40">
        <v>5</v>
      </c>
      <c r="JF29" s="40">
        <v>4</v>
      </c>
      <c r="JG29" s="40">
        <v>4</v>
      </c>
      <c r="JH29" s="40">
        <v>5</v>
      </c>
      <c r="JI29" s="40">
        <v>5</v>
      </c>
      <c r="JJ29" s="40">
        <v>5</v>
      </c>
      <c r="JK29" s="40">
        <v>5</v>
      </c>
      <c r="JL29" s="40">
        <v>5</v>
      </c>
      <c r="JM29" s="40">
        <v>1</v>
      </c>
      <c r="JN29" s="40">
        <v>5</v>
      </c>
      <c r="JO29" s="40">
        <v>5</v>
      </c>
      <c r="JP29" s="40">
        <v>5</v>
      </c>
      <c r="JQ29" s="40">
        <v>5</v>
      </c>
      <c r="JR29" s="40">
        <v>4</v>
      </c>
      <c r="JS29" s="40">
        <v>4</v>
      </c>
      <c r="JT29" s="40">
        <v>4</v>
      </c>
      <c r="JU29" s="40">
        <v>4</v>
      </c>
      <c r="JV29" s="40">
        <v>5</v>
      </c>
      <c r="JW29" s="40">
        <v>5</v>
      </c>
      <c r="JX29" s="40">
        <v>4</v>
      </c>
      <c r="JY29" s="40">
        <v>5</v>
      </c>
      <c r="JZ29" s="40">
        <v>4</v>
      </c>
      <c r="KA29" s="40">
        <v>5</v>
      </c>
      <c r="KB29" s="40">
        <v>5</v>
      </c>
      <c r="KC29" s="40">
        <v>5</v>
      </c>
      <c r="KD29" s="40">
        <v>5</v>
      </c>
      <c r="KE29" s="40">
        <v>5</v>
      </c>
      <c r="KF29" s="40">
        <v>4</v>
      </c>
      <c r="KG29" s="40">
        <v>5</v>
      </c>
      <c r="KH29" s="40">
        <v>5</v>
      </c>
      <c r="KI29" s="40">
        <v>5</v>
      </c>
      <c r="KJ29" s="40">
        <v>5</v>
      </c>
      <c r="KK29" s="40">
        <v>5</v>
      </c>
      <c r="KL29" s="40">
        <v>4</v>
      </c>
      <c r="KM29" s="40">
        <v>5</v>
      </c>
      <c r="KN29" s="40">
        <v>2</v>
      </c>
      <c r="KO29" s="40">
        <v>5</v>
      </c>
      <c r="KP29" s="40">
        <v>4</v>
      </c>
      <c r="KQ29" s="40">
        <v>5</v>
      </c>
      <c r="KR29" s="40">
        <v>3</v>
      </c>
      <c r="KS29" s="40">
        <v>5</v>
      </c>
      <c r="KT29" s="40">
        <v>5</v>
      </c>
      <c r="KU29" s="40">
        <v>5</v>
      </c>
      <c r="KV29" s="40">
        <v>4</v>
      </c>
      <c r="KW29" s="40">
        <v>5</v>
      </c>
      <c r="KX29" s="40">
        <v>4</v>
      </c>
      <c r="KY29" s="40">
        <v>5</v>
      </c>
      <c r="KZ29" s="40">
        <v>5</v>
      </c>
      <c r="LA29" s="40">
        <v>5</v>
      </c>
      <c r="LB29" s="40">
        <v>4</v>
      </c>
      <c r="LC29" s="40">
        <v>5</v>
      </c>
      <c r="LD29" s="40">
        <v>5</v>
      </c>
      <c r="LE29" s="40">
        <v>5</v>
      </c>
      <c r="LF29" s="40">
        <v>5</v>
      </c>
      <c r="LG29" s="40">
        <v>5</v>
      </c>
      <c r="LH29" s="40">
        <v>5</v>
      </c>
      <c r="LI29" s="40">
        <v>3</v>
      </c>
      <c r="LJ29" s="40">
        <v>5</v>
      </c>
      <c r="LK29" s="40">
        <v>4</v>
      </c>
      <c r="LL29" s="40">
        <v>3</v>
      </c>
      <c r="LM29" s="40">
        <v>5</v>
      </c>
      <c r="LN29" s="40">
        <v>4</v>
      </c>
      <c r="LO29" s="40">
        <v>5</v>
      </c>
      <c r="LP29" s="40">
        <v>5</v>
      </c>
      <c r="LQ29" s="40">
        <v>5</v>
      </c>
      <c r="LR29" s="40">
        <v>5</v>
      </c>
      <c r="LS29" s="40">
        <v>5</v>
      </c>
      <c r="LT29" s="40">
        <v>5</v>
      </c>
      <c r="LU29" s="40">
        <v>1</v>
      </c>
      <c r="LV29" s="40">
        <v>5</v>
      </c>
      <c r="LW29" s="40">
        <v>3</v>
      </c>
      <c r="LX29" s="40">
        <v>5</v>
      </c>
      <c r="LY29" s="40">
        <v>5</v>
      </c>
      <c r="LZ29" s="40">
        <v>4</v>
      </c>
      <c r="MA29" s="40">
        <v>5</v>
      </c>
      <c r="MB29" s="40">
        <v>5</v>
      </c>
      <c r="MC29" s="40">
        <v>5</v>
      </c>
      <c r="MD29" s="40">
        <v>4</v>
      </c>
      <c r="ME29" s="40">
        <v>3</v>
      </c>
      <c r="MF29" s="40">
        <v>4</v>
      </c>
      <c r="MG29" s="40">
        <v>5</v>
      </c>
      <c r="MH29" s="40">
        <v>5</v>
      </c>
      <c r="MI29" s="40">
        <v>5</v>
      </c>
      <c r="MJ29" s="40">
        <v>5</v>
      </c>
      <c r="MK29" s="40">
        <v>4</v>
      </c>
      <c r="ML29" s="40">
        <v>5</v>
      </c>
      <c r="MM29" s="40">
        <v>4</v>
      </c>
      <c r="MN29" s="40">
        <v>5</v>
      </c>
      <c r="MO29" s="40">
        <v>5</v>
      </c>
      <c r="MP29" s="40">
        <v>5</v>
      </c>
      <c r="MQ29" s="40">
        <v>4</v>
      </c>
      <c r="MR29" s="40">
        <v>5</v>
      </c>
      <c r="MS29" s="40">
        <v>5</v>
      </c>
      <c r="MT29" s="40">
        <v>5</v>
      </c>
      <c r="MU29" s="40">
        <v>5</v>
      </c>
      <c r="MV29" s="40">
        <v>4</v>
      </c>
      <c r="MW29" s="40">
        <v>4</v>
      </c>
      <c r="MX29" s="40">
        <v>5</v>
      </c>
      <c r="MY29" s="40">
        <v>4</v>
      </c>
      <c r="MZ29" s="40">
        <v>4</v>
      </c>
      <c r="NA29" s="40">
        <v>4</v>
      </c>
      <c r="NB29" s="40">
        <v>5</v>
      </c>
      <c r="NC29" s="40">
        <v>5</v>
      </c>
      <c r="ND29" s="40">
        <v>4</v>
      </c>
      <c r="NE29" s="40">
        <v>4</v>
      </c>
      <c r="NF29" s="40">
        <v>4</v>
      </c>
      <c r="NG29" s="40">
        <v>5</v>
      </c>
      <c r="NH29" s="40">
        <v>4</v>
      </c>
      <c r="NI29" s="40">
        <v>5</v>
      </c>
      <c r="NJ29" s="40">
        <v>2</v>
      </c>
      <c r="NK29" s="40">
        <v>4</v>
      </c>
      <c r="NL29" s="40">
        <v>4</v>
      </c>
      <c r="NM29" s="40">
        <v>5</v>
      </c>
      <c r="NN29" s="40">
        <v>4</v>
      </c>
      <c r="NO29" s="40">
        <v>4</v>
      </c>
      <c r="NP29" s="40">
        <v>5</v>
      </c>
      <c r="NQ29" s="40">
        <v>5</v>
      </c>
      <c r="NR29" s="40">
        <v>5</v>
      </c>
      <c r="NS29" s="40">
        <v>5</v>
      </c>
      <c r="NT29" s="40">
        <v>5</v>
      </c>
      <c r="NU29" s="40">
        <v>5</v>
      </c>
      <c r="NV29" s="40">
        <v>5</v>
      </c>
      <c r="NW29" s="40">
        <v>5</v>
      </c>
      <c r="NX29" s="40">
        <v>4</v>
      </c>
      <c r="NY29" s="40">
        <v>5</v>
      </c>
      <c r="NZ29" s="40">
        <v>4</v>
      </c>
      <c r="OA29" s="40">
        <v>5</v>
      </c>
      <c r="OB29" s="40">
        <v>5</v>
      </c>
      <c r="OC29" s="40">
        <v>5</v>
      </c>
      <c r="OD29" s="40">
        <v>4</v>
      </c>
      <c r="OE29" s="40">
        <v>4</v>
      </c>
      <c r="OF29" s="40">
        <v>5</v>
      </c>
      <c r="OG29" s="40">
        <v>5</v>
      </c>
      <c r="OH29" s="40">
        <v>5</v>
      </c>
      <c r="OI29" s="40">
        <v>5</v>
      </c>
      <c r="OJ29" s="40">
        <v>4</v>
      </c>
      <c r="OK29" s="40">
        <v>5</v>
      </c>
      <c r="OL29" s="40">
        <v>5</v>
      </c>
      <c r="OM29" s="40">
        <v>4</v>
      </c>
      <c r="ON29" s="40">
        <v>5</v>
      </c>
      <c r="OO29" s="40">
        <v>5</v>
      </c>
      <c r="OP29" s="40">
        <v>4</v>
      </c>
      <c r="OQ29" s="40">
        <v>5</v>
      </c>
      <c r="OR29" s="40">
        <v>5</v>
      </c>
      <c r="OS29" s="40">
        <v>3</v>
      </c>
      <c r="OT29" s="40">
        <v>5</v>
      </c>
      <c r="OU29" s="40">
        <v>5</v>
      </c>
      <c r="OV29" s="40">
        <v>5</v>
      </c>
      <c r="OW29" s="40">
        <v>5</v>
      </c>
      <c r="OX29" s="40">
        <v>5</v>
      </c>
      <c r="OY29" s="40">
        <v>4</v>
      </c>
      <c r="OZ29" s="40">
        <v>5</v>
      </c>
      <c r="PA29" s="40">
        <v>5</v>
      </c>
      <c r="PB29" s="40">
        <v>5</v>
      </c>
      <c r="PC29" s="40">
        <v>5</v>
      </c>
      <c r="PD29" s="40">
        <v>3</v>
      </c>
      <c r="PE29" s="40">
        <v>4</v>
      </c>
      <c r="PF29" s="40">
        <v>5</v>
      </c>
      <c r="PG29" s="40">
        <v>0</v>
      </c>
      <c r="PH29" s="40">
        <v>5</v>
      </c>
      <c r="PI29" s="40">
        <v>4</v>
      </c>
      <c r="PJ29" s="40">
        <v>5</v>
      </c>
      <c r="PK29" s="40">
        <v>5</v>
      </c>
      <c r="PL29" s="40">
        <v>1</v>
      </c>
      <c r="PM29" s="40">
        <v>5</v>
      </c>
      <c r="PN29" s="40">
        <v>5</v>
      </c>
      <c r="PO29" s="40">
        <v>5</v>
      </c>
      <c r="PP29" s="40">
        <v>5</v>
      </c>
      <c r="PQ29" s="40">
        <v>4</v>
      </c>
      <c r="PR29" s="40">
        <v>4</v>
      </c>
      <c r="PS29" s="40">
        <v>5</v>
      </c>
      <c r="PT29" s="40">
        <v>3</v>
      </c>
      <c r="PU29" s="40">
        <v>5</v>
      </c>
      <c r="PV29" s="40">
        <v>5</v>
      </c>
      <c r="PW29" s="40">
        <v>5</v>
      </c>
      <c r="PX29" s="40">
        <v>5</v>
      </c>
      <c r="PY29" s="40">
        <v>4</v>
      </c>
      <c r="PZ29" s="40">
        <v>4</v>
      </c>
      <c r="QA29" s="40">
        <v>4</v>
      </c>
      <c r="QB29" s="40">
        <v>5</v>
      </c>
      <c r="QC29" s="40">
        <v>4</v>
      </c>
      <c r="QD29" s="40">
        <v>5</v>
      </c>
      <c r="QE29" s="40">
        <v>4</v>
      </c>
      <c r="QF29" s="40">
        <v>5</v>
      </c>
      <c r="QG29" s="40">
        <v>2</v>
      </c>
      <c r="QH29" s="40">
        <v>5</v>
      </c>
      <c r="QI29" s="40">
        <v>5</v>
      </c>
      <c r="QJ29" s="40">
        <v>4</v>
      </c>
      <c r="QK29" s="40">
        <v>4</v>
      </c>
      <c r="QL29" s="40">
        <v>5</v>
      </c>
      <c r="QM29" s="40">
        <v>4</v>
      </c>
      <c r="QN29" s="40">
        <v>4</v>
      </c>
      <c r="QO29" s="40">
        <v>5</v>
      </c>
      <c r="QP29" s="40">
        <v>5</v>
      </c>
      <c r="QQ29" s="40">
        <v>5</v>
      </c>
      <c r="QR29" s="40">
        <v>5</v>
      </c>
      <c r="QS29" s="40">
        <v>4</v>
      </c>
      <c r="QT29" s="40">
        <v>4</v>
      </c>
      <c r="QU29" s="40">
        <v>4</v>
      </c>
      <c r="QV29" s="40">
        <v>4</v>
      </c>
      <c r="QW29" s="40">
        <v>5</v>
      </c>
      <c r="QX29" s="40">
        <v>5</v>
      </c>
      <c r="QY29" s="40">
        <v>5</v>
      </c>
      <c r="QZ29" s="40">
        <v>5</v>
      </c>
      <c r="RA29" s="40">
        <v>5</v>
      </c>
      <c r="RB29" s="40">
        <v>5</v>
      </c>
      <c r="RC29" s="40">
        <v>3</v>
      </c>
      <c r="RD29" s="40">
        <v>4</v>
      </c>
      <c r="RE29" s="40">
        <v>4</v>
      </c>
      <c r="RF29" s="40">
        <v>5</v>
      </c>
      <c r="RG29" s="40">
        <v>5</v>
      </c>
      <c r="RH29" s="40">
        <v>5</v>
      </c>
      <c r="RI29" s="40">
        <v>5</v>
      </c>
      <c r="RJ29" s="40">
        <v>5</v>
      </c>
      <c r="RK29" s="40">
        <v>5</v>
      </c>
      <c r="RL29" s="40">
        <v>5</v>
      </c>
      <c r="RM29" s="40">
        <v>5</v>
      </c>
      <c r="RN29" s="40">
        <v>5</v>
      </c>
      <c r="RO29" s="40">
        <v>1</v>
      </c>
      <c r="RP29" s="40">
        <v>4</v>
      </c>
      <c r="RQ29" s="40">
        <v>5</v>
      </c>
      <c r="RR29" s="40">
        <v>4</v>
      </c>
      <c r="RS29" s="40">
        <v>5</v>
      </c>
      <c r="RT29" s="40">
        <v>5</v>
      </c>
      <c r="RU29" s="40">
        <v>5</v>
      </c>
      <c r="RV29" s="40">
        <v>5</v>
      </c>
      <c r="RW29" s="40">
        <v>5</v>
      </c>
      <c r="RX29" s="40">
        <v>4</v>
      </c>
      <c r="RY29" s="40">
        <v>5</v>
      </c>
      <c r="RZ29" s="40">
        <v>4</v>
      </c>
      <c r="SA29" s="40">
        <v>4</v>
      </c>
      <c r="SB29" s="40">
        <v>2</v>
      </c>
      <c r="SC29" s="40">
        <v>5</v>
      </c>
      <c r="SD29" s="40">
        <v>4</v>
      </c>
      <c r="SE29" s="40">
        <v>4</v>
      </c>
      <c r="SF29" s="40">
        <v>4</v>
      </c>
      <c r="SG29" s="40">
        <v>4</v>
      </c>
      <c r="SH29" s="40">
        <v>3</v>
      </c>
      <c r="SI29" s="40">
        <v>5</v>
      </c>
      <c r="SJ29" s="40">
        <v>5</v>
      </c>
      <c r="SK29" s="40">
        <v>5</v>
      </c>
      <c r="SL29" s="40">
        <v>5</v>
      </c>
      <c r="SM29" s="40">
        <v>5</v>
      </c>
      <c r="SN29" s="40">
        <v>5</v>
      </c>
      <c r="SO29" s="40">
        <v>5</v>
      </c>
      <c r="SP29" s="40">
        <v>5</v>
      </c>
      <c r="SQ29" s="40">
        <v>5</v>
      </c>
      <c r="SR29" s="40">
        <v>5</v>
      </c>
      <c r="SS29" s="40">
        <v>5</v>
      </c>
      <c r="ST29" s="40">
        <v>4</v>
      </c>
      <c r="SU29" s="40">
        <v>5</v>
      </c>
      <c r="SV29" s="40">
        <v>5</v>
      </c>
      <c r="SW29" s="40">
        <v>4</v>
      </c>
      <c r="SX29" s="40">
        <v>5</v>
      </c>
      <c r="SY29" s="40">
        <v>5</v>
      </c>
      <c r="SZ29" s="40">
        <v>5</v>
      </c>
      <c r="TA29" s="40">
        <v>5</v>
      </c>
      <c r="TB29" s="40">
        <v>4</v>
      </c>
      <c r="TC29" s="40">
        <v>5</v>
      </c>
      <c r="TD29" s="40">
        <v>5</v>
      </c>
      <c r="TE29" s="40">
        <v>4</v>
      </c>
      <c r="TF29" s="40">
        <v>5</v>
      </c>
      <c r="TG29" s="40">
        <v>4</v>
      </c>
      <c r="TH29" s="40">
        <v>5</v>
      </c>
      <c r="TI29" s="40">
        <v>4</v>
      </c>
      <c r="TJ29" s="40">
        <v>5</v>
      </c>
      <c r="TK29" s="40">
        <v>5</v>
      </c>
      <c r="TL29" s="40">
        <v>4</v>
      </c>
      <c r="TM29" s="40">
        <v>3</v>
      </c>
      <c r="TN29" s="40">
        <v>5</v>
      </c>
      <c r="TO29" s="40">
        <v>0</v>
      </c>
      <c r="TP29" s="40">
        <v>5</v>
      </c>
      <c r="TQ29" s="40">
        <v>4</v>
      </c>
      <c r="TR29" s="40">
        <v>5</v>
      </c>
      <c r="TS29" s="40">
        <v>5</v>
      </c>
      <c r="TT29" s="40">
        <v>4</v>
      </c>
      <c r="TU29" s="40">
        <v>4</v>
      </c>
      <c r="TV29" s="40">
        <v>5</v>
      </c>
      <c r="TW29" s="40">
        <v>4</v>
      </c>
      <c r="TX29" s="40">
        <v>4</v>
      </c>
      <c r="TY29" s="40">
        <v>5</v>
      </c>
      <c r="TZ29" s="40">
        <v>4</v>
      </c>
      <c r="UA29" s="40">
        <v>3</v>
      </c>
      <c r="UB29" s="40">
        <v>5</v>
      </c>
      <c r="UC29" s="40">
        <v>5</v>
      </c>
      <c r="UD29" s="40">
        <v>5</v>
      </c>
      <c r="UE29" s="40">
        <v>4</v>
      </c>
      <c r="UF29" s="40">
        <v>5</v>
      </c>
      <c r="UG29" s="40">
        <v>4</v>
      </c>
      <c r="UH29" s="40">
        <v>5</v>
      </c>
      <c r="UI29" s="40">
        <v>5</v>
      </c>
      <c r="UJ29" s="40">
        <v>4</v>
      </c>
      <c r="UK29" s="40">
        <v>4</v>
      </c>
      <c r="UL29" s="40">
        <v>4</v>
      </c>
      <c r="UM29" s="40">
        <v>5</v>
      </c>
      <c r="UN29" s="40">
        <v>5</v>
      </c>
      <c r="UO29" s="40">
        <v>4</v>
      </c>
      <c r="UP29" s="40">
        <v>5</v>
      </c>
      <c r="UQ29" s="40">
        <v>5</v>
      </c>
      <c r="UR29" s="40">
        <v>5</v>
      </c>
      <c r="US29" s="40">
        <v>5</v>
      </c>
      <c r="UT29" s="40">
        <v>5</v>
      </c>
      <c r="UU29" s="40">
        <v>5</v>
      </c>
      <c r="UV29" s="40">
        <v>4</v>
      </c>
      <c r="UW29" s="40">
        <v>5</v>
      </c>
      <c r="UX29" s="40">
        <v>4</v>
      </c>
      <c r="UY29" s="40">
        <v>0</v>
      </c>
      <c r="UZ29" s="40">
        <v>4</v>
      </c>
      <c r="VA29" s="40">
        <v>5</v>
      </c>
      <c r="VB29" s="40">
        <v>5</v>
      </c>
      <c r="VC29" s="40">
        <v>5</v>
      </c>
      <c r="VD29" s="40">
        <v>5</v>
      </c>
      <c r="VE29" s="40">
        <v>0</v>
      </c>
      <c r="VF29" s="40">
        <v>5</v>
      </c>
      <c r="VG29" s="40">
        <v>5</v>
      </c>
      <c r="VH29" s="40">
        <v>3</v>
      </c>
      <c r="VI29" s="40">
        <v>5</v>
      </c>
      <c r="VJ29" s="40">
        <v>4</v>
      </c>
      <c r="VK29" s="40">
        <v>5</v>
      </c>
      <c r="VL29" s="40">
        <v>5</v>
      </c>
      <c r="VM29" s="40">
        <v>3</v>
      </c>
      <c r="VN29" s="40">
        <v>4</v>
      </c>
      <c r="VO29" s="40">
        <v>5</v>
      </c>
      <c r="VP29" s="40">
        <v>5</v>
      </c>
      <c r="VQ29" s="40">
        <v>5</v>
      </c>
      <c r="VR29" s="40">
        <v>5</v>
      </c>
      <c r="VS29" s="40">
        <v>5</v>
      </c>
      <c r="VT29" s="40">
        <v>0</v>
      </c>
      <c r="VU29" s="40">
        <v>5</v>
      </c>
      <c r="VV29" s="40">
        <v>5</v>
      </c>
      <c r="VW29" s="40">
        <v>5</v>
      </c>
      <c r="VX29" s="40">
        <v>4</v>
      </c>
      <c r="VY29" s="40">
        <v>4</v>
      </c>
      <c r="VZ29" s="40">
        <v>4</v>
      </c>
      <c r="WA29" s="40">
        <v>4</v>
      </c>
      <c r="WB29" s="40">
        <v>5</v>
      </c>
      <c r="WC29" s="40">
        <v>5</v>
      </c>
      <c r="WD29" s="40">
        <v>5</v>
      </c>
      <c r="WE29" s="40">
        <v>5</v>
      </c>
      <c r="WF29" s="40">
        <v>5</v>
      </c>
      <c r="WG29" s="40">
        <v>4</v>
      </c>
      <c r="WH29" s="40">
        <v>4</v>
      </c>
      <c r="WI29" s="40">
        <v>4</v>
      </c>
      <c r="WJ29" s="40">
        <v>5</v>
      </c>
      <c r="WK29" s="40">
        <v>4</v>
      </c>
      <c r="WL29" s="40">
        <v>4</v>
      </c>
      <c r="WM29" s="40">
        <v>5</v>
      </c>
      <c r="WN29" s="40">
        <v>4</v>
      </c>
      <c r="WO29" s="40">
        <v>4</v>
      </c>
      <c r="WP29" s="40">
        <v>5</v>
      </c>
      <c r="WQ29" s="40">
        <v>5</v>
      </c>
      <c r="WR29" s="40">
        <v>5</v>
      </c>
      <c r="WS29" s="40">
        <v>4</v>
      </c>
      <c r="WT29" s="40">
        <v>5</v>
      </c>
      <c r="WU29" s="40">
        <v>4</v>
      </c>
      <c r="WV29" s="40">
        <v>4</v>
      </c>
      <c r="WW29" s="40">
        <v>5</v>
      </c>
      <c r="WX29" s="40">
        <v>4</v>
      </c>
      <c r="WY29" s="40">
        <v>5</v>
      </c>
      <c r="WZ29" s="40">
        <v>5</v>
      </c>
      <c r="XA29" s="40">
        <v>5</v>
      </c>
      <c r="XB29" s="40">
        <v>5</v>
      </c>
      <c r="XC29" s="40">
        <v>5</v>
      </c>
      <c r="XD29" s="40">
        <v>5</v>
      </c>
      <c r="XE29" s="40">
        <v>5</v>
      </c>
      <c r="XF29" s="40">
        <v>5</v>
      </c>
      <c r="XG29" s="40">
        <v>5</v>
      </c>
      <c r="XH29" s="40">
        <v>5</v>
      </c>
      <c r="XI29" s="40">
        <v>5</v>
      </c>
      <c r="XJ29" s="40">
        <v>5</v>
      </c>
      <c r="XK29" s="40">
        <v>5</v>
      </c>
      <c r="XL29" s="40">
        <v>5</v>
      </c>
      <c r="XM29" s="40">
        <v>4</v>
      </c>
      <c r="XN29" s="40">
        <v>4</v>
      </c>
      <c r="XO29" s="40">
        <v>4</v>
      </c>
      <c r="XP29" s="40">
        <v>5</v>
      </c>
      <c r="XQ29" s="40">
        <v>4</v>
      </c>
      <c r="XR29" s="40">
        <v>5</v>
      </c>
      <c r="XS29" s="40">
        <v>5</v>
      </c>
      <c r="XT29" s="40">
        <v>4</v>
      </c>
      <c r="XU29" s="40">
        <v>5</v>
      </c>
      <c r="XV29" s="40">
        <v>4</v>
      </c>
      <c r="XW29" s="40">
        <v>4</v>
      </c>
      <c r="XX29" s="40">
        <v>4</v>
      </c>
      <c r="XY29" s="40">
        <v>5</v>
      </c>
      <c r="XZ29" s="40">
        <v>4</v>
      </c>
      <c r="YA29" s="40">
        <v>5</v>
      </c>
      <c r="YB29" s="40">
        <v>4</v>
      </c>
      <c r="YC29" s="40">
        <v>5</v>
      </c>
      <c r="YD29" s="40">
        <v>5</v>
      </c>
      <c r="YE29" s="40">
        <v>5</v>
      </c>
      <c r="YF29" s="40">
        <v>5</v>
      </c>
      <c r="YG29" s="40">
        <v>5</v>
      </c>
      <c r="YH29" s="40">
        <v>5</v>
      </c>
      <c r="YI29" s="40">
        <v>5</v>
      </c>
      <c r="YJ29" s="40">
        <v>5</v>
      </c>
      <c r="YK29" s="40">
        <v>4</v>
      </c>
      <c r="YL29" s="40">
        <v>5</v>
      </c>
      <c r="YM29" s="40">
        <v>5</v>
      </c>
      <c r="YN29" s="40">
        <v>5</v>
      </c>
      <c r="YO29" s="40">
        <v>5</v>
      </c>
      <c r="YP29" s="40">
        <v>4</v>
      </c>
      <c r="YQ29" s="40">
        <v>5</v>
      </c>
      <c r="YR29" s="40">
        <v>5</v>
      </c>
      <c r="YS29" s="40">
        <v>5</v>
      </c>
      <c r="YT29" s="40">
        <v>5</v>
      </c>
      <c r="YU29" s="40">
        <v>5</v>
      </c>
      <c r="YV29" s="40">
        <v>5</v>
      </c>
      <c r="YW29" s="40">
        <v>5</v>
      </c>
      <c r="YX29" s="40">
        <v>5</v>
      </c>
      <c r="YY29" s="40">
        <v>5</v>
      </c>
      <c r="YZ29" s="40">
        <v>3</v>
      </c>
      <c r="ZA29" s="40">
        <v>3</v>
      </c>
      <c r="ZB29" s="40">
        <v>5</v>
      </c>
      <c r="ZC29" s="40">
        <v>5</v>
      </c>
      <c r="ZD29" s="40">
        <v>5</v>
      </c>
      <c r="ZE29" s="40">
        <v>5</v>
      </c>
      <c r="ZF29" s="40">
        <v>4</v>
      </c>
      <c r="ZG29" s="40">
        <v>4</v>
      </c>
      <c r="ZH29" s="40">
        <v>4</v>
      </c>
      <c r="ZI29" s="40">
        <v>5</v>
      </c>
      <c r="ZJ29" s="40">
        <v>5</v>
      </c>
      <c r="ZK29" s="40">
        <v>4</v>
      </c>
      <c r="ZL29" s="40">
        <v>5</v>
      </c>
      <c r="ZM29" s="40">
        <v>5</v>
      </c>
      <c r="ZN29" s="40">
        <v>5</v>
      </c>
      <c r="ZO29" s="40">
        <v>5</v>
      </c>
      <c r="ZP29" s="40">
        <v>5</v>
      </c>
      <c r="ZQ29" s="40">
        <v>5</v>
      </c>
      <c r="ZR29" s="40">
        <v>5</v>
      </c>
      <c r="ZS29" s="40">
        <v>5</v>
      </c>
      <c r="ZT29" s="40">
        <v>5</v>
      </c>
      <c r="ZU29" s="40">
        <v>5</v>
      </c>
      <c r="ZV29" s="40">
        <v>3</v>
      </c>
      <c r="ZW29" s="40">
        <v>5</v>
      </c>
      <c r="ZX29" s="40">
        <v>5</v>
      </c>
      <c r="ZY29" s="40">
        <v>4</v>
      </c>
      <c r="ZZ29" s="40">
        <v>2</v>
      </c>
      <c r="AAA29" s="40">
        <v>5</v>
      </c>
      <c r="AAB29" s="40">
        <v>3</v>
      </c>
      <c r="AAC29" s="40">
        <v>5</v>
      </c>
      <c r="AAD29" s="40">
        <v>5</v>
      </c>
      <c r="AAE29" s="40">
        <v>4</v>
      </c>
      <c r="AAF29" s="40">
        <v>5</v>
      </c>
      <c r="AAG29" s="40">
        <v>3</v>
      </c>
      <c r="AAH29" s="40">
        <v>4</v>
      </c>
      <c r="AAI29" s="40">
        <v>4</v>
      </c>
      <c r="AAJ29" s="40">
        <v>5</v>
      </c>
      <c r="AAK29" s="40">
        <v>5</v>
      </c>
      <c r="AAL29" s="40">
        <v>3</v>
      </c>
      <c r="AAM29" s="40">
        <v>4</v>
      </c>
      <c r="AAN29" s="40">
        <v>4</v>
      </c>
      <c r="AAO29" s="40">
        <v>5</v>
      </c>
      <c r="AAP29" s="40">
        <v>3</v>
      </c>
      <c r="AAQ29" s="40">
        <v>5</v>
      </c>
      <c r="AAR29" s="40">
        <v>4</v>
      </c>
      <c r="AAS29" s="40">
        <v>5</v>
      </c>
      <c r="AAT29" s="40">
        <v>4</v>
      </c>
      <c r="AAU29" s="40">
        <v>5</v>
      </c>
      <c r="AAV29" s="40">
        <v>4</v>
      </c>
      <c r="AAW29" s="40">
        <v>4</v>
      </c>
      <c r="AAX29" s="40">
        <v>5</v>
      </c>
      <c r="AAY29" s="40">
        <v>5</v>
      </c>
      <c r="AAZ29" s="40">
        <v>3</v>
      </c>
      <c r="ABA29" s="40">
        <v>5</v>
      </c>
      <c r="ABB29" s="40">
        <v>5</v>
      </c>
      <c r="ABC29" s="40">
        <v>5</v>
      </c>
      <c r="ABD29" s="40">
        <v>4</v>
      </c>
      <c r="ABE29" s="40">
        <v>5</v>
      </c>
      <c r="ABF29" s="40">
        <v>5</v>
      </c>
      <c r="ABG29" s="40">
        <v>5</v>
      </c>
      <c r="ABH29" s="40">
        <v>2</v>
      </c>
      <c r="ABI29" s="40">
        <v>4</v>
      </c>
      <c r="ABJ29" s="40">
        <v>4</v>
      </c>
      <c r="ABK29" s="40">
        <v>1</v>
      </c>
      <c r="ABL29" s="40">
        <v>1</v>
      </c>
      <c r="ABM29" s="40">
        <v>5</v>
      </c>
      <c r="ABN29" s="40">
        <v>1</v>
      </c>
      <c r="ABO29" s="40">
        <v>5</v>
      </c>
      <c r="ABP29" s="40">
        <v>4</v>
      </c>
      <c r="ABQ29" s="40">
        <v>3</v>
      </c>
      <c r="ABR29" s="40">
        <v>5</v>
      </c>
      <c r="ABS29" s="40">
        <v>5</v>
      </c>
      <c r="ABT29" s="40">
        <v>4</v>
      </c>
      <c r="ABU29" s="40">
        <v>5</v>
      </c>
      <c r="ABV29" s="40">
        <v>4</v>
      </c>
      <c r="ABW29" s="40">
        <v>5</v>
      </c>
      <c r="ABX29" s="40">
        <v>5</v>
      </c>
      <c r="ABY29" s="40">
        <v>5</v>
      </c>
      <c r="ABZ29" s="40">
        <v>4</v>
      </c>
      <c r="ACA29" s="40">
        <v>5</v>
      </c>
      <c r="ACB29" s="40">
        <v>3</v>
      </c>
      <c r="ACC29" s="40">
        <v>5</v>
      </c>
      <c r="ACD29" s="40">
        <v>4</v>
      </c>
      <c r="ACE29" s="40">
        <v>4</v>
      </c>
      <c r="ACF29" s="40">
        <v>1</v>
      </c>
      <c r="ACG29" s="40">
        <v>5</v>
      </c>
      <c r="ACH29" s="40">
        <v>1</v>
      </c>
      <c r="ACI29" s="40">
        <v>4</v>
      </c>
      <c r="ACJ29" s="40">
        <v>4</v>
      </c>
      <c r="ACK29" s="40">
        <v>4</v>
      </c>
      <c r="ACL29" s="40">
        <v>5</v>
      </c>
      <c r="ACM29" s="40">
        <v>5</v>
      </c>
      <c r="ACN29" s="40">
        <v>3</v>
      </c>
      <c r="ACO29" s="40">
        <v>4</v>
      </c>
      <c r="ACP29" s="40">
        <v>5</v>
      </c>
      <c r="ACQ29" s="40">
        <v>4</v>
      </c>
      <c r="ACR29" s="40">
        <v>1</v>
      </c>
      <c r="ACS29" s="40">
        <v>5</v>
      </c>
      <c r="ACT29" s="40">
        <v>5</v>
      </c>
      <c r="ACU29" s="40">
        <v>4</v>
      </c>
      <c r="ACV29" s="40">
        <v>5</v>
      </c>
      <c r="ACW29" s="40">
        <v>5</v>
      </c>
      <c r="ACX29" s="40">
        <v>4</v>
      </c>
      <c r="ACY29" s="40">
        <v>4</v>
      </c>
      <c r="ACZ29" s="40">
        <v>4</v>
      </c>
      <c r="ADA29" s="40">
        <v>4</v>
      </c>
      <c r="ADB29" s="40">
        <v>4</v>
      </c>
      <c r="ADC29" s="40">
        <v>1</v>
      </c>
      <c r="ADD29" s="40">
        <v>3</v>
      </c>
      <c r="ADE29" s="40">
        <v>4</v>
      </c>
      <c r="ADF29" s="40">
        <v>4</v>
      </c>
      <c r="ADG29" s="40">
        <v>5</v>
      </c>
      <c r="ADH29" s="40">
        <v>3</v>
      </c>
      <c r="ADI29" s="40">
        <v>5</v>
      </c>
      <c r="ADJ29" s="40">
        <v>5</v>
      </c>
      <c r="ADK29" s="40">
        <v>4</v>
      </c>
      <c r="ADL29" s="40">
        <v>4</v>
      </c>
      <c r="ADM29" s="40">
        <v>5</v>
      </c>
      <c r="ADN29" s="40">
        <v>4</v>
      </c>
      <c r="ADO29" s="40">
        <v>4</v>
      </c>
      <c r="ADP29" s="40">
        <v>5</v>
      </c>
      <c r="ADQ29" s="40">
        <v>2</v>
      </c>
      <c r="ADR29" s="40">
        <v>4</v>
      </c>
      <c r="ADS29" s="40">
        <v>4</v>
      </c>
      <c r="ADT29" s="40">
        <v>5</v>
      </c>
      <c r="ADU29" s="40">
        <v>5</v>
      </c>
      <c r="ADV29" s="40">
        <v>4</v>
      </c>
      <c r="ADW29" s="40">
        <v>3</v>
      </c>
      <c r="ADX29" s="40">
        <v>5</v>
      </c>
      <c r="ADY29" s="40">
        <v>5</v>
      </c>
      <c r="ADZ29" s="40">
        <v>4</v>
      </c>
      <c r="AEA29" s="40">
        <v>4</v>
      </c>
      <c r="AEB29" s="40">
        <v>5</v>
      </c>
      <c r="AEC29" s="40">
        <v>5</v>
      </c>
      <c r="AED29" s="40">
        <v>4</v>
      </c>
      <c r="AEE29" s="40">
        <v>5</v>
      </c>
      <c r="AEF29" s="40">
        <v>5</v>
      </c>
      <c r="AEG29" s="40">
        <v>4</v>
      </c>
      <c r="AEH29" s="40">
        <v>2</v>
      </c>
      <c r="AEI29" s="40">
        <v>4</v>
      </c>
      <c r="AEJ29" s="40">
        <v>5</v>
      </c>
      <c r="AEK29" s="40">
        <v>5</v>
      </c>
      <c r="AEL29" s="40">
        <v>5</v>
      </c>
      <c r="AEM29" s="40">
        <v>5</v>
      </c>
      <c r="AEN29" s="40">
        <v>5</v>
      </c>
      <c r="AEO29" s="40">
        <v>5</v>
      </c>
      <c r="AEP29" s="40">
        <v>5</v>
      </c>
      <c r="AEQ29" s="40">
        <v>4</v>
      </c>
      <c r="AER29" s="40">
        <v>4</v>
      </c>
      <c r="AES29" s="40">
        <v>4</v>
      </c>
      <c r="AET29" s="40">
        <v>5</v>
      </c>
      <c r="AEU29" s="40">
        <v>4</v>
      </c>
      <c r="AEV29" s="40">
        <v>4</v>
      </c>
      <c r="AEW29" s="40">
        <v>5</v>
      </c>
      <c r="AEX29" s="40">
        <v>5</v>
      </c>
      <c r="AEY29" s="40">
        <v>5</v>
      </c>
      <c r="AEZ29" s="40">
        <v>5</v>
      </c>
      <c r="AFA29" s="40">
        <v>4</v>
      </c>
      <c r="AFB29" s="40">
        <v>4</v>
      </c>
      <c r="AFC29" s="41">
        <v>4</v>
      </c>
      <c r="AFD29" s="42">
        <f>AVERAGE(Tabela63[[#This Row],[1]:[832]])</f>
        <v>4.4362980769230766</v>
      </c>
      <c r="AFE29" s="42">
        <f>SKEW(Tabela63[[#This Row],[1]:[832]])</f>
        <v>-2.5026325294175229</v>
      </c>
      <c r="AFF29" s="42">
        <f>STDEV(Tabela63[[#This Row],[1]:[832]])</f>
        <v>0.89565322690219651</v>
      </c>
      <c r="AFG29" s="63">
        <v>0.86499002123316815</v>
      </c>
    </row>
    <row r="30" spans="1:839" s="28" customFormat="1" ht="24.95" customHeight="1">
      <c r="A30" s="29">
        <v>28</v>
      </c>
      <c r="B30" s="30">
        <v>10</v>
      </c>
      <c r="C30" s="106" t="s">
        <v>1716</v>
      </c>
      <c r="D30" s="39">
        <v>4</v>
      </c>
      <c r="E30" s="40">
        <v>4</v>
      </c>
      <c r="F30" s="40">
        <v>5</v>
      </c>
      <c r="G30" s="40">
        <v>5</v>
      </c>
      <c r="H30" s="40">
        <v>5</v>
      </c>
      <c r="I30" s="40">
        <v>5</v>
      </c>
      <c r="J30" s="40">
        <v>5</v>
      </c>
      <c r="K30" s="40">
        <v>5</v>
      </c>
      <c r="L30" s="40">
        <v>5</v>
      </c>
      <c r="M30" s="40">
        <v>5</v>
      </c>
      <c r="N30" s="40">
        <v>5</v>
      </c>
      <c r="O30" s="40">
        <v>5</v>
      </c>
      <c r="P30" s="40">
        <v>4</v>
      </c>
      <c r="Q30" s="40">
        <v>5</v>
      </c>
      <c r="R30" s="40">
        <v>4</v>
      </c>
      <c r="S30" s="40">
        <v>5</v>
      </c>
      <c r="T30" s="40">
        <v>5</v>
      </c>
      <c r="U30" s="40">
        <v>5</v>
      </c>
      <c r="V30" s="40">
        <v>5</v>
      </c>
      <c r="W30" s="40">
        <v>5</v>
      </c>
      <c r="X30" s="40">
        <v>5</v>
      </c>
      <c r="Y30" s="40">
        <v>5</v>
      </c>
      <c r="Z30" s="40">
        <v>4</v>
      </c>
      <c r="AA30" s="40">
        <v>5</v>
      </c>
      <c r="AB30" s="40">
        <v>5</v>
      </c>
      <c r="AC30" s="40">
        <v>5</v>
      </c>
      <c r="AD30" s="40">
        <v>5</v>
      </c>
      <c r="AE30" s="40">
        <v>5</v>
      </c>
      <c r="AF30" s="40">
        <v>0</v>
      </c>
      <c r="AG30" s="40">
        <v>5</v>
      </c>
      <c r="AH30" s="40">
        <v>5</v>
      </c>
      <c r="AI30" s="40">
        <v>5</v>
      </c>
      <c r="AJ30" s="40">
        <v>5</v>
      </c>
      <c r="AK30" s="40">
        <v>5</v>
      </c>
      <c r="AL30" s="40">
        <v>5</v>
      </c>
      <c r="AM30" s="40">
        <v>5</v>
      </c>
      <c r="AN30" s="40">
        <v>5</v>
      </c>
      <c r="AO30" s="40">
        <v>5</v>
      </c>
      <c r="AP30" s="40">
        <v>5</v>
      </c>
      <c r="AQ30" s="40">
        <v>4</v>
      </c>
      <c r="AR30" s="40">
        <v>5</v>
      </c>
      <c r="AS30" s="40">
        <v>5</v>
      </c>
      <c r="AT30" s="40">
        <v>5</v>
      </c>
      <c r="AU30" s="40">
        <v>4</v>
      </c>
      <c r="AV30" s="40">
        <v>5</v>
      </c>
      <c r="AW30" s="40">
        <v>5</v>
      </c>
      <c r="AX30" s="40">
        <v>4</v>
      </c>
      <c r="AY30" s="40">
        <v>4</v>
      </c>
      <c r="AZ30" s="40">
        <v>5</v>
      </c>
      <c r="BA30" s="40">
        <v>5</v>
      </c>
      <c r="BB30" s="40">
        <v>4</v>
      </c>
      <c r="BC30" s="40">
        <v>4</v>
      </c>
      <c r="BD30" s="40">
        <v>5</v>
      </c>
      <c r="BE30" s="40">
        <v>5</v>
      </c>
      <c r="BF30" s="40">
        <v>5</v>
      </c>
      <c r="BG30" s="40">
        <v>5</v>
      </c>
      <c r="BH30" s="40">
        <v>4</v>
      </c>
      <c r="BI30" s="40">
        <v>4</v>
      </c>
      <c r="BJ30" s="40">
        <v>5</v>
      </c>
      <c r="BK30" s="40">
        <v>5</v>
      </c>
      <c r="BL30" s="40">
        <v>5</v>
      </c>
      <c r="BM30" s="40">
        <v>5</v>
      </c>
      <c r="BN30" s="40">
        <v>5</v>
      </c>
      <c r="BO30" s="40">
        <v>5</v>
      </c>
      <c r="BP30" s="40">
        <v>5</v>
      </c>
      <c r="BQ30" s="40">
        <v>5</v>
      </c>
      <c r="BR30" s="40">
        <v>5</v>
      </c>
      <c r="BS30" s="40">
        <v>5</v>
      </c>
      <c r="BT30" s="40">
        <v>5</v>
      </c>
      <c r="BU30" s="40">
        <v>5</v>
      </c>
      <c r="BV30" s="40">
        <v>5</v>
      </c>
      <c r="BW30" s="40">
        <v>5</v>
      </c>
      <c r="BX30" s="40">
        <v>5</v>
      </c>
      <c r="BY30" s="40">
        <v>4</v>
      </c>
      <c r="BZ30" s="40">
        <v>4</v>
      </c>
      <c r="CA30" s="40">
        <v>5</v>
      </c>
      <c r="CB30" s="40">
        <v>4</v>
      </c>
      <c r="CC30" s="40">
        <v>5</v>
      </c>
      <c r="CD30" s="40">
        <v>5</v>
      </c>
      <c r="CE30" s="40">
        <v>5</v>
      </c>
      <c r="CF30" s="40">
        <v>5</v>
      </c>
      <c r="CG30" s="40">
        <v>4</v>
      </c>
      <c r="CH30" s="40">
        <v>5</v>
      </c>
      <c r="CI30" s="40">
        <v>5</v>
      </c>
      <c r="CJ30" s="40">
        <v>5</v>
      </c>
      <c r="CK30" s="40">
        <v>5</v>
      </c>
      <c r="CL30" s="40">
        <v>5</v>
      </c>
      <c r="CM30" s="40">
        <v>5</v>
      </c>
      <c r="CN30" s="40">
        <v>5</v>
      </c>
      <c r="CO30" s="40">
        <v>4</v>
      </c>
      <c r="CP30" s="40">
        <v>5</v>
      </c>
      <c r="CQ30" s="40">
        <v>4</v>
      </c>
      <c r="CR30" s="40">
        <v>5</v>
      </c>
      <c r="CS30" s="40">
        <v>5</v>
      </c>
      <c r="CT30" s="40">
        <v>4</v>
      </c>
      <c r="CU30" s="40">
        <v>4</v>
      </c>
      <c r="CV30" s="40">
        <v>5</v>
      </c>
      <c r="CW30" s="40">
        <v>5</v>
      </c>
      <c r="CX30" s="40">
        <v>5</v>
      </c>
      <c r="CY30" s="40">
        <v>4</v>
      </c>
      <c r="CZ30" s="40">
        <v>5</v>
      </c>
      <c r="DA30" s="40">
        <v>5</v>
      </c>
      <c r="DB30" s="40">
        <v>5</v>
      </c>
      <c r="DC30" s="40">
        <v>4</v>
      </c>
      <c r="DD30" s="40">
        <v>5</v>
      </c>
      <c r="DE30" s="40">
        <v>5</v>
      </c>
      <c r="DF30" s="40">
        <v>5</v>
      </c>
      <c r="DG30" s="40">
        <v>4</v>
      </c>
      <c r="DH30" s="40">
        <v>5</v>
      </c>
      <c r="DI30" s="40">
        <v>4</v>
      </c>
      <c r="DJ30" s="40">
        <v>5</v>
      </c>
      <c r="DK30" s="40">
        <v>5</v>
      </c>
      <c r="DL30" s="40">
        <v>5</v>
      </c>
      <c r="DM30" s="40">
        <v>5</v>
      </c>
      <c r="DN30" s="40">
        <v>5</v>
      </c>
      <c r="DO30" s="40">
        <v>5</v>
      </c>
      <c r="DP30" s="40">
        <v>5</v>
      </c>
      <c r="DQ30" s="40">
        <v>4</v>
      </c>
      <c r="DR30" s="40">
        <v>5</v>
      </c>
      <c r="DS30" s="40">
        <v>5</v>
      </c>
      <c r="DT30" s="40">
        <v>5</v>
      </c>
      <c r="DU30" s="40">
        <v>5</v>
      </c>
      <c r="DV30" s="40">
        <v>5</v>
      </c>
      <c r="DW30" s="40">
        <v>5</v>
      </c>
      <c r="DX30" s="40">
        <v>4</v>
      </c>
      <c r="DY30" s="40">
        <v>4</v>
      </c>
      <c r="DZ30" s="40">
        <v>5</v>
      </c>
      <c r="EA30" s="40">
        <v>5</v>
      </c>
      <c r="EB30" s="40">
        <v>5</v>
      </c>
      <c r="EC30" s="40">
        <v>5</v>
      </c>
      <c r="ED30" s="40">
        <v>5</v>
      </c>
      <c r="EE30" s="40">
        <v>5</v>
      </c>
      <c r="EF30" s="40">
        <v>5</v>
      </c>
      <c r="EG30" s="40">
        <v>5</v>
      </c>
      <c r="EH30" s="40">
        <v>5</v>
      </c>
      <c r="EI30" s="40">
        <v>5</v>
      </c>
      <c r="EJ30" s="40">
        <v>5</v>
      </c>
      <c r="EK30" s="40">
        <v>5</v>
      </c>
      <c r="EL30" s="40">
        <v>4</v>
      </c>
      <c r="EM30" s="40">
        <v>5</v>
      </c>
      <c r="EN30" s="40">
        <v>5</v>
      </c>
      <c r="EO30" s="40">
        <v>5</v>
      </c>
      <c r="EP30" s="40">
        <v>5</v>
      </c>
      <c r="EQ30" s="40">
        <v>5</v>
      </c>
      <c r="ER30" s="40">
        <v>5</v>
      </c>
      <c r="ES30" s="40">
        <v>4</v>
      </c>
      <c r="ET30" s="40">
        <v>4</v>
      </c>
      <c r="EU30" s="40">
        <v>5</v>
      </c>
      <c r="EV30" s="40">
        <v>5</v>
      </c>
      <c r="EW30" s="40">
        <v>5</v>
      </c>
      <c r="EX30" s="40">
        <v>5</v>
      </c>
      <c r="EY30" s="40">
        <v>5</v>
      </c>
      <c r="EZ30" s="40">
        <v>5</v>
      </c>
      <c r="FA30" s="40">
        <v>5</v>
      </c>
      <c r="FB30" s="40">
        <v>5</v>
      </c>
      <c r="FC30" s="40">
        <v>5</v>
      </c>
      <c r="FD30" s="40">
        <v>5</v>
      </c>
      <c r="FE30" s="40">
        <v>5</v>
      </c>
      <c r="FF30" s="40">
        <v>5</v>
      </c>
      <c r="FG30" s="40">
        <v>5</v>
      </c>
      <c r="FH30" s="40">
        <v>5</v>
      </c>
      <c r="FI30" s="40">
        <v>5</v>
      </c>
      <c r="FJ30" s="40">
        <v>5</v>
      </c>
      <c r="FK30" s="40">
        <v>5</v>
      </c>
      <c r="FL30" s="40">
        <v>5</v>
      </c>
      <c r="FM30" s="40">
        <v>5</v>
      </c>
      <c r="FN30" s="40">
        <v>3</v>
      </c>
      <c r="FO30" s="40">
        <v>5</v>
      </c>
      <c r="FP30" s="40">
        <v>5</v>
      </c>
      <c r="FQ30" s="40">
        <v>5</v>
      </c>
      <c r="FR30" s="40">
        <v>5</v>
      </c>
      <c r="FS30" s="40">
        <v>5</v>
      </c>
      <c r="FT30" s="40">
        <v>5</v>
      </c>
      <c r="FU30" s="40">
        <v>5</v>
      </c>
      <c r="FV30" s="40">
        <v>5</v>
      </c>
      <c r="FW30" s="40">
        <v>5</v>
      </c>
      <c r="FX30" s="40">
        <v>5</v>
      </c>
      <c r="FY30" s="40">
        <v>5</v>
      </c>
      <c r="FZ30" s="40">
        <v>4</v>
      </c>
      <c r="GA30" s="40">
        <v>4</v>
      </c>
      <c r="GB30" s="40">
        <v>4</v>
      </c>
      <c r="GC30" s="40">
        <v>5</v>
      </c>
      <c r="GD30" s="40">
        <v>4</v>
      </c>
      <c r="GE30" s="40">
        <v>5</v>
      </c>
      <c r="GF30" s="40">
        <v>5</v>
      </c>
      <c r="GG30" s="40">
        <v>5</v>
      </c>
      <c r="GH30" s="40">
        <v>5</v>
      </c>
      <c r="GI30" s="40">
        <v>5</v>
      </c>
      <c r="GJ30" s="40">
        <v>5</v>
      </c>
      <c r="GK30" s="40">
        <v>5</v>
      </c>
      <c r="GL30" s="40">
        <v>5</v>
      </c>
      <c r="GM30" s="40">
        <v>5</v>
      </c>
      <c r="GN30" s="40">
        <v>5</v>
      </c>
      <c r="GO30" s="40">
        <v>5</v>
      </c>
      <c r="GP30" s="40">
        <v>5</v>
      </c>
      <c r="GQ30" s="40">
        <v>5</v>
      </c>
      <c r="GR30" s="40">
        <v>5</v>
      </c>
      <c r="GS30" s="40">
        <v>5</v>
      </c>
      <c r="GT30" s="40">
        <v>5</v>
      </c>
      <c r="GU30" s="40">
        <v>5</v>
      </c>
      <c r="GV30" s="40">
        <v>5</v>
      </c>
      <c r="GW30" s="40">
        <v>5</v>
      </c>
      <c r="GX30" s="40">
        <v>5</v>
      </c>
      <c r="GY30" s="40">
        <v>5</v>
      </c>
      <c r="GZ30" s="40">
        <v>5</v>
      </c>
      <c r="HA30" s="40">
        <v>5</v>
      </c>
      <c r="HB30" s="40">
        <v>3</v>
      </c>
      <c r="HC30" s="40">
        <v>5</v>
      </c>
      <c r="HD30" s="40">
        <v>1</v>
      </c>
      <c r="HE30" s="40">
        <v>5</v>
      </c>
      <c r="HF30" s="40">
        <v>5</v>
      </c>
      <c r="HG30" s="40">
        <v>5</v>
      </c>
      <c r="HH30" s="40">
        <v>5</v>
      </c>
      <c r="HI30" s="40">
        <v>4</v>
      </c>
      <c r="HJ30" s="40">
        <v>5</v>
      </c>
      <c r="HK30" s="40">
        <v>5</v>
      </c>
      <c r="HL30" s="40">
        <v>5</v>
      </c>
      <c r="HM30" s="40">
        <v>5</v>
      </c>
      <c r="HN30" s="40">
        <v>4</v>
      </c>
      <c r="HO30" s="40">
        <v>5</v>
      </c>
      <c r="HP30" s="40">
        <v>3</v>
      </c>
      <c r="HQ30" s="40">
        <v>5</v>
      </c>
      <c r="HR30" s="40">
        <v>5</v>
      </c>
      <c r="HS30" s="40">
        <v>4</v>
      </c>
      <c r="HT30" s="40">
        <v>4</v>
      </c>
      <c r="HU30" s="40">
        <v>5</v>
      </c>
      <c r="HV30" s="40">
        <v>5</v>
      </c>
      <c r="HW30" s="40">
        <v>5</v>
      </c>
      <c r="HX30" s="40">
        <v>4</v>
      </c>
      <c r="HY30" s="40">
        <v>5</v>
      </c>
      <c r="HZ30" s="40">
        <v>5</v>
      </c>
      <c r="IA30" s="40">
        <v>5</v>
      </c>
      <c r="IB30" s="40">
        <v>5</v>
      </c>
      <c r="IC30" s="40">
        <v>4</v>
      </c>
      <c r="ID30" s="40">
        <v>4</v>
      </c>
      <c r="IE30" s="40">
        <v>5</v>
      </c>
      <c r="IF30" s="40">
        <v>5</v>
      </c>
      <c r="IG30" s="40">
        <v>5</v>
      </c>
      <c r="IH30" s="40">
        <v>5</v>
      </c>
      <c r="II30" s="40">
        <v>5</v>
      </c>
      <c r="IJ30" s="40">
        <v>4</v>
      </c>
      <c r="IK30" s="40">
        <v>4</v>
      </c>
      <c r="IL30" s="40">
        <v>4</v>
      </c>
      <c r="IM30" s="40">
        <v>4</v>
      </c>
      <c r="IN30" s="40">
        <v>4</v>
      </c>
      <c r="IO30" s="40">
        <v>5</v>
      </c>
      <c r="IP30" s="40">
        <v>5</v>
      </c>
      <c r="IQ30" s="40">
        <v>4</v>
      </c>
      <c r="IR30" s="40">
        <v>4</v>
      </c>
      <c r="IS30" s="40">
        <v>4</v>
      </c>
      <c r="IT30" s="40">
        <v>5</v>
      </c>
      <c r="IU30" s="40">
        <v>5</v>
      </c>
      <c r="IV30" s="40">
        <v>5</v>
      </c>
      <c r="IW30" s="40">
        <v>5</v>
      </c>
      <c r="IX30" s="40">
        <v>5</v>
      </c>
      <c r="IY30" s="40">
        <v>5</v>
      </c>
      <c r="IZ30" s="40">
        <v>5</v>
      </c>
      <c r="JA30" s="40">
        <v>5</v>
      </c>
      <c r="JB30" s="40">
        <v>5</v>
      </c>
      <c r="JC30" s="40">
        <v>5</v>
      </c>
      <c r="JD30" s="40">
        <v>5</v>
      </c>
      <c r="JE30" s="40">
        <v>5</v>
      </c>
      <c r="JF30" s="40">
        <v>5</v>
      </c>
      <c r="JG30" s="40">
        <v>5</v>
      </c>
      <c r="JH30" s="40">
        <v>5</v>
      </c>
      <c r="JI30" s="40">
        <v>5</v>
      </c>
      <c r="JJ30" s="40">
        <v>5</v>
      </c>
      <c r="JK30" s="40">
        <v>4</v>
      </c>
      <c r="JL30" s="40">
        <v>5</v>
      </c>
      <c r="JM30" s="40">
        <v>3</v>
      </c>
      <c r="JN30" s="40">
        <v>4</v>
      </c>
      <c r="JO30" s="40">
        <v>5</v>
      </c>
      <c r="JP30" s="40">
        <v>5</v>
      </c>
      <c r="JQ30" s="40">
        <v>5</v>
      </c>
      <c r="JR30" s="40">
        <v>4</v>
      </c>
      <c r="JS30" s="40">
        <v>5</v>
      </c>
      <c r="JT30" s="40">
        <v>5</v>
      </c>
      <c r="JU30" s="40">
        <v>5</v>
      </c>
      <c r="JV30" s="40">
        <v>5</v>
      </c>
      <c r="JW30" s="40">
        <v>5</v>
      </c>
      <c r="JX30" s="40">
        <v>5</v>
      </c>
      <c r="JY30" s="40">
        <v>5</v>
      </c>
      <c r="JZ30" s="40">
        <v>4</v>
      </c>
      <c r="KA30" s="40">
        <v>5</v>
      </c>
      <c r="KB30" s="40">
        <v>5</v>
      </c>
      <c r="KC30" s="40">
        <v>5</v>
      </c>
      <c r="KD30" s="40">
        <v>5</v>
      </c>
      <c r="KE30" s="40">
        <v>5</v>
      </c>
      <c r="KF30" s="40">
        <v>5</v>
      </c>
      <c r="KG30" s="40">
        <v>5</v>
      </c>
      <c r="KH30" s="40">
        <v>5</v>
      </c>
      <c r="KI30" s="40">
        <v>5</v>
      </c>
      <c r="KJ30" s="40">
        <v>5</v>
      </c>
      <c r="KK30" s="40">
        <v>2</v>
      </c>
      <c r="KL30" s="40">
        <v>4</v>
      </c>
      <c r="KM30" s="40">
        <v>5</v>
      </c>
      <c r="KN30" s="40">
        <v>5</v>
      </c>
      <c r="KO30" s="40">
        <v>4</v>
      </c>
      <c r="KP30" s="40">
        <v>4</v>
      </c>
      <c r="KQ30" s="40">
        <v>5</v>
      </c>
      <c r="KR30" s="40">
        <v>5</v>
      </c>
      <c r="KS30" s="40">
        <v>5</v>
      </c>
      <c r="KT30" s="40">
        <v>5</v>
      </c>
      <c r="KU30" s="40">
        <v>5</v>
      </c>
      <c r="KV30" s="40">
        <v>4</v>
      </c>
      <c r="KW30" s="40">
        <v>5</v>
      </c>
      <c r="KX30" s="40">
        <v>5</v>
      </c>
      <c r="KY30" s="40">
        <v>5</v>
      </c>
      <c r="KZ30" s="40">
        <v>5</v>
      </c>
      <c r="LA30" s="40">
        <v>5</v>
      </c>
      <c r="LB30" s="40">
        <v>5</v>
      </c>
      <c r="LC30" s="40">
        <v>5</v>
      </c>
      <c r="LD30" s="40">
        <v>5</v>
      </c>
      <c r="LE30" s="40">
        <v>5</v>
      </c>
      <c r="LF30" s="40">
        <v>5</v>
      </c>
      <c r="LG30" s="40">
        <v>4</v>
      </c>
      <c r="LH30" s="40">
        <v>5</v>
      </c>
      <c r="LI30" s="40">
        <v>5</v>
      </c>
      <c r="LJ30" s="40">
        <v>5</v>
      </c>
      <c r="LK30" s="40">
        <v>4</v>
      </c>
      <c r="LL30" s="40">
        <v>4</v>
      </c>
      <c r="LM30" s="40">
        <v>4</v>
      </c>
      <c r="LN30" s="40">
        <v>5</v>
      </c>
      <c r="LO30" s="40">
        <v>5</v>
      </c>
      <c r="LP30" s="40">
        <v>5</v>
      </c>
      <c r="LQ30" s="40">
        <v>5</v>
      </c>
      <c r="LR30" s="40">
        <v>5</v>
      </c>
      <c r="LS30" s="40">
        <v>5</v>
      </c>
      <c r="LT30" s="40">
        <v>5</v>
      </c>
      <c r="LU30" s="40">
        <v>2</v>
      </c>
      <c r="LV30" s="40">
        <v>5</v>
      </c>
      <c r="LW30" s="40">
        <v>2</v>
      </c>
      <c r="LX30" s="40">
        <v>5</v>
      </c>
      <c r="LY30" s="40">
        <v>5</v>
      </c>
      <c r="LZ30" s="40">
        <v>5</v>
      </c>
      <c r="MA30" s="40">
        <v>5</v>
      </c>
      <c r="MB30" s="40">
        <v>5</v>
      </c>
      <c r="MC30" s="40">
        <v>4</v>
      </c>
      <c r="MD30" s="40">
        <v>5</v>
      </c>
      <c r="ME30" s="40">
        <v>5</v>
      </c>
      <c r="MF30" s="40">
        <v>5</v>
      </c>
      <c r="MG30" s="40">
        <v>4</v>
      </c>
      <c r="MH30" s="40">
        <v>4</v>
      </c>
      <c r="MI30" s="40">
        <v>5</v>
      </c>
      <c r="MJ30" s="40">
        <v>5</v>
      </c>
      <c r="MK30" s="40">
        <v>5</v>
      </c>
      <c r="ML30" s="40">
        <v>5</v>
      </c>
      <c r="MM30" s="40">
        <v>4</v>
      </c>
      <c r="MN30" s="40">
        <v>5</v>
      </c>
      <c r="MO30" s="40">
        <v>5</v>
      </c>
      <c r="MP30" s="40">
        <v>5</v>
      </c>
      <c r="MQ30" s="40">
        <v>5</v>
      </c>
      <c r="MR30" s="40">
        <v>5</v>
      </c>
      <c r="MS30" s="40">
        <v>5</v>
      </c>
      <c r="MT30" s="40">
        <v>5</v>
      </c>
      <c r="MU30" s="40">
        <v>5</v>
      </c>
      <c r="MV30" s="40">
        <v>5</v>
      </c>
      <c r="MW30" s="40">
        <v>5</v>
      </c>
      <c r="MX30" s="40">
        <v>5</v>
      </c>
      <c r="MY30" s="40">
        <v>4</v>
      </c>
      <c r="MZ30" s="40">
        <v>5</v>
      </c>
      <c r="NA30" s="40">
        <v>5</v>
      </c>
      <c r="NB30" s="40">
        <v>5</v>
      </c>
      <c r="NC30" s="40">
        <v>5</v>
      </c>
      <c r="ND30" s="40">
        <v>5</v>
      </c>
      <c r="NE30" s="40">
        <v>3</v>
      </c>
      <c r="NF30" s="40">
        <v>5</v>
      </c>
      <c r="NG30" s="40">
        <v>5</v>
      </c>
      <c r="NH30" s="40">
        <v>4</v>
      </c>
      <c r="NI30" s="40">
        <v>5</v>
      </c>
      <c r="NJ30" s="40">
        <v>4</v>
      </c>
      <c r="NK30" s="40">
        <v>5</v>
      </c>
      <c r="NL30" s="40">
        <v>5</v>
      </c>
      <c r="NM30" s="40">
        <v>5</v>
      </c>
      <c r="NN30" s="40">
        <v>4</v>
      </c>
      <c r="NO30" s="40">
        <v>5</v>
      </c>
      <c r="NP30" s="40">
        <v>5</v>
      </c>
      <c r="NQ30" s="40">
        <v>5</v>
      </c>
      <c r="NR30" s="40">
        <v>5</v>
      </c>
      <c r="NS30" s="40">
        <v>4</v>
      </c>
      <c r="NT30" s="40">
        <v>5</v>
      </c>
      <c r="NU30" s="40">
        <v>5</v>
      </c>
      <c r="NV30" s="40">
        <v>5</v>
      </c>
      <c r="NW30" s="40">
        <v>5</v>
      </c>
      <c r="NX30" s="40">
        <v>5</v>
      </c>
      <c r="NY30" s="40">
        <v>5</v>
      </c>
      <c r="NZ30" s="40">
        <v>5</v>
      </c>
      <c r="OA30" s="40">
        <v>5</v>
      </c>
      <c r="OB30" s="40">
        <v>5</v>
      </c>
      <c r="OC30" s="40">
        <v>5</v>
      </c>
      <c r="OD30" s="40">
        <v>4</v>
      </c>
      <c r="OE30" s="40">
        <v>4</v>
      </c>
      <c r="OF30" s="40">
        <v>5</v>
      </c>
      <c r="OG30" s="40">
        <v>5</v>
      </c>
      <c r="OH30" s="40">
        <v>5</v>
      </c>
      <c r="OI30" s="40">
        <v>5</v>
      </c>
      <c r="OJ30" s="40">
        <v>5</v>
      </c>
      <c r="OK30" s="40">
        <v>5</v>
      </c>
      <c r="OL30" s="40">
        <v>5</v>
      </c>
      <c r="OM30" s="40">
        <v>4</v>
      </c>
      <c r="ON30" s="40">
        <v>5</v>
      </c>
      <c r="OO30" s="40">
        <v>5</v>
      </c>
      <c r="OP30" s="40">
        <v>5</v>
      </c>
      <c r="OQ30" s="40">
        <v>5</v>
      </c>
      <c r="OR30" s="40">
        <v>5</v>
      </c>
      <c r="OS30" s="40">
        <v>4</v>
      </c>
      <c r="OT30" s="40">
        <v>5</v>
      </c>
      <c r="OU30" s="40">
        <v>5</v>
      </c>
      <c r="OV30" s="40">
        <v>5</v>
      </c>
      <c r="OW30" s="40">
        <v>5</v>
      </c>
      <c r="OX30" s="40">
        <v>5</v>
      </c>
      <c r="OY30" s="40">
        <v>5</v>
      </c>
      <c r="OZ30" s="40">
        <v>5</v>
      </c>
      <c r="PA30" s="40">
        <v>5</v>
      </c>
      <c r="PB30" s="40">
        <v>5</v>
      </c>
      <c r="PC30" s="40">
        <v>4</v>
      </c>
      <c r="PD30" s="40">
        <v>3</v>
      </c>
      <c r="PE30" s="40">
        <v>5</v>
      </c>
      <c r="PF30" s="40">
        <v>5</v>
      </c>
      <c r="PG30" s="40">
        <v>0</v>
      </c>
      <c r="PH30" s="40">
        <v>5</v>
      </c>
      <c r="PI30" s="40">
        <v>5</v>
      </c>
      <c r="PJ30" s="40">
        <v>5</v>
      </c>
      <c r="PK30" s="40">
        <v>5</v>
      </c>
      <c r="PL30" s="40">
        <v>1</v>
      </c>
      <c r="PM30" s="40">
        <v>5</v>
      </c>
      <c r="PN30" s="40">
        <v>5</v>
      </c>
      <c r="PO30" s="40">
        <v>5</v>
      </c>
      <c r="PP30" s="40">
        <v>5</v>
      </c>
      <c r="PQ30" s="40">
        <v>5</v>
      </c>
      <c r="PR30" s="40">
        <v>4</v>
      </c>
      <c r="PS30" s="40">
        <v>5</v>
      </c>
      <c r="PT30" s="40">
        <v>5</v>
      </c>
      <c r="PU30" s="40">
        <v>5</v>
      </c>
      <c r="PV30" s="40">
        <v>5</v>
      </c>
      <c r="PW30" s="40">
        <v>5</v>
      </c>
      <c r="PX30" s="40">
        <v>5</v>
      </c>
      <c r="PY30" s="40">
        <v>4</v>
      </c>
      <c r="PZ30" s="40">
        <v>5</v>
      </c>
      <c r="QA30" s="40">
        <v>4</v>
      </c>
      <c r="QB30" s="40">
        <v>4</v>
      </c>
      <c r="QC30" s="40">
        <v>4</v>
      </c>
      <c r="QD30" s="40">
        <v>5</v>
      </c>
      <c r="QE30" s="40">
        <v>4</v>
      </c>
      <c r="QF30" s="40">
        <v>5</v>
      </c>
      <c r="QG30" s="40">
        <v>2</v>
      </c>
      <c r="QH30" s="40">
        <v>5</v>
      </c>
      <c r="QI30" s="40">
        <v>5</v>
      </c>
      <c r="QJ30" s="40">
        <v>5</v>
      </c>
      <c r="QK30" s="40">
        <v>5</v>
      </c>
      <c r="QL30" s="40">
        <v>5</v>
      </c>
      <c r="QM30" s="40">
        <v>4</v>
      </c>
      <c r="QN30" s="40">
        <v>5</v>
      </c>
      <c r="QO30" s="40">
        <v>5</v>
      </c>
      <c r="QP30" s="40">
        <v>5</v>
      </c>
      <c r="QQ30" s="40">
        <v>5</v>
      </c>
      <c r="QR30" s="40">
        <v>5</v>
      </c>
      <c r="QS30" s="40">
        <v>4</v>
      </c>
      <c r="QT30" s="40">
        <v>4</v>
      </c>
      <c r="QU30" s="40">
        <v>5</v>
      </c>
      <c r="QV30" s="40">
        <v>5</v>
      </c>
      <c r="QW30" s="40">
        <v>5</v>
      </c>
      <c r="QX30" s="40">
        <v>5</v>
      </c>
      <c r="QY30" s="40">
        <v>4</v>
      </c>
      <c r="QZ30" s="40">
        <v>5</v>
      </c>
      <c r="RA30" s="40">
        <v>5</v>
      </c>
      <c r="RB30" s="40">
        <v>5</v>
      </c>
      <c r="RC30" s="40">
        <v>5</v>
      </c>
      <c r="RD30" s="40">
        <v>5</v>
      </c>
      <c r="RE30" s="40">
        <v>3</v>
      </c>
      <c r="RF30" s="40">
        <v>5</v>
      </c>
      <c r="RG30" s="40">
        <v>5</v>
      </c>
      <c r="RH30" s="40">
        <v>5</v>
      </c>
      <c r="RI30" s="40">
        <v>5</v>
      </c>
      <c r="RJ30" s="40">
        <v>5</v>
      </c>
      <c r="RK30" s="40">
        <v>5</v>
      </c>
      <c r="RL30" s="40">
        <v>5</v>
      </c>
      <c r="RM30" s="40">
        <v>5</v>
      </c>
      <c r="RN30" s="40">
        <v>5</v>
      </c>
      <c r="RO30" s="40">
        <v>4</v>
      </c>
      <c r="RP30" s="40">
        <v>5</v>
      </c>
      <c r="RQ30" s="40">
        <v>5</v>
      </c>
      <c r="RR30" s="40">
        <v>5</v>
      </c>
      <c r="RS30" s="40">
        <v>5</v>
      </c>
      <c r="RT30" s="40">
        <v>5</v>
      </c>
      <c r="RU30" s="40">
        <v>5</v>
      </c>
      <c r="RV30" s="40">
        <v>5</v>
      </c>
      <c r="RW30" s="40">
        <v>5</v>
      </c>
      <c r="RX30" s="40">
        <v>5</v>
      </c>
      <c r="RY30" s="40">
        <v>5</v>
      </c>
      <c r="RZ30" s="40">
        <v>4</v>
      </c>
      <c r="SA30" s="40">
        <v>4</v>
      </c>
      <c r="SB30" s="40">
        <v>4</v>
      </c>
      <c r="SC30" s="40">
        <v>5</v>
      </c>
      <c r="SD30" s="40">
        <v>4</v>
      </c>
      <c r="SE30" s="40">
        <v>5</v>
      </c>
      <c r="SF30" s="40">
        <v>4</v>
      </c>
      <c r="SG30" s="40">
        <v>5</v>
      </c>
      <c r="SH30" s="40">
        <v>5</v>
      </c>
      <c r="SI30" s="40">
        <v>5</v>
      </c>
      <c r="SJ30" s="40">
        <v>5</v>
      </c>
      <c r="SK30" s="40">
        <v>5</v>
      </c>
      <c r="SL30" s="40">
        <v>5</v>
      </c>
      <c r="SM30" s="40">
        <v>5</v>
      </c>
      <c r="SN30" s="40">
        <v>4</v>
      </c>
      <c r="SO30" s="40">
        <v>5</v>
      </c>
      <c r="SP30" s="40">
        <v>5</v>
      </c>
      <c r="SQ30" s="40">
        <v>5</v>
      </c>
      <c r="SR30" s="40">
        <v>5</v>
      </c>
      <c r="SS30" s="40">
        <v>5</v>
      </c>
      <c r="ST30" s="40">
        <v>5</v>
      </c>
      <c r="SU30" s="40">
        <v>5</v>
      </c>
      <c r="SV30" s="40">
        <v>3</v>
      </c>
      <c r="SW30" s="40">
        <v>4</v>
      </c>
      <c r="SX30" s="40">
        <v>5</v>
      </c>
      <c r="SY30" s="40">
        <v>5</v>
      </c>
      <c r="SZ30" s="40">
        <v>5</v>
      </c>
      <c r="TA30" s="40">
        <v>5</v>
      </c>
      <c r="TB30" s="40">
        <v>4</v>
      </c>
      <c r="TC30" s="40">
        <v>5</v>
      </c>
      <c r="TD30" s="40">
        <v>5</v>
      </c>
      <c r="TE30" s="40">
        <v>5</v>
      </c>
      <c r="TF30" s="40">
        <v>5</v>
      </c>
      <c r="TG30" s="40">
        <v>5</v>
      </c>
      <c r="TH30" s="40">
        <v>5</v>
      </c>
      <c r="TI30" s="40">
        <v>5</v>
      </c>
      <c r="TJ30" s="40">
        <v>5</v>
      </c>
      <c r="TK30" s="40">
        <v>4</v>
      </c>
      <c r="TL30" s="40">
        <v>5</v>
      </c>
      <c r="TM30" s="40">
        <v>3</v>
      </c>
      <c r="TN30" s="40">
        <v>5</v>
      </c>
      <c r="TO30" s="40">
        <v>5</v>
      </c>
      <c r="TP30" s="40">
        <v>5</v>
      </c>
      <c r="TQ30" s="40">
        <v>4</v>
      </c>
      <c r="TR30" s="40">
        <v>5</v>
      </c>
      <c r="TS30" s="40">
        <v>5</v>
      </c>
      <c r="TT30" s="40">
        <v>5</v>
      </c>
      <c r="TU30" s="40">
        <v>4</v>
      </c>
      <c r="TV30" s="40">
        <v>5</v>
      </c>
      <c r="TW30" s="40">
        <v>5</v>
      </c>
      <c r="TX30" s="40">
        <v>5</v>
      </c>
      <c r="TY30" s="40">
        <v>5</v>
      </c>
      <c r="TZ30" s="40">
        <v>5</v>
      </c>
      <c r="UA30" s="40">
        <v>4</v>
      </c>
      <c r="UB30" s="40">
        <v>5</v>
      </c>
      <c r="UC30" s="40">
        <v>5</v>
      </c>
      <c r="UD30" s="40">
        <v>5</v>
      </c>
      <c r="UE30" s="40">
        <v>5</v>
      </c>
      <c r="UF30" s="40">
        <v>5</v>
      </c>
      <c r="UG30" s="40">
        <v>5</v>
      </c>
      <c r="UH30" s="40">
        <v>5</v>
      </c>
      <c r="UI30" s="40">
        <v>5</v>
      </c>
      <c r="UJ30" s="40">
        <v>5</v>
      </c>
      <c r="UK30" s="40">
        <v>5</v>
      </c>
      <c r="UL30" s="40">
        <v>5</v>
      </c>
      <c r="UM30" s="40">
        <v>5</v>
      </c>
      <c r="UN30" s="40">
        <v>5</v>
      </c>
      <c r="UO30" s="40">
        <v>4</v>
      </c>
      <c r="UP30" s="40">
        <v>5</v>
      </c>
      <c r="UQ30" s="40">
        <v>5</v>
      </c>
      <c r="UR30" s="40">
        <v>5</v>
      </c>
      <c r="US30" s="40">
        <v>5</v>
      </c>
      <c r="UT30" s="40">
        <v>5</v>
      </c>
      <c r="UU30" s="40">
        <v>5</v>
      </c>
      <c r="UV30" s="40">
        <v>5</v>
      </c>
      <c r="UW30" s="40">
        <v>5</v>
      </c>
      <c r="UX30" s="40">
        <v>5</v>
      </c>
      <c r="UY30" s="40">
        <v>5</v>
      </c>
      <c r="UZ30" s="40">
        <v>3</v>
      </c>
      <c r="VA30" s="40">
        <v>5</v>
      </c>
      <c r="VB30" s="40">
        <v>5</v>
      </c>
      <c r="VC30" s="40">
        <v>5</v>
      </c>
      <c r="VD30" s="40">
        <v>5</v>
      </c>
      <c r="VE30" s="40">
        <v>5</v>
      </c>
      <c r="VF30" s="40">
        <v>5</v>
      </c>
      <c r="VG30" s="40">
        <v>5</v>
      </c>
      <c r="VH30" s="40">
        <v>3</v>
      </c>
      <c r="VI30" s="40">
        <v>5</v>
      </c>
      <c r="VJ30" s="40">
        <v>5</v>
      </c>
      <c r="VK30" s="40">
        <v>5</v>
      </c>
      <c r="VL30" s="40">
        <v>5</v>
      </c>
      <c r="VM30" s="40">
        <v>3</v>
      </c>
      <c r="VN30" s="40">
        <v>5</v>
      </c>
      <c r="VO30" s="40">
        <v>5</v>
      </c>
      <c r="VP30" s="40">
        <v>3</v>
      </c>
      <c r="VQ30" s="40">
        <v>5</v>
      </c>
      <c r="VR30" s="40">
        <v>5</v>
      </c>
      <c r="VS30" s="40">
        <v>5</v>
      </c>
      <c r="VT30" s="40">
        <v>5</v>
      </c>
      <c r="VU30" s="40">
        <v>5</v>
      </c>
      <c r="VV30" s="40">
        <v>5</v>
      </c>
      <c r="VW30" s="40">
        <v>5</v>
      </c>
      <c r="VX30" s="40">
        <v>5</v>
      </c>
      <c r="VY30" s="40">
        <v>4</v>
      </c>
      <c r="VZ30" s="40">
        <v>5</v>
      </c>
      <c r="WA30" s="40">
        <v>5</v>
      </c>
      <c r="WB30" s="40">
        <v>5</v>
      </c>
      <c r="WC30" s="40">
        <v>5</v>
      </c>
      <c r="WD30" s="40">
        <v>4</v>
      </c>
      <c r="WE30" s="40">
        <v>5</v>
      </c>
      <c r="WF30" s="40">
        <v>5</v>
      </c>
      <c r="WG30" s="40">
        <v>4</v>
      </c>
      <c r="WH30" s="40">
        <v>5</v>
      </c>
      <c r="WI30" s="40">
        <v>5</v>
      </c>
      <c r="WJ30" s="40">
        <v>5</v>
      </c>
      <c r="WK30" s="40">
        <v>4</v>
      </c>
      <c r="WL30" s="40">
        <v>4</v>
      </c>
      <c r="WM30" s="40">
        <v>5</v>
      </c>
      <c r="WN30" s="40">
        <v>5</v>
      </c>
      <c r="WO30" s="40">
        <v>5</v>
      </c>
      <c r="WP30" s="40">
        <v>5</v>
      </c>
      <c r="WQ30" s="40">
        <v>4</v>
      </c>
      <c r="WR30" s="40">
        <v>5</v>
      </c>
      <c r="WS30" s="40">
        <v>4</v>
      </c>
      <c r="WT30" s="40">
        <v>5</v>
      </c>
      <c r="WU30" s="40">
        <v>5</v>
      </c>
      <c r="WV30" s="40">
        <v>5</v>
      </c>
      <c r="WW30" s="40">
        <v>5</v>
      </c>
      <c r="WX30" s="40">
        <v>4</v>
      </c>
      <c r="WY30" s="40">
        <v>5</v>
      </c>
      <c r="WZ30" s="40">
        <v>5</v>
      </c>
      <c r="XA30" s="40">
        <v>5</v>
      </c>
      <c r="XB30" s="40">
        <v>5</v>
      </c>
      <c r="XC30" s="40">
        <v>5</v>
      </c>
      <c r="XD30" s="40">
        <v>5</v>
      </c>
      <c r="XE30" s="40">
        <v>5</v>
      </c>
      <c r="XF30" s="40">
        <v>5</v>
      </c>
      <c r="XG30" s="40">
        <v>5</v>
      </c>
      <c r="XH30" s="40">
        <v>5</v>
      </c>
      <c r="XI30" s="40">
        <v>5</v>
      </c>
      <c r="XJ30" s="40">
        <v>5</v>
      </c>
      <c r="XK30" s="40">
        <v>5</v>
      </c>
      <c r="XL30" s="40">
        <v>5</v>
      </c>
      <c r="XM30" s="40">
        <v>5</v>
      </c>
      <c r="XN30" s="40">
        <v>5</v>
      </c>
      <c r="XO30" s="40">
        <v>5</v>
      </c>
      <c r="XP30" s="40">
        <v>5</v>
      </c>
      <c r="XQ30" s="40">
        <v>5</v>
      </c>
      <c r="XR30" s="40">
        <v>4</v>
      </c>
      <c r="XS30" s="40">
        <v>5</v>
      </c>
      <c r="XT30" s="40">
        <v>5</v>
      </c>
      <c r="XU30" s="40">
        <v>5</v>
      </c>
      <c r="XV30" s="40">
        <v>5</v>
      </c>
      <c r="XW30" s="40">
        <v>5</v>
      </c>
      <c r="XX30" s="40">
        <v>4</v>
      </c>
      <c r="XY30" s="40">
        <v>5</v>
      </c>
      <c r="XZ30" s="40">
        <v>4</v>
      </c>
      <c r="YA30" s="40">
        <v>5</v>
      </c>
      <c r="YB30" s="40">
        <v>4</v>
      </c>
      <c r="YC30" s="40">
        <v>5</v>
      </c>
      <c r="YD30" s="40">
        <v>5</v>
      </c>
      <c r="YE30" s="40">
        <v>5</v>
      </c>
      <c r="YF30" s="40">
        <v>5</v>
      </c>
      <c r="YG30" s="40">
        <v>5</v>
      </c>
      <c r="YH30" s="40">
        <v>5</v>
      </c>
      <c r="YI30" s="40">
        <v>5</v>
      </c>
      <c r="YJ30" s="40">
        <v>5</v>
      </c>
      <c r="YK30" s="40">
        <v>4</v>
      </c>
      <c r="YL30" s="40">
        <v>5</v>
      </c>
      <c r="YM30" s="40">
        <v>4</v>
      </c>
      <c r="YN30" s="40">
        <v>5</v>
      </c>
      <c r="YO30" s="40">
        <v>5</v>
      </c>
      <c r="YP30" s="40">
        <v>4</v>
      </c>
      <c r="YQ30" s="40">
        <v>5</v>
      </c>
      <c r="YR30" s="40">
        <v>5</v>
      </c>
      <c r="YS30" s="40">
        <v>5</v>
      </c>
      <c r="YT30" s="40">
        <v>4</v>
      </c>
      <c r="YU30" s="40">
        <v>5</v>
      </c>
      <c r="YV30" s="40">
        <v>5</v>
      </c>
      <c r="YW30" s="40">
        <v>5</v>
      </c>
      <c r="YX30" s="40">
        <v>5</v>
      </c>
      <c r="YY30" s="40">
        <v>4</v>
      </c>
      <c r="YZ30" s="40">
        <v>3</v>
      </c>
      <c r="ZA30" s="40">
        <v>5</v>
      </c>
      <c r="ZB30" s="40">
        <v>5</v>
      </c>
      <c r="ZC30" s="40">
        <v>5</v>
      </c>
      <c r="ZD30" s="40">
        <v>5</v>
      </c>
      <c r="ZE30" s="40">
        <v>5</v>
      </c>
      <c r="ZF30" s="40">
        <v>5</v>
      </c>
      <c r="ZG30" s="40">
        <v>5</v>
      </c>
      <c r="ZH30" s="40">
        <v>5</v>
      </c>
      <c r="ZI30" s="40">
        <v>5</v>
      </c>
      <c r="ZJ30" s="40">
        <v>5</v>
      </c>
      <c r="ZK30" s="40">
        <v>4</v>
      </c>
      <c r="ZL30" s="40">
        <v>5</v>
      </c>
      <c r="ZM30" s="40">
        <v>5</v>
      </c>
      <c r="ZN30" s="40">
        <v>5</v>
      </c>
      <c r="ZO30" s="40">
        <v>5</v>
      </c>
      <c r="ZP30" s="40">
        <v>5</v>
      </c>
      <c r="ZQ30" s="40">
        <v>5</v>
      </c>
      <c r="ZR30" s="40">
        <v>5</v>
      </c>
      <c r="ZS30" s="40">
        <v>5</v>
      </c>
      <c r="ZT30" s="40">
        <v>5</v>
      </c>
      <c r="ZU30" s="40">
        <v>5</v>
      </c>
      <c r="ZV30" s="40">
        <v>5</v>
      </c>
      <c r="ZW30" s="40">
        <v>5</v>
      </c>
      <c r="ZX30" s="40">
        <v>5</v>
      </c>
      <c r="ZY30" s="40">
        <v>4</v>
      </c>
      <c r="ZZ30" s="40">
        <v>1</v>
      </c>
      <c r="AAA30" s="40">
        <v>5</v>
      </c>
      <c r="AAB30" s="40">
        <v>5</v>
      </c>
      <c r="AAC30" s="40">
        <v>5</v>
      </c>
      <c r="AAD30" s="40">
        <v>5</v>
      </c>
      <c r="AAE30" s="40">
        <v>5</v>
      </c>
      <c r="AAF30" s="40">
        <v>5</v>
      </c>
      <c r="AAG30" s="40">
        <v>4</v>
      </c>
      <c r="AAH30" s="40">
        <v>5</v>
      </c>
      <c r="AAI30" s="40">
        <v>5</v>
      </c>
      <c r="AAJ30" s="40">
        <v>5</v>
      </c>
      <c r="AAK30" s="40">
        <v>5</v>
      </c>
      <c r="AAL30" s="40">
        <v>3</v>
      </c>
      <c r="AAM30" s="40">
        <v>4</v>
      </c>
      <c r="AAN30" s="40">
        <v>5</v>
      </c>
      <c r="AAO30" s="40">
        <v>5</v>
      </c>
      <c r="AAP30" s="40">
        <v>5</v>
      </c>
      <c r="AAQ30" s="40">
        <v>5</v>
      </c>
      <c r="AAR30" s="40">
        <v>5</v>
      </c>
      <c r="AAS30" s="40">
        <v>5</v>
      </c>
      <c r="AAT30" s="40">
        <v>5</v>
      </c>
      <c r="AAU30" s="40">
        <v>5</v>
      </c>
      <c r="AAV30" s="40">
        <v>4</v>
      </c>
      <c r="AAW30" s="40">
        <v>5</v>
      </c>
      <c r="AAX30" s="40">
        <v>5</v>
      </c>
      <c r="AAY30" s="40">
        <v>5</v>
      </c>
      <c r="AAZ30" s="40">
        <v>5</v>
      </c>
      <c r="ABA30" s="40">
        <v>5</v>
      </c>
      <c r="ABB30" s="40">
        <v>4</v>
      </c>
      <c r="ABC30" s="40">
        <v>5</v>
      </c>
      <c r="ABD30" s="40">
        <v>5</v>
      </c>
      <c r="ABE30" s="40">
        <v>5</v>
      </c>
      <c r="ABF30" s="40">
        <v>5</v>
      </c>
      <c r="ABG30" s="40">
        <v>5</v>
      </c>
      <c r="ABH30" s="40">
        <v>4</v>
      </c>
      <c r="ABI30" s="40">
        <v>5</v>
      </c>
      <c r="ABJ30" s="40">
        <v>5</v>
      </c>
      <c r="ABK30" s="40">
        <v>1</v>
      </c>
      <c r="ABL30" s="40">
        <v>1</v>
      </c>
      <c r="ABM30" s="40">
        <v>5</v>
      </c>
      <c r="ABN30" s="40">
        <v>1</v>
      </c>
      <c r="ABO30" s="40">
        <v>5</v>
      </c>
      <c r="ABP30" s="40">
        <v>5</v>
      </c>
      <c r="ABQ30" s="40">
        <v>3</v>
      </c>
      <c r="ABR30" s="40">
        <v>5</v>
      </c>
      <c r="ABS30" s="40">
        <v>5</v>
      </c>
      <c r="ABT30" s="40">
        <v>5</v>
      </c>
      <c r="ABU30" s="40">
        <v>5</v>
      </c>
      <c r="ABV30" s="40">
        <v>5</v>
      </c>
      <c r="ABW30" s="40">
        <v>5</v>
      </c>
      <c r="ABX30" s="40">
        <v>5</v>
      </c>
      <c r="ABY30" s="40">
        <v>5</v>
      </c>
      <c r="ABZ30" s="40">
        <v>5</v>
      </c>
      <c r="ACA30" s="40">
        <v>5</v>
      </c>
      <c r="ACB30" s="40">
        <v>5</v>
      </c>
      <c r="ACC30" s="40">
        <v>5</v>
      </c>
      <c r="ACD30" s="40">
        <v>5</v>
      </c>
      <c r="ACE30" s="40">
        <v>5</v>
      </c>
      <c r="ACF30" s="40">
        <v>4</v>
      </c>
      <c r="ACG30" s="40">
        <v>5</v>
      </c>
      <c r="ACH30" s="40">
        <v>3</v>
      </c>
      <c r="ACI30" s="40">
        <v>5</v>
      </c>
      <c r="ACJ30" s="40">
        <v>5</v>
      </c>
      <c r="ACK30" s="40">
        <v>5</v>
      </c>
      <c r="ACL30" s="40">
        <v>5</v>
      </c>
      <c r="ACM30" s="40">
        <v>5</v>
      </c>
      <c r="ACN30" s="40">
        <v>3</v>
      </c>
      <c r="ACO30" s="40">
        <v>4</v>
      </c>
      <c r="ACP30" s="40">
        <v>5</v>
      </c>
      <c r="ACQ30" s="40">
        <v>5</v>
      </c>
      <c r="ACR30" s="40">
        <v>5</v>
      </c>
      <c r="ACS30" s="40">
        <v>5</v>
      </c>
      <c r="ACT30" s="40">
        <v>5</v>
      </c>
      <c r="ACU30" s="40">
        <v>5</v>
      </c>
      <c r="ACV30" s="40">
        <v>5</v>
      </c>
      <c r="ACW30" s="40">
        <v>5</v>
      </c>
      <c r="ACX30" s="40">
        <v>5</v>
      </c>
      <c r="ACY30" s="40">
        <v>5</v>
      </c>
      <c r="ACZ30" s="40">
        <v>5</v>
      </c>
      <c r="ADA30" s="40">
        <v>4</v>
      </c>
      <c r="ADB30" s="40">
        <v>5</v>
      </c>
      <c r="ADC30" s="40">
        <v>5</v>
      </c>
      <c r="ADD30" s="40">
        <v>4</v>
      </c>
      <c r="ADE30" s="40">
        <v>5</v>
      </c>
      <c r="ADF30" s="40">
        <v>4</v>
      </c>
      <c r="ADG30" s="40">
        <v>5</v>
      </c>
      <c r="ADH30" s="40">
        <v>4</v>
      </c>
      <c r="ADI30" s="40">
        <v>5</v>
      </c>
      <c r="ADJ30" s="40">
        <v>5</v>
      </c>
      <c r="ADK30" s="40">
        <v>5</v>
      </c>
      <c r="ADL30" s="40">
        <v>5</v>
      </c>
      <c r="ADM30" s="40">
        <v>5</v>
      </c>
      <c r="ADN30" s="40">
        <v>5</v>
      </c>
      <c r="ADO30" s="40">
        <v>5</v>
      </c>
      <c r="ADP30" s="40">
        <v>5</v>
      </c>
      <c r="ADQ30" s="40">
        <v>3</v>
      </c>
      <c r="ADR30" s="40">
        <v>3</v>
      </c>
      <c r="ADS30" s="40">
        <v>5</v>
      </c>
      <c r="ADT30" s="40">
        <v>5</v>
      </c>
      <c r="ADU30" s="40">
        <v>5</v>
      </c>
      <c r="ADV30" s="40">
        <v>5</v>
      </c>
      <c r="ADW30" s="40">
        <v>4</v>
      </c>
      <c r="ADX30" s="40">
        <v>5</v>
      </c>
      <c r="ADY30" s="40">
        <v>5</v>
      </c>
      <c r="ADZ30" s="40">
        <v>5</v>
      </c>
      <c r="AEA30" s="40">
        <v>5</v>
      </c>
      <c r="AEB30" s="40">
        <v>5</v>
      </c>
      <c r="AEC30" s="40">
        <v>5</v>
      </c>
      <c r="AED30" s="40">
        <v>5</v>
      </c>
      <c r="AEE30" s="40">
        <v>5</v>
      </c>
      <c r="AEF30" s="40">
        <v>5</v>
      </c>
      <c r="AEG30" s="40">
        <v>4</v>
      </c>
      <c r="AEH30" s="40">
        <v>3</v>
      </c>
      <c r="AEI30" s="40">
        <v>5</v>
      </c>
      <c r="AEJ30" s="40">
        <v>4</v>
      </c>
      <c r="AEK30" s="40">
        <v>5</v>
      </c>
      <c r="AEL30" s="40">
        <v>5</v>
      </c>
      <c r="AEM30" s="40">
        <v>5</v>
      </c>
      <c r="AEN30" s="40">
        <v>5</v>
      </c>
      <c r="AEO30" s="40">
        <v>5</v>
      </c>
      <c r="AEP30" s="40">
        <v>5</v>
      </c>
      <c r="AEQ30" s="40">
        <v>4</v>
      </c>
      <c r="AER30" s="40">
        <v>5</v>
      </c>
      <c r="AES30" s="40">
        <v>4</v>
      </c>
      <c r="AET30" s="40">
        <v>5</v>
      </c>
      <c r="AEU30" s="40">
        <v>4</v>
      </c>
      <c r="AEV30" s="40">
        <v>4</v>
      </c>
      <c r="AEW30" s="40">
        <v>5</v>
      </c>
      <c r="AEX30" s="40">
        <v>5</v>
      </c>
      <c r="AEY30" s="40">
        <v>5</v>
      </c>
      <c r="AEZ30" s="40">
        <v>5</v>
      </c>
      <c r="AFA30" s="40">
        <v>4</v>
      </c>
      <c r="AFB30" s="40">
        <v>5</v>
      </c>
      <c r="AFC30" s="41">
        <v>5</v>
      </c>
      <c r="AFD30" s="42">
        <f>AVERAGE(Tabela63[[#This Row],[1]:[832]])</f>
        <v>4.728365384615385</v>
      </c>
      <c r="AFE30" s="42">
        <f>SKEW(Tabela63[[#This Row],[1]:[832]])</f>
        <v>-3.4271839117103036</v>
      </c>
      <c r="AFF30" s="42">
        <f>STDEV(Tabela63[[#This Row],[1]:[832]])</f>
        <v>0.64209586213975034</v>
      </c>
      <c r="AFG30" s="63">
        <v>0.86379847085617856</v>
      </c>
    </row>
    <row r="31" spans="1:839" s="28" customFormat="1" ht="24.95" customHeight="1" thickBot="1">
      <c r="A31" s="29">
        <v>29</v>
      </c>
      <c r="B31" s="43">
        <v>11</v>
      </c>
      <c r="C31" s="107" t="s">
        <v>1717</v>
      </c>
      <c r="D31" s="39">
        <v>1</v>
      </c>
      <c r="E31" s="40">
        <v>4</v>
      </c>
      <c r="F31" s="40">
        <v>5</v>
      </c>
      <c r="G31" s="40">
        <v>5</v>
      </c>
      <c r="H31" s="40">
        <v>4</v>
      </c>
      <c r="I31" s="40">
        <v>5</v>
      </c>
      <c r="J31" s="40">
        <v>5</v>
      </c>
      <c r="K31" s="40">
        <v>5</v>
      </c>
      <c r="L31" s="40">
        <v>5</v>
      </c>
      <c r="M31" s="40">
        <v>4</v>
      </c>
      <c r="N31" s="40">
        <v>5</v>
      </c>
      <c r="O31" s="40">
        <v>5</v>
      </c>
      <c r="P31" s="40">
        <v>4</v>
      </c>
      <c r="Q31" s="40">
        <v>5</v>
      </c>
      <c r="R31" s="40">
        <v>3</v>
      </c>
      <c r="S31" s="40">
        <v>5</v>
      </c>
      <c r="T31" s="40">
        <v>5</v>
      </c>
      <c r="U31" s="40">
        <v>5</v>
      </c>
      <c r="V31" s="40">
        <v>5</v>
      </c>
      <c r="W31" s="40">
        <v>5</v>
      </c>
      <c r="X31" s="40">
        <v>5</v>
      </c>
      <c r="Y31" s="40">
        <v>5</v>
      </c>
      <c r="Z31" s="40">
        <v>3</v>
      </c>
      <c r="AA31" s="40">
        <v>5</v>
      </c>
      <c r="AB31" s="40">
        <v>5</v>
      </c>
      <c r="AC31" s="40">
        <v>5</v>
      </c>
      <c r="AD31" s="40">
        <v>5</v>
      </c>
      <c r="AE31" s="40">
        <v>5</v>
      </c>
      <c r="AF31" s="40">
        <v>5</v>
      </c>
      <c r="AG31" s="40">
        <v>5</v>
      </c>
      <c r="AH31" s="40">
        <v>5</v>
      </c>
      <c r="AI31" s="40">
        <v>4</v>
      </c>
      <c r="AJ31" s="40">
        <v>5</v>
      </c>
      <c r="AK31" s="40">
        <v>5</v>
      </c>
      <c r="AL31" s="40">
        <v>5</v>
      </c>
      <c r="AM31" s="40">
        <v>5</v>
      </c>
      <c r="AN31" s="40">
        <v>5</v>
      </c>
      <c r="AO31" s="40">
        <v>5</v>
      </c>
      <c r="AP31" s="40">
        <v>5</v>
      </c>
      <c r="AQ31" s="40">
        <v>4</v>
      </c>
      <c r="AR31" s="40">
        <v>5</v>
      </c>
      <c r="AS31" s="40">
        <v>5</v>
      </c>
      <c r="AT31" s="40">
        <v>5</v>
      </c>
      <c r="AU31" s="40">
        <v>4</v>
      </c>
      <c r="AV31" s="40">
        <v>5</v>
      </c>
      <c r="AW31" s="40">
        <v>5</v>
      </c>
      <c r="AX31" s="40">
        <v>4</v>
      </c>
      <c r="AY31" s="40">
        <v>4</v>
      </c>
      <c r="AZ31" s="40">
        <v>4</v>
      </c>
      <c r="BA31" s="40">
        <v>4</v>
      </c>
      <c r="BB31" s="40">
        <v>4</v>
      </c>
      <c r="BC31" s="40">
        <v>4</v>
      </c>
      <c r="BD31" s="40">
        <v>5</v>
      </c>
      <c r="BE31" s="40">
        <v>5</v>
      </c>
      <c r="BF31" s="40">
        <v>5</v>
      </c>
      <c r="BG31" s="40">
        <v>5</v>
      </c>
      <c r="BH31" s="40">
        <v>4</v>
      </c>
      <c r="BI31" s="40">
        <v>4</v>
      </c>
      <c r="BJ31" s="40">
        <v>5</v>
      </c>
      <c r="BK31" s="40">
        <v>5</v>
      </c>
      <c r="BL31" s="40">
        <v>5</v>
      </c>
      <c r="BM31" s="40">
        <v>5</v>
      </c>
      <c r="BN31" s="40">
        <v>5</v>
      </c>
      <c r="BO31" s="40">
        <v>5</v>
      </c>
      <c r="BP31" s="40">
        <v>5</v>
      </c>
      <c r="BQ31" s="40">
        <v>5</v>
      </c>
      <c r="BR31" s="40">
        <v>5</v>
      </c>
      <c r="BS31" s="40">
        <v>5</v>
      </c>
      <c r="BT31" s="40">
        <v>5</v>
      </c>
      <c r="BU31" s="40">
        <v>5</v>
      </c>
      <c r="BV31" s="40">
        <v>5</v>
      </c>
      <c r="BW31" s="40">
        <v>5</v>
      </c>
      <c r="BX31" s="40">
        <v>5</v>
      </c>
      <c r="BY31" s="40">
        <v>4</v>
      </c>
      <c r="BZ31" s="40">
        <v>4</v>
      </c>
      <c r="CA31" s="40">
        <v>4</v>
      </c>
      <c r="CB31" s="40">
        <v>4</v>
      </c>
      <c r="CC31" s="40">
        <v>5</v>
      </c>
      <c r="CD31" s="40">
        <v>5</v>
      </c>
      <c r="CE31" s="40">
        <v>5</v>
      </c>
      <c r="CF31" s="40">
        <v>5</v>
      </c>
      <c r="CG31" s="40">
        <v>4</v>
      </c>
      <c r="CH31" s="40">
        <v>5</v>
      </c>
      <c r="CI31" s="40">
        <v>4</v>
      </c>
      <c r="CJ31" s="40">
        <v>5</v>
      </c>
      <c r="CK31" s="40">
        <v>5</v>
      </c>
      <c r="CL31" s="40">
        <v>5</v>
      </c>
      <c r="CM31" s="40">
        <v>5</v>
      </c>
      <c r="CN31" s="40">
        <v>5</v>
      </c>
      <c r="CO31" s="40">
        <v>4</v>
      </c>
      <c r="CP31" s="40">
        <v>5</v>
      </c>
      <c r="CQ31" s="40">
        <v>5</v>
      </c>
      <c r="CR31" s="40">
        <v>5</v>
      </c>
      <c r="CS31" s="40">
        <v>5</v>
      </c>
      <c r="CT31" s="40">
        <v>4</v>
      </c>
      <c r="CU31" s="40">
        <v>4</v>
      </c>
      <c r="CV31" s="40">
        <v>4</v>
      </c>
      <c r="CW31" s="40">
        <v>5</v>
      </c>
      <c r="CX31" s="40">
        <v>5</v>
      </c>
      <c r="CY31" s="40">
        <v>4</v>
      </c>
      <c r="CZ31" s="40">
        <v>5</v>
      </c>
      <c r="DA31" s="40">
        <v>5</v>
      </c>
      <c r="DB31" s="40">
        <v>5</v>
      </c>
      <c r="DC31" s="40">
        <v>5</v>
      </c>
      <c r="DD31" s="40">
        <v>5</v>
      </c>
      <c r="DE31" s="40">
        <v>5</v>
      </c>
      <c r="DF31" s="40">
        <v>5</v>
      </c>
      <c r="DG31" s="40">
        <v>4</v>
      </c>
      <c r="DH31" s="40">
        <v>5</v>
      </c>
      <c r="DI31" s="40">
        <v>5</v>
      </c>
      <c r="DJ31" s="40">
        <v>5</v>
      </c>
      <c r="DK31" s="40">
        <v>4</v>
      </c>
      <c r="DL31" s="40">
        <v>5</v>
      </c>
      <c r="DM31" s="40">
        <v>5</v>
      </c>
      <c r="DN31" s="40">
        <v>5</v>
      </c>
      <c r="DO31" s="40">
        <v>5</v>
      </c>
      <c r="DP31" s="40">
        <v>5</v>
      </c>
      <c r="DQ31" s="40">
        <v>4</v>
      </c>
      <c r="DR31" s="40">
        <v>5</v>
      </c>
      <c r="DS31" s="40">
        <v>5</v>
      </c>
      <c r="DT31" s="40">
        <v>5</v>
      </c>
      <c r="DU31" s="40">
        <v>5</v>
      </c>
      <c r="DV31" s="40">
        <v>5</v>
      </c>
      <c r="DW31" s="40">
        <v>5</v>
      </c>
      <c r="DX31" s="40">
        <v>3</v>
      </c>
      <c r="DY31" s="40">
        <v>4</v>
      </c>
      <c r="DZ31" s="40">
        <v>5</v>
      </c>
      <c r="EA31" s="40">
        <v>5</v>
      </c>
      <c r="EB31" s="40">
        <v>5</v>
      </c>
      <c r="EC31" s="40">
        <v>5</v>
      </c>
      <c r="ED31" s="40">
        <v>5</v>
      </c>
      <c r="EE31" s="40">
        <v>5</v>
      </c>
      <c r="EF31" s="40">
        <v>5</v>
      </c>
      <c r="EG31" s="40">
        <v>5</v>
      </c>
      <c r="EH31" s="40">
        <v>5</v>
      </c>
      <c r="EI31" s="40">
        <v>5</v>
      </c>
      <c r="EJ31" s="40">
        <v>5</v>
      </c>
      <c r="EK31" s="40">
        <v>5</v>
      </c>
      <c r="EL31" s="40">
        <v>4</v>
      </c>
      <c r="EM31" s="40">
        <v>5</v>
      </c>
      <c r="EN31" s="40">
        <v>5</v>
      </c>
      <c r="EO31" s="40">
        <v>4</v>
      </c>
      <c r="EP31" s="40">
        <v>5</v>
      </c>
      <c r="EQ31" s="40">
        <v>5</v>
      </c>
      <c r="ER31" s="40">
        <v>5</v>
      </c>
      <c r="ES31" s="40">
        <v>4</v>
      </c>
      <c r="ET31" s="40">
        <v>4</v>
      </c>
      <c r="EU31" s="40">
        <v>5</v>
      </c>
      <c r="EV31" s="40">
        <v>4</v>
      </c>
      <c r="EW31" s="40">
        <v>5</v>
      </c>
      <c r="EX31" s="40">
        <v>4</v>
      </c>
      <c r="EY31" s="40">
        <v>5</v>
      </c>
      <c r="EZ31" s="40">
        <v>5</v>
      </c>
      <c r="FA31" s="40">
        <v>5</v>
      </c>
      <c r="FB31" s="40">
        <v>5</v>
      </c>
      <c r="FC31" s="40">
        <v>5</v>
      </c>
      <c r="FD31" s="40">
        <v>5</v>
      </c>
      <c r="FE31" s="40">
        <v>4</v>
      </c>
      <c r="FF31" s="40">
        <v>5</v>
      </c>
      <c r="FG31" s="40">
        <v>5</v>
      </c>
      <c r="FH31" s="40">
        <v>5</v>
      </c>
      <c r="FI31" s="40">
        <v>5</v>
      </c>
      <c r="FJ31" s="40">
        <v>5</v>
      </c>
      <c r="FK31" s="40">
        <v>4</v>
      </c>
      <c r="FL31" s="40">
        <v>5</v>
      </c>
      <c r="FM31" s="40">
        <v>5</v>
      </c>
      <c r="FN31" s="40">
        <v>3</v>
      </c>
      <c r="FO31" s="40">
        <v>5</v>
      </c>
      <c r="FP31" s="40">
        <v>5</v>
      </c>
      <c r="FQ31" s="40">
        <v>5</v>
      </c>
      <c r="FR31" s="40">
        <v>5</v>
      </c>
      <c r="FS31" s="40">
        <v>5</v>
      </c>
      <c r="FT31" s="40">
        <v>4</v>
      </c>
      <c r="FU31" s="40">
        <v>5</v>
      </c>
      <c r="FV31" s="40">
        <v>4</v>
      </c>
      <c r="FW31" s="40">
        <v>4</v>
      </c>
      <c r="FX31" s="40">
        <v>4</v>
      </c>
      <c r="FY31" s="40">
        <v>5</v>
      </c>
      <c r="FZ31" s="40">
        <v>5</v>
      </c>
      <c r="GA31" s="40">
        <v>4</v>
      </c>
      <c r="GB31" s="40">
        <v>4</v>
      </c>
      <c r="GC31" s="40">
        <v>5</v>
      </c>
      <c r="GD31" s="40">
        <v>4</v>
      </c>
      <c r="GE31" s="40">
        <v>4</v>
      </c>
      <c r="GF31" s="40">
        <v>5</v>
      </c>
      <c r="GG31" s="40">
        <v>5</v>
      </c>
      <c r="GH31" s="40">
        <v>5</v>
      </c>
      <c r="GI31" s="40">
        <v>5</v>
      </c>
      <c r="GJ31" s="40">
        <v>5</v>
      </c>
      <c r="GK31" s="40">
        <v>4</v>
      </c>
      <c r="GL31" s="40">
        <v>5</v>
      </c>
      <c r="GM31" s="40">
        <v>5</v>
      </c>
      <c r="GN31" s="40">
        <v>5</v>
      </c>
      <c r="GO31" s="40">
        <v>4</v>
      </c>
      <c r="GP31" s="40">
        <v>4</v>
      </c>
      <c r="GQ31" s="40">
        <v>5</v>
      </c>
      <c r="GR31" s="40">
        <v>5</v>
      </c>
      <c r="GS31" s="40">
        <v>4</v>
      </c>
      <c r="GT31" s="40">
        <v>5</v>
      </c>
      <c r="GU31" s="40">
        <v>5</v>
      </c>
      <c r="GV31" s="40">
        <v>5</v>
      </c>
      <c r="GW31" s="40">
        <v>5</v>
      </c>
      <c r="GX31" s="40">
        <v>5</v>
      </c>
      <c r="GY31" s="40">
        <v>5</v>
      </c>
      <c r="GZ31" s="40">
        <v>5</v>
      </c>
      <c r="HA31" s="40">
        <v>5</v>
      </c>
      <c r="HB31" s="40">
        <v>4</v>
      </c>
      <c r="HC31" s="40">
        <v>5</v>
      </c>
      <c r="HD31" s="40">
        <v>1</v>
      </c>
      <c r="HE31" s="40">
        <v>5</v>
      </c>
      <c r="HF31" s="40">
        <v>4</v>
      </c>
      <c r="HG31" s="40">
        <v>5</v>
      </c>
      <c r="HH31" s="40">
        <v>5</v>
      </c>
      <c r="HI31" s="40">
        <v>4</v>
      </c>
      <c r="HJ31" s="40">
        <v>5</v>
      </c>
      <c r="HK31" s="40">
        <v>5</v>
      </c>
      <c r="HL31" s="40">
        <v>4</v>
      </c>
      <c r="HM31" s="40">
        <v>5</v>
      </c>
      <c r="HN31" s="40">
        <v>4</v>
      </c>
      <c r="HO31" s="40">
        <v>5</v>
      </c>
      <c r="HP31" s="40">
        <v>3</v>
      </c>
      <c r="HQ31" s="40">
        <v>5</v>
      </c>
      <c r="HR31" s="40">
        <v>5</v>
      </c>
      <c r="HS31" s="40">
        <v>4</v>
      </c>
      <c r="HT31" s="40">
        <v>5</v>
      </c>
      <c r="HU31" s="40">
        <v>5</v>
      </c>
      <c r="HV31" s="40">
        <v>5</v>
      </c>
      <c r="HW31" s="40">
        <v>4</v>
      </c>
      <c r="HX31" s="40">
        <v>4</v>
      </c>
      <c r="HY31" s="40">
        <v>5</v>
      </c>
      <c r="HZ31" s="40">
        <v>5</v>
      </c>
      <c r="IA31" s="40">
        <v>5</v>
      </c>
      <c r="IB31" s="40">
        <v>4</v>
      </c>
      <c r="IC31" s="40">
        <v>4</v>
      </c>
      <c r="ID31" s="40">
        <v>4</v>
      </c>
      <c r="IE31" s="40">
        <v>5</v>
      </c>
      <c r="IF31" s="40">
        <v>5</v>
      </c>
      <c r="IG31" s="40">
        <v>5</v>
      </c>
      <c r="IH31" s="40">
        <v>5</v>
      </c>
      <c r="II31" s="40">
        <v>4</v>
      </c>
      <c r="IJ31" s="40">
        <v>4</v>
      </c>
      <c r="IK31" s="40">
        <v>4</v>
      </c>
      <c r="IL31" s="40">
        <v>4</v>
      </c>
      <c r="IM31" s="40">
        <v>3</v>
      </c>
      <c r="IN31" s="40">
        <v>4</v>
      </c>
      <c r="IO31" s="40">
        <v>5</v>
      </c>
      <c r="IP31" s="40">
        <v>5</v>
      </c>
      <c r="IQ31" s="40">
        <v>4</v>
      </c>
      <c r="IR31" s="40">
        <v>4</v>
      </c>
      <c r="IS31" s="40">
        <v>4</v>
      </c>
      <c r="IT31" s="40">
        <v>5</v>
      </c>
      <c r="IU31" s="40">
        <v>5</v>
      </c>
      <c r="IV31" s="40">
        <v>5</v>
      </c>
      <c r="IW31" s="40">
        <v>5</v>
      </c>
      <c r="IX31" s="40">
        <v>5</v>
      </c>
      <c r="IY31" s="40">
        <v>5</v>
      </c>
      <c r="IZ31" s="40">
        <v>5</v>
      </c>
      <c r="JA31" s="40">
        <v>5</v>
      </c>
      <c r="JB31" s="40">
        <v>5</v>
      </c>
      <c r="JC31" s="40">
        <v>0</v>
      </c>
      <c r="JD31" s="40">
        <v>5</v>
      </c>
      <c r="JE31" s="40">
        <v>5</v>
      </c>
      <c r="JF31" s="40">
        <v>4</v>
      </c>
      <c r="JG31" s="40">
        <v>5</v>
      </c>
      <c r="JH31" s="40">
        <v>5</v>
      </c>
      <c r="JI31" s="40">
        <v>5</v>
      </c>
      <c r="JJ31" s="40">
        <v>4</v>
      </c>
      <c r="JK31" s="40">
        <v>3</v>
      </c>
      <c r="JL31" s="40">
        <v>5</v>
      </c>
      <c r="JM31" s="40">
        <v>3</v>
      </c>
      <c r="JN31" s="40">
        <v>4</v>
      </c>
      <c r="JO31" s="40">
        <v>5</v>
      </c>
      <c r="JP31" s="40">
        <v>5</v>
      </c>
      <c r="JQ31" s="40">
        <v>5</v>
      </c>
      <c r="JR31" s="40">
        <v>4</v>
      </c>
      <c r="JS31" s="40">
        <v>5</v>
      </c>
      <c r="JT31" s="40">
        <v>5</v>
      </c>
      <c r="JU31" s="40">
        <v>5</v>
      </c>
      <c r="JV31" s="40">
        <v>5</v>
      </c>
      <c r="JW31" s="40">
        <v>5</v>
      </c>
      <c r="JX31" s="40">
        <v>4</v>
      </c>
      <c r="JY31" s="40">
        <v>5</v>
      </c>
      <c r="JZ31" s="40">
        <v>4</v>
      </c>
      <c r="KA31" s="40">
        <v>5</v>
      </c>
      <c r="KB31" s="40">
        <v>5</v>
      </c>
      <c r="KC31" s="40">
        <v>5</v>
      </c>
      <c r="KD31" s="40">
        <v>5</v>
      </c>
      <c r="KE31" s="40">
        <v>5</v>
      </c>
      <c r="KF31" s="40">
        <v>5</v>
      </c>
      <c r="KG31" s="40">
        <v>5</v>
      </c>
      <c r="KH31" s="40">
        <v>5</v>
      </c>
      <c r="KI31" s="40">
        <v>5</v>
      </c>
      <c r="KJ31" s="40">
        <v>5</v>
      </c>
      <c r="KK31" s="40">
        <v>5</v>
      </c>
      <c r="KL31" s="40">
        <v>4</v>
      </c>
      <c r="KM31" s="40">
        <v>5</v>
      </c>
      <c r="KN31" s="40">
        <v>5</v>
      </c>
      <c r="KO31" s="40">
        <v>5</v>
      </c>
      <c r="KP31" s="40">
        <v>4</v>
      </c>
      <c r="KQ31" s="40">
        <v>4</v>
      </c>
      <c r="KR31" s="40">
        <v>5</v>
      </c>
      <c r="KS31" s="40">
        <v>5</v>
      </c>
      <c r="KT31" s="40">
        <v>5</v>
      </c>
      <c r="KU31" s="40">
        <v>4</v>
      </c>
      <c r="KV31" s="40">
        <v>4</v>
      </c>
      <c r="KW31" s="40">
        <v>5</v>
      </c>
      <c r="KX31" s="40">
        <v>5</v>
      </c>
      <c r="KY31" s="40">
        <v>5</v>
      </c>
      <c r="KZ31" s="40">
        <v>5</v>
      </c>
      <c r="LA31" s="40">
        <v>5</v>
      </c>
      <c r="LB31" s="40">
        <v>5</v>
      </c>
      <c r="LC31" s="40">
        <v>5</v>
      </c>
      <c r="LD31" s="40">
        <v>5</v>
      </c>
      <c r="LE31" s="40">
        <v>4</v>
      </c>
      <c r="LF31" s="40">
        <v>5</v>
      </c>
      <c r="LG31" s="40">
        <v>4</v>
      </c>
      <c r="LH31" s="40">
        <v>5</v>
      </c>
      <c r="LI31" s="40">
        <v>5</v>
      </c>
      <c r="LJ31" s="40">
        <v>5</v>
      </c>
      <c r="LK31" s="40">
        <v>4</v>
      </c>
      <c r="LL31" s="40">
        <v>3</v>
      </c>
      <c r="LM31" s="40">
        <v>5</v>
      </c>
      <c r="LN31" s="40">
        <v>4</v>
      </c>
      <c r="LO31" s="40">
        <v>5</v>
      </c>
      <c r="LP31" s="40">
        <v>5</v>
      </c>
      <c r="LQ31" s="40">
        <v>5</v>
      </c>
      <c r="LR31" s="40">
        <v>5</v>
      </c>
      <c r="LS31" s="40">
        <v>5</v>
      </c>
      <c r="LT31" s="40">
        <v>5</v>
      </c>
      <c r="LU31" s="40">
        <v>1</v>
      </c>
      <c r="LV31" s="40">
        <v>5</v>
      </c>
      <c r="LW31" s="40">
        <v>2</v>
      </c>
      <c r="LX31" s="40">
        <v>5</v>
      </c>
      <c r="LY31" s="40">
        <v>5</v>
      </c>
      <c r="LZ31" s="40">
        <v>5</v>
      </c>
      <c r="MA31" s="40">
        <v>5</v>
      </c>
      <c r="MB31" s="40">
        <v>5</v>
      </c>
      <c r="MC31" s="40">
        <v>5</v>
      </c>
      <c r="MD31" s="40">
        <v>5</v>
      </c>
      <c r="ME31" s="40">
        <v>5</v>
      </c>
      <c r="MF31" s="40">
        <v>5</v>
      </c>
      <c r="MG31" s="40">
        <v>3</v>
      </c>
      <c r="MH31" s="40">
        <v>5</v>
      </c>
      <c r="MI31" s="40">
        <v>5</v>
      </c>
      <c r="MJ31" s="40">
        <v>5</v>
      </c>
      <c r="MK31" s="40">
        <v>5</v>
      </c>
      <c r="ML31" s="40">
        <v>5</v>
      </c>
      <c r="MM31" s="40">
        <v>4</v>
      </c>
      <c r="MN31" s="40">
        <v>5</v>
      </c>
      <c r="MO31" s="40">
        <v>5</v>
      </c>
      <c r="MP31" s="40">
        <v>5</v>
      </c>
      <c r="MQ31" s="40">
        <v>5</v>
      </c>
      <c r="MR31" s="40">
        <v>5</v>
      </c>
      <c r="MS31" s="40">
        <v>5</v>
      </c>
      <c r="MT31" s="40">
        <v>5</v>
      </c>
      <c r="MU31" s="40">
        <v>5</v>
      </c>
      <c r="MV31" s="40">
        <v>5</v>
      </c>
      <c r="MW31" s="40">
        <v>5</v>
      </c>
      <c r="MX31" s="40">
        <v>5</v>
      </c>
      <c r="MY31" s="40">
        <v>4</v>
      </c>
      <c r="MZ31" s="40">
        <v>5</v>
      </c>
      <c r="NA31" s="40">
        <v>4</v>
      </c>
      <c r="NB31" s="40">
        <v>5</v>
      </c>
      <c r="NC31" s="40">
        <v>5</v>
      </c>
      <c r="ND31" s="40">
        <v>3</v>
      </c>
      <c r="NE31" s="40">
        <v>4</v>
      </c>
      <c r="NF31" s="40">
        <v>5</v>
      </c>
      <c r="NG31" s="40">
        <v>5</v>
      </c>
      <c r="NH31" s="40">
        <v>4</v>
      </c>
      <c r="NI31" s="40">
        <v>5</v>
      </c>
      <c r="NJ31" s="40">
        <v>4</v>
      </c>
      <c r="NK31" s="40">
        <v>3</v>
      </c>
      <c r="NL31" s="40">
        <v>4</v>
      </c>
      <c r="NM31" s="40">
        <v>5</v>
      </c>
      <c r="NN31" s="40">
        <v>4</v>
      </c>
      <c r="NO31" s="40">
        <v>5</v>
      </c>
      <c r="NP31" s="40">
        <v>5</v>
      </c>
      <c r="NQ31" s="40">
        <v>5</v>
      </c>
      <c r="NR31" s="40">
        <v>5</v>
      </c>
      <c r="NS31" s="40">
        <v>4</v>
      </c>
      <c r="NT31" s="40">
        <v>5</v>
      </c>
      <c r="NU31" s="40">
        <v>4</v>
      </c>
      <c r="NV31" s="40">
        <v>5</v>
      </c>
      <c r="NW31" s="40">
        <v>5</v>
      </c>
      <c r="NX31" s="40">
        <v>5</v>
      </c>
      <c r="NY31" s="40">
        <v>5</v>
      </c>
      <c r="NZ31" s="40">
        <v>5</v>
      </c>
      <c r="OA31" s="40">
        <v>5</v>
      </c>
      <c r="OB31" s="40">
        <v>5</v>
      </c>
      <c r="OC31" s="40">
        <v>5</v>
      </c>
      <c r="OD31" s="40">
        <v>4</v>
      </c>
      <c r="OE31" s="40">
        <v>4</v>
      </c>
      <c r="OF31" s="40">
        <v>5</v>
      </c>
      <c r="OG31" s="40">
        <v>5</v>
      </c>
      <c r="OH31" s="40">
        <v>4</v>
      </c>
      <c r="OI31" s="40">
        <v>5</v>
      </c>
      <c r="OJ31" s="40">
        <v>5</v>
      </c>
      <c r="OK31" s="40">
        <v>5</v>
      </c>
      <c r="OL31" s="40">
        <v>5</v>
      </c>
      <c r="OM31" s="40">
        <v>4</v>
      </c>
      <c r="ON31" s="40">
        <v>5</v>
      </c>
      <c r="OO31" s="40">
        <v>5</v>
      </c>
      <c r="OP31" s="40">
        <v>5</v>
      </c>
      <c r="OQ31" s="40">
        <v>5</v>
      </c>
      <c r="OR31" s="40">
        <v>4</v>
      </c>
      <c r="OS31" s="40">
        <v>4</v>
      </c>
      <c r="OT31" s="40">
        <v>5</v>
      </c>
      <c r="OU31" s="40">
        <v>5</v>
      </c>
      <c r="OV31" s="40">
        <v>5</v>
      </c>
      <c r="OW31" s="40">
        <v>5</v>
      </c>
      <c r="OX31" s="40">
        <v>5</v>
      </c>
      <c r="OY31" s="40">
        <v>5</v>
      </c>
      <c r="OZ31" s="40">
        <v>5</v>
      </c>
      <c r="PA31" s="40">
        <v>5</v>
      </c>
      <c r="PB31" s="40">
        <v>5</v>
      </c>
      <c r="PC31" s="40">
        <v>5</v>
      </c>
      <c r="PD31" s="40">
        <v>4</v>
      </c>
      <c r="PE31" s="40">
        <v>4</v>
      </c>
      <c r="PF31" s="40">
        <v>5</v>
      </c>
      <c r="PG31" s="40">
        <v>0</v>
      </c>
      <c r="PH31" s="40">
        <v>5</v>
      </c>
      <c r="PI31" s="40">
        <v>5</v>
      </c>
      <c r="PJ31" s="40">
        <v>5</v>
      </c>
      <c r="PK31" s="40">
        <v>5</v>
      </c>
      <c r="PL31" s="40">
        <v>1</v>
      </c>
      <c r="PM31" s="40">
        <v>5</v>
      </c>
      <c r="PN31" s="40">
        <v>5</v>
      </c>
      <c r="PO31" s="40">
        <v>4</v>
      </c>
      <c r="PP31" s="40">
        <v>5</v>
      </c>
      <c r="PQ31" s="40">
        <v>5</v>
      </c>
      <c r="PR31" s="40">
        <v>4</v>
      </c>
      <c r="PS31" s="40">
        <v>5</v>
      </c>
      <c r="PT31" s="40">
        <v>4</v>
      </c>
      <c r="PU31" s="40">
        <v>5</v>
      </c>
      <c r="PV31" s="40">
        <v>5</v>
      </c>
      <c r="PW31" s="40">
        <v>5</v>
      </c>
      <c r="PX31" s="40">
        <v>5</v>
      </c>
      <c r="PY31" s="40">
        <v>4</v>
      </c>
      <c r="PZ31" s="40">
        <v>5</v>
      </c>
      <c r="QA31" s="40">
        <v>4</v>
      </c>
      <c r="QB31" s="40">
        <v>4</v>
      </c>
      <c r="QC31" s="40">
        <v>4</v>
      </c>
      <c r="QD31" s="40">
        <v>5</v>
      </c>
      <c r="QE31" s="40">
        <v>4</v>
      </c>
      <c r="QF31" s="40">
        <v>5</v>
      </c>
      <c r="QG31" s="40">
        <v>2</v>
      </c>
      <c r="QH31" s="40">
        <v>5</v>
      </c>
      <c r="QI31" s="40">
        <v>5</v>
      </c>
      <c r="QJ31" s="40">
        <v>5</v>
      </c>
      <c r="QK31" s="40">
        <v>5</v>
      </c>
      <c r="QL31" s="40">
        <v>5</v>
      </c>
      <c r="QM31" s="40">
        <v>4</v>
      </c>
      <c r="QN31" s="40">
        <v>5</v>
      </c>
      <c r="QO31" s="40">
        <v>5</v>
      </c>
      <c r="QP31" s="40">
        <v>5</v>
      </c>
      <c r="QQ31" s="40">
        <v>5</v>
      </c>
      <c r="QR31" s="40">
        <v>5</v>
      </c>
      <c r="QS31" s="40">
        <v>4</v>
      </c>
      <c r="QT31" s="40">
        <v>4</v>
      </c>
      <c r="QU31" s="40">
        <v>5</v>
      </c>
      <c r="QV31" s="40">
        <v>5</v>
      </c>
      <c r="QW31" s="40">
        <v>5</v>
      </c>
      <c r="QX31" s="40">
        <v>5</v>
      </c>
      <c r="QY31" s="40">
        <v>5</v>
      </c>
      <c r="QZ31" s="40">
        <v>5</v>
      </c>
      <c r="RA31" s="40">
        <v>5</v>
      </c>
      <c r="RB31" s="40">
        <v>4</v>
      </c>
      <c r="RC31" s="40">
        <v>4</v>
      </c>
      <c r="RD31" s="40">
        <v>5</v>
      </c>
      <c r="RE31" s="40">
        <v>3</v>
      </c>
      <c r="RF31" s="40">
        <v>5</v>
      </c>
      <c r="RG31" s="40">
        <v>5</v>
      </c>
      <c r="RH31" s="40">
        <v>5</v>
      </c>
      <c r="RI31" s="40">
        <v>5</v>
      </c>
      <c r="RJ31" s="40">
        <v>5</v>
      </c>
      <c r="RK31" s="40">
        <v>5</v>
      </c>
      <c r="RL31" s="40">
        <v>5</v>
      </c>
      <c r="RM31" s="40">
        <v>5</v>
      </c>
      <c r="RN31" s="40">
        <v>5</v>
      </c>
      <c r="RO31" s="40">
        <v>3</v>
      </c>
      <c r="RP31" s="40">
        <v>5</v>
      </c>
      <c r="RQ31" s="40">
        <v>5</v>
      </c>
      <c r="RR31" s="40">
        <v>5</v>
      </c>
      <c r="RS31" s="40">
        <v>5</v>
      </c>
      <c r="RT31" s="40">
        <v>5</v>
      </c>
      <c r="RU31" s="40">
        <v>5</v>
      </c>
      <c r="RV31" s="40">
        <v>5</v>
      </c>
      <c r="RW31" s="40">
        <v>5</v>
      </c>
      <c r="RX31" s="40">
        <v>4</v>
      </c>
      <c r="RY31" s="40">
        <v>5</v>
      </c>
      <c r="RZ31" s="40">
        <v>4</v>
      </c>
      <c r="SA31" s="40">
        <v>4</v>
      </c>
      <c r="SB31" s="40">
        <v>4</v>
      </c>
      <c r="SC31" s="40">
        <v>5</v>
      </c>
      <c r="SD31" s="40">
        <v>4</v>
      </c>
      <c r="SE31" s="40">
        <v>5</v>
      </c>
      <c r="SF31" s="40">
        <v>4</v>
      </c>
      <c r="SG31" s="40">
        <v>5</v>
      </c>
      <c r="SH31" s="40">
        <v>5</v>
      </c>
      <c r="SI31" s="40">
        <v>5</v>
      </c>
      <c r="SJ31" s="40">
        <v>5</v>
      </c>
      <c r="SK31" s="40">
        <v>5</v>
      </c>
      <c r="SL31" s="40">
        <v>5</v>
      </c>
      <c r="SM31" s="40">
        <v>5</v>
      </c>
      <c r="SN31" s="40">
        <v>5</v>
      </c>
      <c r="SO31" s="40">
        <v>5</v>
      </c>
      <c r="SP31" s="40">
        <v>5</v>
      </c>
      <c r="SQ31" s="40">
        <v>5</v>
      </c>
      <c r="SR31" s="40">
        <v>5</v>
      </c>
      <c r="SS31" s="40">
        <v>5</v>
      </c>
      <c r="ST31" s="40">
        <v>4</v>
      </c>
      <c r="SU31" s="40">
        <v>5</v>
      </c>
      <c r="SV31" s="40">
        <v>4</v>
      </c>
      <c r="SW31" s="40">
        <v>4</v>
      </c>
      <c r="SX31" s="40">
        <v>5</v>
      </c>
      <c r="SY31" s="40">
        <v>4</v>
      </c>
      <c r="SZ31" s="40">
        <v>5</v>
      </c>
      <c r="TA31" s="40">
        <v>5</v>
      </c>
      <c r="TB31" s="40">
        <v>4</v>
      </c>
      <c r="TC31" s="40">
        <v>5</v>
      </c>
      <c r="TD31" s="40">
        <v>5</v>
      </c>
      <c r="TE31" s="40">
        <v>5</v>
      </c>
      <c r="TF31" s="40">
        <v>4</v>
      </c>
      <c r="TG31" s="40">
        <v>5</v>
      </c>
      <c r="TH31" s="40">
        <v>5</v>
      </c>
      <c r="TI31" s="40">
        <v>5</v>
      </c>
      <c r="TJ31" s="40">
        <v>5</v>
      </c>
      <c r="TK31" s="40">
        <v>4</v>
      </c>
      <c r="TL31" s="40">
        <v>4</v>
      </c>
      <c r="TM31" s="40">
        <v>5</v>
      </c>
      <c r="TN31" s="40">
        <v>5</v>
      </c>
      <c r="TO31" s="40">
        <v>5</v>
      </c>
      <c r="TP31" s="40">
        <v>5</v>
      </c>
      <c r="TQ31" s="40">
        <v>4</v>
      </c>
      <c r="TR31" s="40">
        <v>5</v>
      </c>
      <c r="TS31" s="40">
        <v>4</v>
      </c>
      <c r="TT31" s="40">
        <v>5</v>
      </c>
      <c r="TU31" s="40">
        <v>4</v>
      </c>
      <c r="TV31" s="40">
        <v>5</v>
      </c>
      <c r="TW31" s="40">
        <v>5</v>
      </c>
      <c r="TX31" s="40">
        <v>5</v>
      </c>
      <c r="TY31" s="40">
        <v>5</v>
      </c>
      <c r="TZ31" s="40">
        <v>5</v>
      </c>
      <c r="UA31" s="40">
        <v>4</v>
      </c>
      <c r="UB31" s="40">
        <v>5</v>
      </c>
      <c r="UC31" s="40">
        <v>5</v>
      </c>
      <c r="UD31" s="40">
        <v>5</v>
      </c>
      <c r="UE31" s="40">
        <v>5</v>
      </c>
      <c r="UF31" s="40">
        <v>5</v>
      </c>
      <c r="UG31" s="40">
        <v>5</v>
      </c>
      <c r="UH31" s="40">
        <v>5</v>
      </c>
      <c r="UI31" s="40">
        <v>5</v>
      </c>
      <c r="UJ31" s="40">
        <v>5</v>
      </c>
      <c r="UK31" s="40">
        <v>5</v>
      </c>
      <c r="UL31" s="40">
        <v>4</v>
      </c>
      <c r="UM31" s="40">
        <v>5</v>
      </c>
      <c r="UN31" s="40">
        <v>5</v>
      </c>
      <c r="UO31" s="40">
        <v>4</v>
      </c>
      <c r="UP31" s="40">
        <v>5</v>
      </c>
      <c r="UQ31" s="40">
        <v>5</v>
      </c>
      <c r="UR31" s="40">
        <v>5</v>
      </c>
      <c r="US31" s="40">
        <v>5</v>
      </c>
      <c r="UT31" s="40">
        <v>5</v>
      </c>
      <c r="UU31" s="40">
        <v>5</v>
      </c>
      <c r="UV31" s="40">
        <v>5</v>
      </c>
      <c r="UW31" s="40">
        <v>5</v>
      </c>
      <c r="UX31" s="40">
        <v>5</v>
      </c>
      <c r="UY31" s="40">
        <v>5</v>
      </c>
      <c r="UZ31" s="40">
        <v>3</v>
      </c>
      <c r="VA31" s="40">
        <v>5</v>
      </c>
      <c r="VB31" s="40">
        <v>5</v>
      </c>
      <c r="VC31" s="40">
        <v>5</v>
      </c>
      <c r="VD31" s="40">
        <v>5</v>
      </c>
      <c r="VE31" s="40">
        <v>5</v>
      </c>
      <c r="VF31" s="40">
        <v>5</v>
      </c>
      <c r="VG31" s="40">
        <v>5</v>
      </c>
      <c r="VH31" s="40">
        <v>3</v>
      </c>
      <c r="VI31" s="40">
        <v>5</v>
      </c>
      <c r="VJ31" s="40">
        <v>5</v>
      </c>
      <c r="VK31" s="40">
        <v>5</v>
      </c>
      <c r="VL31" s="40">
        <v>5</v>
      </c>
      <c r="VM31" s="40">
        <v>3</v>
      </c>
      <c r="VN31" s="40">
        <v>5</v>
      </c>
      <c r="VO31" s="40">
        <v>5</v>
      </c>
      <c r="VP31" s="40">
        <v>3</v>
      </c>
      <c r="VQ31" s="40">
        <v>5</v>
      </c>
      <c r="VR31" s="40">
        <v>5</v>
      </c>
      <c r="VS31" s="40">
        <v>5</v>
      </c>
      <c r="VT31" s="40">
        <v>5</v>
      </c>
      <c r="VU31" s="40">
        <v>5</v>
      </c>
      <c r="VV31" s="40">
        <v>5</v>
      </c>
      <c r="VW31" s="40">
        <v>5</v>
      </c>
      <c r="VX31" s="40">
        <v>5</v>
      </c>
      <c r="VY31" s="40">
        <v>3</v>
      </c>
      <c r="VZ31" s="40">
        <v>5</v>
      </c>
      <c r="WA31" s="40">
        <v>5</v>
      </c>
      <c r="WB31" s="40">
        <v>5</v>
      </c>
      <c r="WC31" s="40">
        <v>5</v>
      </c>
      <c r="WD31" s="40">
        <v>4</v>
      </c>
      <c r="WE31" s="40">
        <v>5</v>
      </c>
      <c r="WF31" s="40">
        <v>5</v>
      </c>
      <c r="WG31" s="40">
        <v>4</v>
      </c>
      <c r="WH31" s="40">
        <v>5</v>
      </c>
      <c r="WI31" s="40">
        <v>5</v>
      </c>
      <c r="WJ31" s="40">
        <v>5</v>
      </c>
      <c r="WK31" s="40">
        <v>5</v>
      </c>
      <c r="WL31" s="40">
        <v>4</v>
      </c>
      <c r="WM31" s="40">
        <v>5</v>
      </c>
      <c r="WN31" s="40">
        <v>5</v>
      </c>
      <c r="WO31" s="40">
        <v>5</v>
      </c>
      <c r="WP31" s="40">
        <v>5</v>
      </c>
      <c r="WQ31" s="40">
        <v>4</v>
      </c>
      <c r="WR31" s="40">
        <v>5</v>
      </c>
      <c r="WS31" s="40">
        <v>4</v>
      </c>
      <c r="WT31" s="40">
        <v>5</v>
      </c>
      <c r="WU31" s="40">
        <v>5</v>
      </c>
      <c r="WV31" s="40">
        <v>5</v>
      </c>
      <c r="WW31" s="40">
        <v>5</v>
      </c>
      <c r="WX31" s="40">
        <v>4</v>
      </c>
      <c r="WY31" s="40">
        <v>5</v>
      </c>
      <c r="WZ31" s="40">
        <v>5</v>
      </c>
      <c r="XA31" s="40">
        <v>5</v>
      </c>
      <c r="XB31" s="40">
        <v>5</v>
      </c>
      <c r="XC31" s="40">
        <v>5</v>
      </c>
      <c r="XD31" s="40">
        <v>5</v>
      </c>
      <c r="XE31" s="40">
        <v>5</v>
      </c>
      <c r="XF31" s="40">
        <v>5</v>
      </c>
      <c r="XG31" s="40">
        <v>5</v>
      </c>
      <c r="XH31" s="40">
        <v>5</v>
      </c>
      <c r="XI31" s="40">
        <v>5</v>
      </c>
      <c r="XJ31" s="40">
        <v>5</v>
      </c>
      <c r="XK31" s="40">
        <v>5</v>
      </c>
      <c r="XL31" s="40">
        <v>5</v>
      </c>
      <c r="XM31" s="40">
        <v>4</v>
      </c>
      <c r="XN31" s="40">
        <v>5</v>
      </c>
      <c r="XO31" s="40">
        <v>5</v>
      </c>
      <c r="XP31" s="40">
        <v>5</v>
      </c>
      <c r="XQ31" s="40">
        <v>5</v>
      </c>
      <c r="XR31" s="40">
        <v>4</v>
      </c>
      <c r="XS31" s="40">
        <v>5</v>
      </c>
      <c r="XT31" s="40">
        <v>5</v>
      </c>
      <c r="XU31" s="40">
        <v>5</v>
      </c>
      <c r="XV31" s="40">
        <v>5</v>
      </c>
      <c r="XW31" s="40">
        <v>5</v>
      </c>
      <c r="XX31" s="40">
        <v>4</v>
      </c>
      <c r="XY31" s="40">
        <v>5</v>
      </c>
      <c r="XZ31" s="40">
        <v>4</v>
      </c>
      <c r="YA31" s="40">
        <v>5</v>
      </c>
      <c r="YB31" s="40">
        <v>5</v>
      </c>
      <c r="YC31" s="40">
        <v>5</v>
      </c>
      <c r="YD31" s="40">
        <v>5</v>
      </c>
      <c r="YE31" s="40">
        <v>5</v>
      </c>
      <c r="YF31" s="40">
        <v>5</v>
      </c>
      <c r="YG31" s="40">
        <v>5</v>
      </c>
      <c r="YH31" s="40">
        <v>4</v>
      </c>
      <c r="YI31" s="40">
        <v>5</v>
      </c>
      <c r="YJ31" s="40">
        <v>5</v>
      </c>
      <c r="YK31" s="40">
        <v>5</v>
      </c>
      <c r="YL31" s="40">
        <v>5</v>
      </c>
      <c r="YM31" s="40">
        <v>5</v>
      </c>
      <c r="YN31" s="40">
        <v>5</v>
      </c>
      <c r="YO31" s="40">
        <v>5</v>
      </c>
      <c r="YP31" s="40">
        <v>5</v>
      </c>
      <c r="YQ31" s="40">
        <v>4</v>
      </c>
      <c r="YR31" s="40">
        <v>5</v>
      </c>
      <c r="YS31" s="40">
        <v>5</v>
      </c>
      <c r="YT31" s="40">
        <v>4</v>
      </c>
      <c r="YU31" s="40">
        <v>5</v>
      </c>
      <c r="YV31" s="40">
        <v>5</v>
      </c>
      <c r="YW31" s="40">
        <v>5</v>
      </c>
      <c r="YX31" s="40">
        <v>5</v>
      </c>
      <c r="YY31" s="40">
        <v>5</v>
      </c>
      <c r="YZ31" s="40">
        <v>2</v>
      </c>
      <c r="ZA31" s="40">
        <v>5</v>
      </c>
      <c r="ZB31" s="40">
        <v>5</v>
      </c>
      <c r="ZC31" s="40">
        <v>4</v>
      </c>
      <c r="ZD31" s="40">
        <v>5</v>
      </c>
      <c r="ZE31" s="40">
        <v>5</v>
      </c>
      <c r="ZF31" s="40">
        <v>5</v>
      </c>
      <c r="ZG31" s="40">
        <v>5</v>
      </c>
      <c r="ZH31" s="40">
        <v>4</v>
      </c>
      <c r="ZI31" s="40">
        <v>5</v>
      </c>
      <c r="ZJ31" s="40">
        <v>5</v>
      </c>
      <c r="ZK31" s="40">
        <v>4</v>
      </c>
      <c r="ZL31" s="40">
        <v>5</v>
      </c>
      <c r="ZM31" s="40">
        <v>5</v>
      </c>
      <c r="ZN31" s="40">
        <v>5</v>
      </c>
      <c r="ZO31" s="40">
        <v>5</v>
      </c>
      <c r="ZP31" s="40">
        <v>5</v>
      </c>
      <c r="ZQ31" s="40">
        <v>5</v>
      </c>
      <c r="ZR31" s="40">
        <v>5</v>
      </c>
      <c r="ZS31" s="40">
        <v>5</v>
      </c>
      <c r="ZT31" s="40">
        <v>4</v>
      </c>
      <c r="ZU31" s="40">
        <v>5</v>
      </c>
      <c r="ZV31" s="40">
        <v>5</v>
      </c>
      <c r="ZW31" s="40">
        <v>4</v>
      </c>
      <c r="ZX31" s="40">
        <v>5</v>
      </c>
      <c r="ZY31" s="40">
        <v>4</v>
      </c>
      <c r="ZZ31" s="40">
        <v>1</v>
      </c>
      <c r="AAA31" s="40">
        <v>5</v>
      </c>
      <c r="AAB31" s="40">
        <v>4</v>
      </c>
      <c r="AAC31" s="40">
        <v>5</v>
      </c>
      <c r="AAD31" s="40">
        <v>5</v>
      </c>
      <c r="AAE31" s="40">
        <v>5</v>
      </c>
      <c r="AAF31" s="40">
        <v>4</v>
      </c>
      <c r="AAG31" s="40">
        <v>4</v>
      </c>
      <c r="AAH31" s="40">
        <v>5</v>
      </c>
      <c r="AAI31" s="40">
        <v>5</v>
      </c>
      <c r="AAJ31" s="40">
        <v>5</v>
      </c>
      <c r="AAK31" s="40">
        <v>5</v>
      </c>
      <c r="AAL31" s="40">
        <v>3</v>
      </c>
      <c r="AAM31" s="40">
        <v>4</v>
      </c>
      <c r="AAN31" s="40">
        <v>5</v>
      </c>
      <c r="AAO31" s="40">
        <v>5</v>
      </c>
      <c r="AAP31" s="40">
        <v>4</v>
      </c>
      <c r="AAQ31" s="40">
        <v>5</v>
      </c>
      <c r="AAR31" s="40">
        <v>5</v>
      </c>
      <c r="AAS31" s="40">
        <v>5</v>
      </c>
      <c r="AAT31" s="40">
        <v>5</v>
      </c>
      <c r="AAU31" s="40">
        <v>5</v>
      </c>
      <c r="AAV31" s="40">
        <v>4</v>
      </c>
      <c r="AAW31" s="40">
        <v>5</v>
      </c>
      <c r="AAX31" s="40">
        <v>5</v>
      </c>
      <c r="AAY31" s="40">
        <v>5</v>
      </c>
      <c r="AAZ31" s="40">
        <v>5</v>
      </c>
      <c r="ABA31" s="40">
        <v>5</v>
      </c>
      <c r="ABB31" s="40">
        <v>4</v>
      </c>
      <c r="ABC31" s="40">
        <v>4</v>
      </c>
      <c r="ABD31" s="40">
        <v>5</v>
      </c>
      <c r="ABE31" s="40">
        <v>5</v>
      </c>
      <c r="ABF31" s="40">
        <v>5</v>
      </c>
      <c r="ABG31" s="40">
        <v>5</v>
      </c>
      <c r="ABH31" s="40">
        <v>4</v>
      </c>
      <c r="ABI31" s="40">
        <v>4</v>
      </c>
      <c r="ABJ31" s="40">
        <v>5</v>
      </c>
      <c r="ABK31" s="40">
        <v>1</v>
      </c>
      <c r="ABL31" s="40">
        <v>1</v>
      </c>
      <c r="ABM31" s="40">
        <v>5</v>
      </c>
      <c r="ABN31" s="40">
        <v>1</v>
      </c>
      <c r="ABO31" s="40">
        <v>5</v>
      </c>
      <c r="ABP31" s="40">
        <v>5</v>
      </c>
      <c r="ABQ31" s="40">
        <v>3</v>
      </c>
      <c r="ABR31" s="40">
        <v>5</v>
      </c>
      <c r="ABS31" s="40">
        <v>4</v>
      </c>
      <c r="ABT31" s="40">
        <v>4</v>
      </c>
      <c r="ABU31" s="40">
        <v>5</v>
      </c>
      <c r="ABV31" s="40">
        <v>4</v>
      </c>
      <c r="ABW31" s="40">
        <v>5</v>
      </c>
      <c r="ABX31" s="40">
        <v>5</v>
      </c>
      <c r="ABY31" s="40">
        <v>5</v>
      </c>
      <c r="ABZ31" s="40">
        <v>5</v>
      </c>
      <c r="ACA31" s="40">
        <v>5</v>
      </c>
      <c r="ACB31" s="40">
        <v>5</v>
      </c>
      <c r="ACC31" s="40">
        <v>5</v>
      </c>
      <c r="ACD31" s="40">
        <v>5</v>
      </c>
      <c r="ACE31" s="40">
        <v>5</v>
      </c>
      <c r="ACF31" s="40">
        <v>3</v>
      </c>
      <c r="ACG31" s="40">
        <v>5</v>
      </c>
      <c r="ACH31" s="40">
        <v>3</v>
      </c>
      <c r="ACI31" s="40">
        <v>5</v>
      </c>
      <c r="ACJ31" s="40">
        <v>5</v>
      </c>
      <c r="ACK31" s="40">
        <v>5</v>
      </c>
      <c r="ACL31" s="40">
        <v>5</v>
      </c>
      <c r="ACM31" s="40">
        <v>5</v>
      </c>
      <c r="ACN31" s="40">
        <v>3</v>
      </c>
      <c r="ACO31" s="40">
        <v>4</v>
      </c>
      <c r="ACP31" s="40">
        <v>5</v>
      </c>
      <c r="ACQ31" s="40">
        <v>5</v>
      </c>
      <c r="ACR31" s="40">
        <v>5</v>
      </c>
      <c r="ACS31" s="40">
        <v>5</v>
      </c>
      <c r="ACT31" s="40">
        <v>5</v>
      </c>
      <c r="ACU31" s="40">
        <v>5</v>
      </c>
      <c r="ACV31" s="40">
        <v>5</v>
      </c>
      <c r="ACW31" s="40">
        <v>5</v>
      </c>
      <c r="ACX31" s="40">
        <v>5</v>
      </c>
      <c r="ACY31" s="40">
        <v>5</v>
      </c>
      <c r="ACZ31" s="40">
        <v>5</v>
      </c>
      <c r="ADA31" s="40">
        <v>4</v>
      </c>
      <c r="ADB31" s="40">
        <v>5</v>
      </c>
      <c r="ADC31" s="40">
        <v>5</v>
      </c>
      <c r="ADD31" s="40">
        <v>4</v>
      </c>
      <c r="ADE31" s="40">
        <v>5</v>
      </c>
      <c r="ADF31" s="40">
        <v>5</v>
      </c>
      <c r="ADG31" s="40">
        <v>5</v>
      </c>
      <c r="ADH31" s="40">
        <v>4</v>
      </c>
      <c r="ADI31" s="40">
        <v>5</v>
      </c>
      <c r="ADJ31" s="40">
        <v>5</v>
      </c>
      <c r="ADK31" s="40">
        <v>5</v>
      </c>
      <c r="ADL31" s="40">
        <v>5</v>
      </c>
      <c r="ADM31" s="40">
        <v>5</v>
      </c>
      <c r="ADN31" s="40">
        <v>4</v>
      </c>
      <c r="ADO31" s="40">
        <v>4</v>
      </c>
      <c r="ADP31" s="40">
        <v>4</v>
      </c>
      <c r="ADQ31" s="40">
        <v>4</v>
      </c>
      <c r="ADR31" s="40">
        <v>4</v>
      </c>
      <c r="ADS31" s="40">
        <v>5</v>
      </c>
      <c r="ADT31" s="40">
        <v>4</v>
      </c>
      <c r="ADU31" s="40">
        <v>4</v>
      </c>
      <c r="ADV31" s="40">
        <v>4</v>
      </c>
      <c r="ADW31" s="40">
        <v>4</v>
      </c>
      <c r="ADX31" s="40">
        <v>5</v>
      </c>
      <c r="ADY31" s="40">
        <v>5</v>
      </c>
      <c r="ADZ31" s="40">
        <v>5</v>
      </c>
      <c r="AEA31" s="40">
        <v>5</v>
      </c>
      <c r="AEB31" s="40">
        <v>5</v>
      </c>
      <c r="AEC31" s="40">
        <v>5</v>
      </c>
      <c r="AED31" s="40">
        <v>4</v>
      </c>
      <c r="AEE31" s="40">
        <v>5</v>
      </c>
      <c r="AEF31" s="40">
        <v>5</v>
      </c>
      <c r="AEG31" s="40">
        <v>4</v>
      </c>
      <c r="AEH31" s="40">
        <v>3</v>
      </c>
      <c r="AEI31" s="40">
        <v>4</v>
      </c>
      <c r="AEJ31" s="40">
        <v>5</v>
      </c>
      <c r="AEK31" s="40">
        <v>5</v>
      </c>
      <c r="AEL31" s="40">
        <v>5</v>
      </c>
      <c r="AEM31" s="40">
        <v>5</v>
      </c>
      <c r="AEN31" s="40">
        <v>5</v>
      </c>
      <c r="AEO31" s="40">
        <v>5</v>
      </c>
      <c r="AEP31" s="40">
        <v>5</v>
      </c>
      <c r="AEQ31" s="40">
        <v>4</v>
      </c>
      <c r="AER31" s="40">
        <v>5</v>
      </c>
      <c r="AES31" s="40">
        <v>5</v>
      </c>
      <c r="AET31" s="40">
        <v>5</v>
      </c>
      <c r="AEU31" s="40">
        <v>4</v>
      </c>
      <c r="AEV31" s="40">
        <v>4</v>
      </c>
      <c r="AEW31" s="40">
        <v>5</v>
      </c>
      <c r="AEX31" s="40">
        <v>5</v>
      </c>
      <c r="AEY31" s="40">
        <v>5</v>
      </c>
      <c r="AEZ31" s="40">
        <v>5</v>
      </c>
      <c r="AFA31" s="40">
        <v>4</v>
      </c>
      <c r="AFB31" s="40">
        <v>5</v>
      </c>
      <c r="AFC31" s="41">
        <v>5</v>
      </c>
      <c r="AFD31" s="42">
        <f>AVERAGE(Tabela63[[#This Row],[1]:[832]])</f>
        <v>4.6538461538461542</v>
      </c>
      <c r="AFE31" s="42">
        <f>SKEW(Tabela63[[#This Row],[1]:[832]])</f>
        <v>-2.9307846142055483</v>
      </c>
      <c r="AFF31" s="42">
        <f>STDEV(Tabela63[[#This Row],[1]:[832]])</f>
        <v>0.68708884855562624</v>
      </c>
      <c r="AFG31" s="63">
        <v>0.86564182311132032</v>
      </c>
    </row>
    <row r="32" spans="1:839" ht="24.95" customHeight="1">
      <c r="A32" s="29"/>
      <c r="B32" s="77">
        <v>12</v>
      </c>
      <c r="C32" s="105" t="s">
        <v>1683</v>
      </c>
      <c r="D32" s="39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40"/>
      <c r="FI32" s="40"/>
      <c r="FJ32" s="40"/>
      <c r="FK32" s="40"/>
      <c r="FL32" s="40"/>
      <c r="FM32" s="40"/>
      <c r="FN32" s="40"/>
      <c r="FO32" s="40"/>
      <c r="FP32" s="40"/>
      <c r="FQ32" s="40"/>
      <c r="FR32" s="40"/>
      <c r="FS32" s="40"/>
      <c r="FT32" s="40"/>
      <c r="FU32" s="40"/>
      <c r="FV32" s="40"/>
      <c r="FW32" s="40"/>
      <c r="FX32" s="40"/>
      <c r="FY32" s="40"/>
      <c r="FZ32" s="40"/>
      <c r="GA32" s="40"/>
      <c r="GB32" s="40"/>
      <c r="GC32" s="40"/>
      <c r="GD32" s="40"/>
      <c r="GE32" s="40"/>
      <c r="GF32" s="40"/>
      <c r="GG32" s="40"/>
      <c r="GH32" s="40"/>
      <c r="GI32" s="40"/>
      <c r="GJ32" s="40"/>
      <c r="GK32" s="40"/>
      <c r="GL32" s="40"/>
      <c r="GM32" s="40"/>
      <c r="GN32" s="40"/>
      <c r="GO32" s="40"/>
      <c r="GP32" s="40"/>
      <c r="GQ32" s="40"/>
      <c r="GR32" s="40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  <c r="HP32" s="40"/>
      <c r="HQ32" s="40"/>
      <c r="HR32" s="40"/>
      <c r="HS32" s="40"/>
      <c r="HT32" s="40"/>
      <c r="HU32" s="40"/>
      <c r="HV32" s="40"/>
      <c r="HW32" s="40"/>
      <c r="HX32" s="40"/>
      <c r="HY32" s="40"/>
      <c r="HZ32" s="40"/>
      <c r="IA32" s="40"/>
      <c r="IB32" s="40"/>
      <c r="IC32" s="40"/>
      <c r="ID32" s="40"/>
      <c r="IE32" s="40"/>
      <c r="IF32" s="40"/>
      <c r="IG32" s="40"/>
      <c r="IH32" s="40"/>
      <c r="II32" s="40"/>
      <c r="IJ32" s="40"/>
      <c r="IK32" s="40"/>
      <c r="IL32" s="40"/>
      <c r="IM32" s="40"/>
      <c r="IN32" s="40"/>
      <c r="IO32" s="40"/>
      <c r="IP32" s="40"/>
      <c r="IQ32" s="40"/>
      <c r="IR32" s="40"/>
      <c r="IS32" s="40"/>
      <c r="IT32" s="40"/>
      <c r="IU32" s="40"/>
      <c r="IV32" s="40"/>
      <c r="IW32" s="40"/>
      <c r="IX32" s="40"/>
      <c r="IY32" s="40"/>
      <c r="IZ32" s="40"/>
      <c r="JA32" s="40"/>
      <c r="JB32" s="40"/>
      <c r="JC32" s="40"/>
      <c r="JD32" s="40"/>
      <c r="JE32" s="40"/>
      <c r="JF32" s="40"/>
      <c r="JG32" s="40"/>
      <c r="JH32" s="40"/>
      <c r="JI32" s="40"/>
      <c r="JJ32" s="40"/>
      <c r="JK32" s="40"/>
      <c r="JL32" s="40"/>
      <c r="JM32" s="40"/>
      <c r="JN32" s="40"/>
      <c r="JO32" s="40"/>
      <c r="JP32" s="40"/>
      <c r="JQ32" s="40"/>
      <c r="JR32" s="40"/>
      <c r="JS32" s="40"/>
      <c r="JT32" s="40"/>
      <c r="JU32" s="40"/>
      <c r="JV32" s="40"/>
      <c r="JW32" s="40"/>
      <c r="JX32" s="40"/>
      <c r="JY32" s="40"/>
      <c r="JZ32" s="40"/>
      <c r="KA32" s="40"/>
      <c r="KB32" s="40"/>
      <c r="KC32" s="40"/>
      <c r="KD32" s="40"/>
      <c r="KE32" s="40"/>
      <c r="KF32" s="40"/>
      <c r="KG32" s="40"/>
      <c r="KH32" s="40"/>
      <c r="KI32" s="40"/>
      <c r="KJ32" s="40"/>
      <c r="KK32" s="40"/>
      <c r="KL32" s="40"/>
      <c r="KM32" s="40"/>
      <c r="KN32" s="40"/>
      <c r="KO32" s="40"/>
      <c r="KP32" s="40"/>
      <c r="KQ32" s="40"/>
      <c r="KR32" s="40"/>
      <c r="KS32" s="40"/>
      <c r="KT32" s="40"/>
      <c r="KU32" s="40"/>
      <c r="KV32" s="40"/>
      <c r="KW32" s="40"/>
      <c r="KX32" s="40"/>
      <c r="KY32" s="40"/>
      <c r="KZ32" s="40"/>
      <c r="LA32" s="40"/>
      <c r="LB32" s="40"/>
      <c r="LC32" s="40"/>
      <c r="LD32" s="40"/>
      <c r="LE32" s="40"/>
      <c r="LF32" s="40"/>
      <c r="LG32" s="40"/>
      <c r="LH32" s="40"/>
      <c r="LI32" s="40"/>
      <c r="LJ32" s="40"/>
      <c r="LK32" s="40"/>
      <c r="LL32" s="40"/>
      <c r="LM32" s="40"/>
      <c r="LN32" s="40"/>
      <c r="LO32" s="40"/>
      <c r="LP32" s="40"/>
      <c r="LQ32" s="40"/>
      <c r="LR32" s="40"/>
      <c r="LS32" s="40"/>
      <c r="LT32" s="40"/>
      <c r="LU32" s="40"/>
      <c r="LV32" s="40"/>
      <c r="LW32" s="40"/>
      <c r="LX32" s="40"/>
      <c r="LY32" s="40"/>
      <c r="LZ32" s="40"/>
      <c r="MA32" s="40"/>
      <c r="MB32" s="40"/>
      <c r="MC32" s="40"/>
      <c r="MD32" s="40"/>
      <c r="ME32" s="40"/>
      <c r="MF32" s="40"/>
      <c r="MG32" s="40"/>
      <c r="MH32" s="40"/>
      <c r="MI32" s="40"/>
      <c r="MJ32" s="40"/>
      <c r="MK32" s="40"/>
      <c r="ML32" s="40"/>
      <c r="MM32" s="40"/>
      <c r="MN32" s="40"/>
      <c r="MO32" s="40"/>
      <c r="MP32" s="40"/>
      <c r="MQ32" s="40"/>
      <c r="MR32" s="40"/>
      <c r="MS32" s="40"/>
      <c r="MT32" s="40"/>
      <c r="MU32" s="40"/>
      <c r="MV32" s="40"/>
      <c r="MW32" s="40"/>
      <c r="MX32" s="40"/>
      <c r="MY32" s="40"/>
      <c r="MZ32" s="40"/>
      <c r="NA32" s="40"/>
      <c r="NB32" s="40"/>
      <c r="NC32" s="40"/>
      <c r="ND32" s="40"/>
      <c r="NE32" s="40"/>
      <c r="NF32" s="40"/>
      <c r="NG32" s="40"/>
      <c r="NH32" s="40"/>
      <c r="NI32" s="40"/>
      <c r="NJ32" s="40"/>
      <c r="NK32" s="40"/>
      <c r="NL32" s="40"/>
      <c r="NM32" s="40"/>
      <c r="NN32" s="40"/>
      <c r="NO32" s="40"/>
      <c r="NP32" s="40"/>
      <c r="NQ32" s="40"/>
      <c r="NR32" s="40"/>
      <c r="NS32" s="40"/>
      <c r="NT32" s="40"/>
      <c r="NU32" s="40"/>
      <c r="NV32" s="40"/>
      <c r="NW32" s="40"/>
      <c r="NX32" s="40"/>
      <c r="NY32" s="40"/>
      <c r="NZ32" s="40"/>
      <c r="OA32" s="40"/>
      <c r="OB32" s="40"/>
      <c r="OC32" s="40"/>
      <c r="OD32" s="40"/>
      <c r="OE32" s="40"/>
      <c r="OF32" s="40"/>
      <c r="OG32" s="40"/>
      <c r="OH32" s="40"/>
      <c r="OI32" s="40"/>
      <c r="OJ32" s="40"/>
      <c r="OK32" s="40"/>
      <c r="OL32" s="40"/>
      <c r="OM32" s="40"/>
      <c r="ON32" s="40"/>
      <c r="OO32" s="40"/>
      <c r="OP32" s="40"/>
      <c r="OQ32" s="40"/>
      <c r="OR32" s="40"/>
      <c r="OS32" s="40"/>
      <c r="OT32" s="40"/>
      <c r="OU32" s="40"/>
      <c r="OV32" s="40"/>
      <c r="OW32" s="40"/>
      <c r="OX32" s="40"/>
      <c r="OY32" s="40"/>
      <c r="OZ32" s="40"/>
      <c r="PA32" s="40"/>
      <c r="PB32" s="40"/>
      <c r="PC32" s="40"/>
      <c r="PD32" s="40"/>
      <c r="PE32" s="40"/>
      <c r="PF32" s="40"/>
      <c r="PG32" s="40"/>
      <c r="PH32" s="40"/>
      <c r="PI32" s="40"/>
      <c r="PJ32" s="40"/>
      <c r="PK32" s="40"/>
      <c r="PL32" s="40"/>
      <c r="PM32" s="40"/>
      <c r="PN32" s="40"/>
      <c r="PO32" s="40"/>
      <c r="PP32" s="40"/>
      <c r="PQ32" s="40"/>
      <c r="PR32" s="40"/>
      <c r="PS32" s="40"/>
      <c r="PT32" s="40"/>
      <c r="PU32" s="40"/>
      <c r="PV32" s="40"/>
      <c r="PW32" s="40"/>
      <c r="PX32" s="40"/>
      <c r="PY32" s="40"/>
      <c r="PZ32" s="40"/>
      <c r="QA32" s="40"/>
      <c r="QB32" s="40"/>
      <c r="QC32" s="40"/>
      <c r="QD32" s="40"/>
      <c r="QE32" s="40"/>
      <c r="QF32" s="40"/>
      <c r="QG32" s="40"/>
      <c r="QH32" s="40"/>
      <c r="QI32" s="40"/>
      <c r="QJ32" s="40"/>
      <c r="QK32" s="40"/>
      <c r="QL32" s="40"/>
      <c r="QM32" s="40"/>
      <c r="QN32" s="40"/>
      <c r="QO32" s="40"/>
      <c r="QP32" s="40"/>
      <c r="QQ32" s="40"/>
      <c r="QR32" s="40"/>
      <c r="QS32" s="40"/>
      <c r="QT32" s="40"/>
      <c r="QU32" s="40"/>
      <c r="QV32" s="40"/>
      <c r="QW32" s="40"/>
      <c r="QX32" s="40"/>
      <c r="QY32" s="40"/>
      <c r="QZ32" s="40"/>
      <c r="RA32" s="40"/>
      <c r="RB32" s="40"/>
      <c r="RC32" s="40"/>
      <c r="RD32" s="40"/>
      <c r="RE32" s="40"/>
      <c r="RF32" s="40"/>
      <c r="RG32" s="40"/>
      <c r="RH32" s="40"/>
      <c r="RI32" s="40"/>
      <c r="RJ32" s="40"/>
      <c r="RK32" s="40"/>
      <c r="RL32" s="40"/>
      <c r="RM32" s="40"/>
      <c r="RN32" s="40"/>
      <c r="RO32" s="40"/>
      <c r="RP32" s="40"/>
      <c r="RQ32" s="40"/>
      <c r="RR32" s="40"/>
      <c r="RS32" s="40"/>
      <c r="RT32" s="40"/>
      <c r="RU32" s="40"/>
      <c r="RV32" s="40"/>
      <c r="RW32" s="40"/>
      <c r="RX32" s="40"/>
      <c r="RY32" s="40"/>
      <c r="RZ32" s="40"/>
      <c r="SA32" s="40"/>
      <c r="SB32" s="40"/>
      <c r="SC32" s="40"/>
      <c r="SD32" s="40"/>
      <c r="SE32" s="40"/>
      <c r="SF32" s="40"/>
      <c r="SG32" s="40"/>
      <c r="SH32" s="40"/>
      <c r="SI32" s="40"/>
      <c r="SJ32" s="40"/>
      <c r="SK32" s="40"/>
      <c r="SL32" s="40"/>
      <c r="SM32" s="40"/>
      <c r="SN32" s="40"/>
      <c r="SO32" s="40"/>
      <c r="SP32" s="40"/>
      <c r="SQ32" s="40"/>
      <c r="SR32" s="40"/>
      <c r="SS32" s="40"/>
      <c r="ST32" s="40"/>
      <c r="SU32" s="40"/>
      <c r="SV32" s="40"/>
      <c r="SW32" s="40"/>
      <c r="SX32" s="40"/>
      <c r="SY32" s="40"/>
      <c r="SZ32" s="40"/>
      <c r="TA32" s="40"/>
      <c r="TB32" s="40"/>
      <c r="TC32" s="40"/>
      <c r="TD32" s="40"/>
      <c r="TE32" s="40"/>
      <c r="TF32" s="40"/>
      <c r="TG32" s="40"/>
      <c r="TH32" s="40"/>
      <c r="TI32" s="40"/>
      <c r="TJ32" s="40"/>
      <c r="TK32" s="40"/>
      <c r="TL32" s="40"/>
      <c r="TM32" s="40"/>
      <c r="TN32" s="40"/>
      <c r="TO32" s="40"/>
      <c r="TP32" s="40"/>
      <c r="TQ32" s="40"/>
      <c r="TR32" s="40"/>
      <c r="TS32" s="40"/>
      <c r="TT32" s="40"/>
      <c r="TU32" s="40"/>
      <c r="TV32" s="40"/>
      <c r="TW32" s="40"/>
      <c r="TX32" s="40"/>
      <c r="TY32" s="40"/>
      <c r="TZ32" s="40"/>
      <c r="UA32" s="40"/>
      <c r="UB32" s="40"/>
      <c r="UC32" s="40"/>
      <c r="UD32" s="40"/>
      <c r="UE32" s="40"/>
      <c r="UF32" s="40"/>
      <c r="UG32" s="40"/>
      <c r="UH32" s="40"/>
      <c r="UI32" s="40"/>
      <c r="UJ32" s="40"/>
      <c r="UK32" s="40"/>
      <c r="UL32" s="40"/>
      <c r="UM32" s="40"/>
      <c r="UN32" s="40"/>
      <c r="UO32" s="40"/>
      <c r="UP32" s="40"/>
      <c r="UQ32" s="40"/>
      <c r="UR32" s="40"/>
      <c r="US32" s="40"/>
      <c r="UT32" s="40"/>
      <c r="UU32" s="40"/>
      <c r="UV32" s="40"/>
      <c r="UW32" s="40"/>
      <c r="UX32" s="40"/>
      <c r="UY32" s="40"/>
      <c r="UZ32" s="40"/>
      <c r="VA32" s="40"/>
      <c r="VB32" s="40"/>
      <c r="VC32" s="40"/>
      <c r="VD32" s="40"/>
      <c r="VE32" s="40"/>
      <c r="VF32" s="40"/>
      <c r="VG32" s="40"/>
      <c r="VH32" s="40"/>
      <c r="VI32" s="40"/>
      <c r="VJ32" s="40"/>
      <c r="VK32" s="40"/>
      <c r="VL32" s="40"/>
      <c r="VM32" s="40"/>
      <c r="VN32" s="40"/>
      <c r="VO32" s="40"/>
      <c r="VP32" s="40"/>
      <c r="VQ32" s="40"/>
      <c r="VR32" s="40"/>
      <c r="VS32" s="40"/>
      <c r="VT32" s="40"/>
      <c r="VU32" s="40"/>
      <c r="VV32" s="40"/>
      <c r="VW32" s="40"/>
      <c r="VX32" s="40"/>
      <c r="VY32" s="40"/>
      <c r="VZ32" s="40"/>
      <c r="WA32" s="40"/>
      <c r="WB32" s="40"/>
      <c r="WC32" s="40"/>
      <c r="WD32" s="40"/>
      <c r="WE32" s="40"/>
      <c r="WF32" s="40"/>
      <c r="WG32" s="40"/>
      <c r="WH32" s="40"/>
      <c r="WI32" s="40"/>
      <c r="WJ32" s="40"/>
      <c r="WK32" s="40"/>
      <c r="WL32" s="40"/>
      <c r="WM32" s="40"/>
      <c r="WN32" s="40"/>
      <c r="WO32" s="40"/>
      <c r="WP32" s="40"/>
      <c r="WQ32" s="40"/>
      <c r="WR32" s="40"/>
      <c r="WS32" s="40"/>
      <c r="WT32" s="40"/>
      <c r="WU32" s="40"/>
      <c r="WV32" s="40"/>
      <c r="WW32" s="40"/>
      <c r="WX32" s="40"/>
      <c r="WY32" s="40"/>
      <c r="WZ32" s="40"/>
      <c r="XA32" s="40"/>
      <c r="XB32" s="40"/>
      <c r="XC32" s="40"/>
      <c r="XD32" s="40"/>
      <c r="XE32" s="40"/>
      <c r="XF32" s="40"/>
      <c r="XG32" s="40"/>
      <c r="XH32" s="40"/>
      <c r="XI32" s="40"/>
      <c r="XJ32" s="40"/>
      <c r="XK32" s="40"/>
      <c r="XL32" s="40"/>
      <c r="XM32" s="40"/>
      <c r="XN32" s="40"/>
      <c r="XO32" s="40"/>
      <c r="XP32" s="40"/>
      <c r="XQ32" s="40"/>
      <c r="XR32" s="40"/>
      <c r="XS32" s="40"/>
      <c r="XT32" s="40"/>
      <c r="XU32" s="40"/>
      <c r="XV32" s="40"/>
      <c r="XW32" s="40"/>
      <c r="XX32" s="40"/>
      <c r="XY32" s="40"/>
      <c r="XZ32" s="40"/>
      <c r="YA32" s="40"/>
      <c r="YB32" s="40"/>
      <c r="YC32" s="40"/>
      <c r="YD32" s="40"/>
      <c r="YE32" s="40"/>
      <c r="YF32" s="40"/>
      <c r="YG32" s="40"/>
      <c r="YH32" s="40"/>
      <c r="YI32" s="40"/>
      <c r="YJ32" s="40"/>
      <c r="YK32" s="40"/>
      <c r="YL32" s="40"/>
      <c r="YM32" s="40"/>
      <c r="YN32" s="40"/>
      <c r="YO32" s="40"/>
      <c r="YP32" s="40"/>
      <c r="YQ32" s="40"/>
      <c r="YR32" s="40"/>
      <c r="YS32" s="40"/>
      <c r="YT32" s="40"/>
      <c r="YU32" s="40"/>
      <c r="YV32" s="40"/>
      <c r="YW32" s="40"/>
      <c r="YX32" s="40"/>
      <c r="YY32" s="40"/>
      <c r="YZ32" s="40"/>
      <c r="ZA32" s="40"/>
      <c r="ZB32" s="40"/>
      <c r="ZC32" s="40"/>
      <c r="ZD32" s="40"/>
      <c r="ZE32" s="40"/>
      <c r="ZF32" s="40"/>
      <c r="ZG32" s="40"/>
      <c r="ZH32" s="40"/>
      <c r="ZI32" s="40"/>
      <c r="ZJ32" s="40"/>
      <c r="ZK32" s="40"/>
      <c r="ZL32" s="40"/>
      <c r="ZM32" s="40"/>
      <c r="ZN32" s="40"/>
      <c r="ZO32" s="40"/>
      <c r="ZP32" s="40"/>
      <c r="ZQ32" s="40"/>
      <c r="ZR32" s="40"/>
      <c r="ZS32" s="40"/>
      <c r="ZT32" s="40"/>
      <c r="ZU32" s="40"/>
      <c r="ZV32" s="40"/>
      <c r="ZW32" s="40"/>
      <c r="ZX32" s="40"/>
      <c r="ZY32" s="40"/>
      <c r="ZZ32" s="40"/>
      <c r="AAA32" s="40"/>
      <c r="AAB32" s="40"/>
      <c r="AAC32" s="40"/>
      <c r="AAD32" s="40"/>
      <c r="AAE32" s="40"/>
      <c r="AAF32" s="40"/>
      <c r="AAG32" s="40"/>
      <c r="AAH32" s="40"/>
      <c r="AAI32" s="40"/>
      <c r="AAJ32" s="40"/>
      <c r="AAK32" s="40"/>
      <c r="AAL32" s="40"/>
      <c r="AAM32" s="40"/>
      <c r="AAN32" s="40"/>
      <c r="AAO32" s="40"/>
      <c r="AAP32" s="40"/>
      <c r="AAQ32" s="40"/>
      <c r="AAR32" s="40"/>
      <c r="AAS32" s="40"/>
      <c r="AAT32" s="40"/>
      <c r="AAU32" s="40"/>
      <c r="AAV32" s="40"/>
      <c r="AAW32" s="40"/>
      <c r="AAX32" s="40"/>
      <c r="AAY32" s="40"/>
      <c r="AAZ32" s="40"/>
      <c r="ABA32" s="40"/>
      <c r="ABB32" s="40"/>
      <c r="ABC32" s="40"/>
      <c r="ABD32" s="40"/>
      <c r="ABE32" s="40"/>
      <c r="ABF32" s="40"/>
      <c r="ABG32" s="40"/>
      <c r="ABH32" s="40"/>
      <c r="ABI32" s="40"/>
      <c r="ABJ32" s="40"/>
      <c r="ABK32" s="40"/>
      <c r="ABL32" s="40"/>
      <c r="ABM32" s="40"/>
      <c r="ABN32" s="40"/>
      <c r="ABO32" s="40"/>
      <c r="ABP32" s="40"/>
      <c r="ABQ32" s="40"/>
      <c r="ABR32" s="40"/>
      <c r="ABS32" s="40"/>
      <c r="ABT32" s="40"/>
      <c r="ABU32" s="40"/>
      <c r="ABV32" s="40"/>
      <c r="ABW32" s="40"/>
      <c r="ABX32" s="40"/>
      <c r="ABY32" s="40"/>
      <c r="ABZ32" s="40"/>
      <c r="ACA32" s="40"/>
      <c r="ACB32" s="40"/>
      <c r="ACC32" s="40"/>
      <c r="ACD32" s="40"/>
      <c r="ACE32" s="40"/>
      <c r="ACF32" s="40"/>
      <c r="ACG32" s="40"/>
      <c r="ACH32" s="40"/>
      <c r="ACI32" s="40"/>
      <c r="ACJ32" s="40"/>
      <c r="ACK32" s="40"/>
      <c r="ACL32" s="40"/>
      <c r="ACM32" s="40"/>
      <c r="ACN32" s="40"/>
      <c r="ACO32" s="40"/>
      <c r="ACP32" s="40"/>
      <c r="ACQ32" s="40"/>
      <c r="ACR32" s="40"/>
      <c r="ACS32" s="40"/>
      <c r="ACT32" s="40"/>
      <c r="ACU32" s="40"/>
      <c r="ACV32" s="40"/>
      <c r="ACW32" s="40"/>
      <c r="ACX32" s="40"/>
      <c r="ACY32" s="40"/>
      <c r="ACZ32" s="40"/>
      <c r="ADA32" s="40"/>
      <c r="ADB32" s="40"/>
      <c r="ADC32" s="40"/>
      <c r="ADD32" s="40"/>
      <c r="ADE32" s="40"/>
      <c r="ADF32" s="40"/>
      <c r="ADG32" s="40"/>
      <c r="ADH32" s="40"/>
      <c r="ADI32" s="40"/>
      <c r="ADJ32" s="40"/>
      <c r="ADK32" s="40"/>
      <c r="ADL32" s="40"/>
      <c r="ADM32" s="40"/>
      <c r="ADN32" s="40"/>
      <c r="ADO32" s="40"/>
      <c r="ADP32" s="40"/>
      <c r="ADQ32" s="40"/>
      <c r="ADR32" s="40"/>
      <c r="ADS32" s="40"/>
      <c r="ADT32" s="40"/>
      <c r="ADU32" s="40"/>
      <c r="ADV32" s="40"/>
      <c r="ADW32" s="40"/>
      <c r="ADX32" s="40"/>
      <c r="ADY32" s="40"/>
      <c r="ADZ32" s="40"/>
      <c r="AEA32" s="40"/>
      <c r="AEB32" s="40"/>
      <c r="AEC32" s="40"/>
      <c r="AED32" s="40"/>
      <c r="AEE32" s="40"/>
      <c r="AEF32" s="40"/>
      <c r="AEG32" s="40"/>
      <c r="AEH32" s="40"/>
      <c r="AEI32" s="40"/>
      <c r="AEJ32" s="40"/>
      <c r="AEK32" s="40"/>
      <c r="AEL32" s="40"/>
      <c r="AEM32" s="40"/>
      <c r="AEN32" s="40"/>
      <c r="AEO32" s="40"/>
      <c r="AEP32" s="40"/>
      <c r="AEQ32" s="40"/>
      <c r="AER32" s="40"/>
      <c r="AES32" s="40"/>
      <c r="AET32" s="40"/>
      <c r="AEU32" s="40"/>
      <c r="AEV32" s="40"/>
      <c r="AEW32" s="40"/>
      <c r="AEX32" s="40"/>
      <c r="AEY32" s="40"/>
      <c r="AEZ32" s="40"/>
      <c r="AFA32" s="40"/>
      <c r="AFB32" s="40"/>
      <c r="AFC32" s="48"/>
      <c r="AFD32" s="59">
        <f>AVERAGE(D21:AFC31)</f>
        <v>4.4443837412587417</v>
      </c>
      <c r="AFE32" s="55"/>
      <c r="AFF32" s="49"/>
      <c r="AFG32" s="64"/>
    </row>
    <row r="33" spans="1:839" ht="24.95" customHeight="1">
      <c r="A33" s="29"/>
      <c r="B33" s="30">
        <v>13</v>
      </c>
      <c r="C33" s="50" t="s">
        <v>1740</v>
      </c>
      <c r="D33" s="39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40"/>
      <c r="IR33" s="40"/>
      <c r="IS33" s="40"/>
      <c r="IT33" s="40"/>
      <c r="IU33" s="40"/>
      <c r="IV33" s="40"/>
      <c r="IW33" s="40"/>
      <c r="IX33" s="40"/>
      <c r="IY33" s="40"/>
      <c r="IZ33" s="40"/>
      <c r="JA33" s="40"/>
      <c r="JB33" s="40"/>
      <c r="JC33" s="40"/>
      <c r="JD33" s="40"/>
      <c r="JE33" s="40"/>
      <c r="JF33" s="40"/>
      <c r="JG33" s="40"/>
      <c r="JH33" s="40"/>
      <c r="JI33" s="40"/>
      <c r="JJ33" s="40"/>
      <c r="JK33" s="40"/>
      <c r="JL33" s="40"/>
      <c r="JM33" s="40"/>
      <c r="JN33" s="40"/>
      <c r="JO33" s="40"/>
      <c r="JP33" s="40"/>
      <c r="JQ33" s="40"/>
      <c r="JR33" s="40"/>
      <c r="JS33" s="40"/>
      <c r="JT33" s="40"/>
      <c r="JU33" s="40"/>
      <c r="JV33" s="40"/>
      <c r="JW33" s="40"/>
      <c r="JX33" s="40"/>
      <c r="JY33" s="40"/>
      <c r="JZ33" s="40"/>
      <c r="KA33" s="40"/>
      <c r="KB33" s="40"/>
      <c r="KC33" s="40"/>
      <c r="KD33" s="40"/>
      <c r="KE33" s="40"/>
      <c r="KF33" s="40"/>
      <c r="KG33" s="40"/>
      <c r="KH33" s="40"/>
      <c r="KI33" s="40"/>
      <c r="KJ33" s="40"/>
      <c r="KK33" s="40"/>
      <c r="KL33" s="40"/>
      <c r="KM33" s="40"/>
      <c r="KN33" s="40"/>
      <c r="KO33" s="40"/>
      <c r="KP33" s="40"/>
      <c r="KQ33" s="40"/>
      <c r="KR33" s="40"/>
      <c r="KS33" s="40"/>
      <c r="KT33" s="40"/>
      <c r="KU33" s="40"/>
      <c r="KV33" s="40"/>
      <c r="KW33" s="40"/>
      <c r="KX33" s="40"/>
      <c r="KY33" s="40"/>
      <c r="KZ33" s="40"/>
      <c r="LA33" s="40"/>
      <c r="LB33" s="40"/>
      <c r="LC33" s="40"/>
      <c r="LD33" s="40"/>
      <c r="LE33" s="40"/>
      <c r="LF33" s="40"/>
      <c r="LG33" s="40"/>
      <c r="LH33" s="40"/>
      <c r="LI33" s="40"/>
      <c r="LJ33" s="40"/>
      <c r="LK33" s="40"/>
      <c r="LL33" s="40"/>
      <c r="LM33" s="40"/>
      <c r="LN33" s="40"/>
      <c r="LO33" s="40"/>
      <c r="LP33" s="40"/>
      <c r="LQ33" s="40"/>
      <c r="LR33" s="40"/>
      <c r="LS33" s="40"/>
      <c r="LT33" s="40"/>
      <c r="LU33" s="40"/>
      <c r="LV33" s="40"/>
      <c r="LW33" s="40"/>
      <c r="LX33" s="40"/>
      <c r="LY33" s="40"/>
      <c r="LZ33" s="40"/>
      <c r="MA33" s="40"/>
      <c r="MB33" s="40"/>
      <c r="MC33" s="40"/>
      <c r="MD33" s="40"/>
      <c r="ME33" s="40"/>
      <c r="MF33" s="40"/>
      <c r="MG33" s="40"/>
      <c r="MH33" s="40"/>
      <c r="MI33" s="40"/>
      <c r="MJ33" s="40"/>
      <c r="MK33" s="40"/>
      <c r="ML33" s="40"/>
      <c r="MM33" s="40"/>
      <c r="MN33" s="40"/>
      <c r="MO33" s="40"/>
      <c r="MP33" s="40"/>
      <c r="MQ33" s="40"/>
      <c r="MR33" s="40"/>
      <c r="MS33" s="40"/>
      <c r="MT33" s="40"/>
      <c r="MU33" s="40"/>
      <c r="MV33" s="40"/>
      <c r="MW33" s="40"/>
      <c r="MX33" s="40"/>
      <c r="MY33" s="40"/>
      <c r="MZ33" s="40"/>
      <c r="NA33" s="40"/>
      <c r="NB33" s="40"/>
      <c r="NC33" s="40"/>
      <c r="ND33" s="40"/>
      <c r="NE33" s="40"/>
      <c r="NF33" s="40"/>
      <c r="NG33" s="40"/>
      <c r="NH33" s="40"/>
      <c r="NI33" s="40"/>
      <c r="NJ33" s="40"/>
      <c r="NK33" s="40"/>
      <c r="NL33" s="40"/>
      <c r="NM33" s="40"/>
      <c r="NN33" s="40"/>
      <c r="NO33" s="40"/>
      <c r="NP33" s="40"/>
      <c r="NQ33" s="40"/>
      <c r="NR33" s="40"/>
      <c r="NS33" s="40"/>
      <c r="NT33" s="40"/>
      <c r="NU33" s="40"/>
      <c r="NV33" s="40"/>
      <c r="NW33" s="40"/>
      <c r="NX33" s="40"/>
      <c r="NY33" s="40"/>
      <c r="NZ33" s="40"/>
      <c r="OA33" s="40"/>
      <c r="OB33" s="40"/>
      <c r="OC33" s="40"/>
      <c r="OD33" s="40"/>
      <c r="OE33" s="40"/>
      <c r="OF33" s="40"/>
      <c r="OG33" s="40"/>
      <c r="OH33" s="40"/>
      <c r="OI33" s="40"/>
      <c r="OJ33" s="40"/>
      <c r="OK33" s="40"/>
      <c r="OL33" s="40"/>
      <c r="OM33" s="40"/>
      <c r="ON33" s="40"/>
      <c r="OO33" s="40"/>
      <c r="OP33" s="40"/>
      <c r="OQ33" s="40"/>
      <c r="OR33" s="40"/>
      <c r="OS33" s="40"/>
      <c r="OT33" s="40"/>
      <c r="OU33" s="40"/>
      <c r="OV33" s="40"/>
      <c r="OW33" s="40"/>
      <c r="OX33" s="40"/>
      <c r="OY33" s="40"/>
      <c r="OZ33" s="40"/>
      <c r="PA33" s="40"/>
      <c r="PB33" s="40"/>
      <c r="PC33" s="40"/>
      <c r="PD33" s="40"/>
      <c r="PE33" s="40"/>
      <c r="PF33" s="40"/>
      <c r="PG33" s="40"/>
      <c r="PH33" s="40"/>
      <c r="PI33" s="40"/>
      <c r="PJ33" s="40"/>
      <c r="PK33" s="40"/>
      <c r="PL33" s="40"/>
      <c r="PM33" s="40"/>
      <c r="PN33" s="40"/>
      <c r="PO33" s="40"/>
      <c r="PP33" s="40"/>
      <c r="PQ33" s="40"/>
      <c r="PR33" s="40"/>
      <c r="PS33" s="40"/>
      <c r="PT33" s="40"/>
      <c r="PU33" s="40"/>
      <c r="PV33" s="40"/>
      <c r="PW33" s="40"/>
      <c r="PX33" s="40"/>
      <c r="PY33" s="40"/>
      <c r="PZ33" s="40"/>
      <c r="QA33" s="40"/>
      <c r="QB33" s="40"/>
      <c r="QC33" s="40"/>
      <c r="QD33" s="40"/>
      <c r="QE33" s="40"/>
      <c r="QF33" s="40"/>
      <c r="QG33" s="40"/>
      <c r="QH33" s="40"/>
      <c r="QI33" s="40"/>
      <c r="QJ33" s="40"/>
      <c r="QK33" s="40"/>
      <c r="QL33" s="40"/>
      <c r="QM33" s="40"/>
      <c r="QN33" s="40"/>
      <c r="QO33" s="40"/>
      <c r="QP33" s="40"/>
      <c r="QQ33" s="40"/>
      <c r="QR33" s="40"/>
      <c r="QS33" s="40"/>
      <c r="QT33" s="40"/>
      <c r="QU33" s="40"/>
      <c r="QV33" s="40"/>
      <c r="QW33" s="40"/>
      <c r="QX33" s="40"/>
      <c r="QY33" s="40"/>
      <c r="QZ33" s="40"/>
      <c r="RA33" s="40"/>
      <c r="RB33" s="40"/>
      <c r="RC33" s="40"/>
      <c r="RD33" s="40"/>
      <c r="RE33" s="40"/>
      <c r="RF33" s="40"/>
      <c r="RG33" s="40"/>
      <c r="RH33" s="40"/>
      <c r="RI33" s="40"/>
      <c r="RJ33" s="40"/>
      <c r="RK33" s="40"/>
      <c r="RL33" s="40"/>
      <c r="RM33" s="40"/>
      <c r="RN33" s="40"/>
      <c r="RO33" s="40"/>
      <c r="RP33" s="40"/>
      <c r="RQ33" s="40"/>
      <c r="RR33" s="40"/>
      <c r="RS33" s="40"/>
      <c r="RT33" s="40"/>
      <c r="RU33" s="40"/>
      <c r="RV33" s="40"/>
      <c r="RW33" s="40"/>
      <c r="RX33" s="40"/>
      <c r="RY33" s="40"/>
      <c r="RZ33" s="40"/>
      <c r="SA33" s="40"/>
      <c r="SB33" s="40"/>
      <c r="SC33" s="40"/>
      <c r="SD33" s="40"/>
      <c r="SE33" s="40"/>
      <c r="SF33" s="40"/>
      <c r="SG33" s="40"/>
      <c r="SH33" s="40"/>
      <c r="SI33" s="40"/>
      <c r="SJ33" s="40"/>
      <c r="SK33" s="40"/>
      <c r="SL33" s="40"/>
      <c r="SM33" s="40"/>
      <c r="SN33" s="40"/>
      <c r="SO33" s="40"/>
      <c r="SP33" s="40"/>
      <c r="SQ33" s="40"/>
      <c r="SR33" s="40"/>
      <c r="SS33" s="40"/>
      <c r="ST33" s="40"/>
      <c r="SU33" s="40"/>
      <c r="SV33" s="40"/>
      <c r="SW33" s="40"/>
      <c r="SX33" s="40"/>
      <c r="SY33" s="40"/>
      <c r="SZ33" s="40"/>
      <c r="TA33" s="40"/>
      <c r="TB33" s="40"/>
      <c r="TC33" s="40"/>
      <c r="TD33" s="40"/>
      <c r="TE33" s="40"/>
      <c r="TF33" s="40"/>
      <c r="TG33" s="40"/>
      <c r="TH33" s="40"/>
      <c r="TI33" s="40"/>
      <c r="TJ33" s="40"/>
      <c r="TK33" s="40"/>
      <c r="TL33" s="40"/>
      <c r="TM33" s="40"/>
      <c r="TN33" s="40"/>
      <c r="TO33" s="40"/>
      <c r="TP33" s="40"/>
      <c r="TQ33" s="40"/>
      <c r="TR33" s="40"/>
      <c r="TS33" s="40"/>
      <c r="TT33" s="40"/>
      <c r="TU33" s="40"/>
      <c r="TV33" s="40"/>
      <c r="TW33" s="40"/>
      <c r="TX33" s="40"/>
      <c r="TY33" s="40"/>
      <c r="TZ33" s="40"/>
      <c r="UA33" s="40"/>
      <c r="UB33" s="40"/>
      <c r="UC33" s="40"/>
      <c r="UD33" s="40"/>
      <c r="UE33" s="40"/>
      <c r="UF33" s="40"/>
      <c r="UG33" s="40"/>
      <c r="UH33" s="40"/>
      <c r="UI33" s="40"/>
      <c r="UJ33" s="40"/>
      <c r="UK33" s="40"/>
      <c r="UL33" s="40"/>
      <c r="UM33" s="40"/>
      <c r="UN33" s="40"/>
      <c r="UO33" s="40"/>
      <c r="UP33" s="40"/>
      <c r="UQ33" s="40"/>
      <c r="UR33" s="40"/>
      <c r="US33" s="40"/>
      <c r="UT33" s="40"/>
      <c r="UU33" s="40"/>
      <c r="UV33" s="40"/>
      <c r="UW33" s="40"/>
      <c r="UX33" s="40"/>
      <c r="UY33" s="40"/>
      <c r="UZ33" s="40"/>
      <c r="VA33" s="40"/>
      <c r="VB33" s="40"/>
      <c r="VC33" s="40"/>
      <c r="VD33" s="40"/>
      <c r="VE33" s="40"/>
      <c r="VF33" s="40"/>
      <c r="VG33" s="40"/>
      <c r="VH33" s="40"/>
      <c r="VI33" s="40"/>
      <c r="VJ33" s="40"/>
      <c r="VK33" s="40"/>
      <c r="VL33" s="40"/>
      <c r="VM33" s="40"/>
      <c r="VN33" s="40"/>
      <c r="VO33" s="40"/>
      <c r="VP33" s="40"/>
      <c r="VQ33" s="40"/>
      <c r="VR33" s="40"/>
      <c r="VS33" s="40"/>
      <c r="VT33" s="40"/>
      <c r="VU33" s="40"/>
      <c r="VV33" s="40"/>
      <c r="VW33" s="40"/>
      <c r="VX33" s="40"/>
      <c r="VY33" s="40"/>
      <c r="VZ33" s="40"/>
      <c r="WA33" s="40"/>
      <c r="WB33" s="40"/>
      <c r="WC33" s="40"/>
      <c r="WD33" s="40"/>
      <c r="WE33" s="40"/>
      <c r="WF33" s="40"/>
      <c r="WG33" s="40"/>
      <c r="WH33" s="40"/>
      <c r="WI33" s="40"/>
      <c r="WJ33" s="40"/>
      <c r="WK33" s="40"/>
      <c r="WL33" s="40"/>
      <c r="WM33" s="40"/>
      <c r="WN33" s="40"/>
      <c r="WO33" s="40"/>
      <c r="WP33" s="40"/>
      <c r="WQ33" s="40"/>
      <c r="WR33" s="40"/>
      <c r="WS33" s="40"/>
      <c r="WT33" s="40"/>
      <c r="WU33" s="40"/>
      <c r="WV33" s="40"/>
      <c r="WW33" s="40"/>
      <c r="WX33" s="40"/>
      <c r="WY33" s="40"/>
      <c r="WZ33" s="40"/>
      <c r="XA33" s="40"/>
      <c r="XB33" s="40"/>
      <c r="XC33" s="40"/>
      <c r="XD33" s="40"/>
      <c r="XE33" s="40"/>
      <c r="XF33" s="40"/>
      <c r="XG33" s="40"/>
      <c r="XH33" s="40"/>
      <c r="XI33" s="40"/>
      <c r="XJ33" s="40"/>
      <c r="XK33" s="40"/>
      <c r="XL33" s="40"/>
      <c r="XM33" s="40"/>
      <c r="XN33" s="40"/>
      <c r="XO33" s="40"/>
      <c r="XP33" s="40"/>
      <c r="XQ33" s="40"/>
      <c r="XR33" s="40"/>
      <c r="XS33" s="40"/>
      <c r="XT33" s="40"/>
      <c r="XU33" s="40"/>
      <c r="XV33" s="40"/>
      <c r="XW33" s="40"/>
      <c r="XX33" s="40"/>
      <c r="XY33" s="40"/>
      <c r="XZ33" s="40"/>
      <c r="YA33" s="40"/>
      <c r="YB33" s="40"/>
      <c r="YC33" s="40"/>
      <c r="YD33" s="40"/>
      <c r="YE33" s="40"/>
      <c r="YF33" s="40"/>
      <c r="YG33" s="40"/>
      <c r="YH33" s="40"/>
      <c r="YI33" s="40"/>
      <c r="YJ33" s="40"/>
      <c r="YK33" s="40"/>
      <c r="YL33" s="40"/>
      <c r="YM33" s="40"/>
      <c r="YN33" s="40"/>
      <c r="YO33" s="40"/>
      <c r="YP33" s="40"/>
      <c r="YQ33" s="40"/>
      <c r="YR33" s="40"/>
      <c r="YS33" s="40"/>
      <c r="YT33" s="40"/>
      <c r="YU33" s="40"/>
      <c r="YV33" s="40"/>
      <c r="YW33" s="40"/>
      <c r="YX33" s="40"/>
      <c r="YY33" s="40"/>
      <c r="YZ33" s="40"/>
      <c r="ZA33" s="40"/>
      <c r="ZB33" s="40"/>
      <c r="ZC33" s="40"/>
      <c r="ZD33" s="40"/>
      <c r="ZE33" s="40"/>
      <c r="ZF33" s="40"/>
      <c r="ZG33" s="40"/>
      <c r="ZH33" s="40"/>
      <c r="ZI33" s="40"/>
      <c r="ZJ33" s="40"/>
      <c r="ZK33" s="40"/>
      <c r="ZL33" s="40"/>
      <c r="ZM33" s="40"/>
      <c r="ZN33" s="40"/>
      <c r="ZO33" s="40"/>
      <c r="ZP33" s="40"/>
      <c r="ZQ33" s="40"/>
      <c r="ZR33" s="40"/>
      <c r="ZS33" s="40"/>
      <c r="ZT33" s="40"/>
      <c r="ZU33" s="40"/>
      <c r="ZV33" s="40"/>
      <c r="ZW33" s="40"/>
      <c r="ZX33" s="40"/>
      <c r="ZY33" s="40"/>
      <c r="ZZ33" s="40"/>
      <c r="AAA33" s="40"/>
      <c r="AAB33" s="40"/>
      <c r="AAC33" s="40"/>
      <c r="AAD33" s="40"/>
      <c r="AAE33" s="40"/>
      <c r="AAF33" s="40"/>
      <c r="AAG33" s="40"/>
      <c r="AAH33" s="40"/>
      <c r="AAI33" s="40"/>
      <c r="AAJ33" s="40"/>
      <c r="AAK33" s="40"/>
      <c r="AAL33" s="40"/>
      <c r="AAM33" s="40"/>
      <c r="AAN33" s="40"/>
      <c r="AAO33" s="40"/>
      <c r="AAP33" s="40"/>
      <c r="AAQ33" s="40"/>
      <c r="AAR33" s="40"/>
      <c r="AAS33" s="40"/>
      <c r="AAT33" s="40"/>
      <c r="AAU33" s="40"/>
      <c r="AAV33" s="40"/>
      <c r="AAW33" s="40"/>
      <c r="AAX33" s="40"/>
      <c r="AAY33" s="40"/>
      <c r="AAZ33" s="40"/>
      <c r="ABA33" s="40"/>
      <c r="ABB33" s="40"/>
      <c r="ABC33" s="40"/>
      <c r="ABD33" s="40"/>
      <c r="ABE33" s="40"/>
      <c r="ABF33" s="40"/>
      <c r="ABG33" s="40"/>
      <c r="ABH33" s="40"/>
      <c r="ABI33" s="40"/>
      <c r="ABJ33" s="40"/>
      <c r="ABK33" s="40"/>
      <c r="ABL33" s="40"/>
      <c r="ABM33" s="40"/>
      <c r="ABN33" s="40"/>
      <c r="ABO33" s="40"/>
      <c r="ABP33" s="40"/>
      <c r="ABQ33" s="40"/>
      <c r="ABR33" s="40"/>
      <c r="ABS33" s="40"/>
      <c r="ABT33" s="40"/>
      <c r="ABU33" s="40"/>
      <c r="ABV33" s="40"/>
      <c r="ABW33" s="40"/>
      <c r="ABX33" s="40"/>
      <c r="ABY33" s="40"/>
      <c r="ABZ33" s="40"/>
      <c r="ACA33" s="40"/>
      <c r="ACB33" s="40"/>
      <c r="ACC33" s="40"/>
      <c r="ACD33" s="40"/>
      <c r="ACE33" s="40"/>
      <c r="ACF33" s="40"/>
      <c r="ACG33" s="40"/>
      <c r="ACH33" s="40"/>
      <c r="ACI33" s="40"/>
      <c r="ACJ33" s="40"/>
      <c r="ACK33" s="40"/>
      <c r="ACL33" s="40"/>
      <c r="ACM33" s="40"/>
      <c r="ACN33" s="40"/>
      <c r="ACO33" s="40"/>
      <c r="ACP33" s="40"/>
      <c r="ACQ33" s="40"/>
      <c r="ACR33" s="40"/>
      <c r="ACS33" s="40"/>
      <c r="ACT33" s="40"/>
      <c r="ACU33" s="40"/>
      <c r="ACV33" s="40"/>
      <c r="ACW33" s="40"/>
      <c r="ACX33" s="40"/>
      <c r="ACY33" s="40"/>
      <c r="ACZ33" s="40"/>
      <c r="ADA33" s="40"/>
      <c r="ADB33" s="40"/>
      <c r="ADC33" s="40"/>
      <c r="ADD33" s="40"/>
      <c r="ADE33" s="40"/>
      <c r="ADF33" s="40"/>
      <c r="ADG33" s="40"/>
      <c r="ADH33" s="40"/>
      <c r="ADI33" s="40"/>
      <c r="ADJ33" s="40"/>
      <c r="ADK33" s="40"/>
      <c r="ADL33" s="40"/>
      <c r="ADM33" s="40"/>
      <c r="ADN33" s="40"/>
      <c r="ADO33" s="40"/>
      <c r="ADP33" s="40"/>
      <c r="ADQ33" s="40"/>
      <c r="ADR33" s="40"/>
      <c r="ADS33" s="40"/>
      <c r="ADT33" s="40"/>
      <c r="ADU33" s="40"/>
      <c r="ADV33" s="40"/>
      <c r="ADW33" s="40"/>
      <c r="ADX33" s="40"/>
      <c r="ADY33" s="40"/>
      <c r="ADZ33" s="40"/>
      <c r="AEA33" s="40"/>
      <c r="AEB33" s="40"/>
      <c r="AEC33" s="40"/>
      <c r="AED33" s="40"/>
      <c r="AEE33" s="40"/>
      <c r="AEF33" s="40"/>
      <c r="AEG33" s="40"/>
      <c r="AEH33" s="40"/>
      <c r="AEI33" s="40"/>
      <c r="AEJ33" s="40"/>
      <c r="AEK33" s="40"/>
      <c r="AEL33" s="40"/>
      <c r="AEM33" s="40"/>
      <c r="AEN33" s="40"/>
      <c r="AEO33" s="40"/>
      <c r="AEP33" s="40"/>
      <c r="AEQ33" s="40"/>
      <c r="AER33" s="40"/>
      <c r="AES33" s="40"/>
      <c r="AET33" s="40"/>
      <c r="AEU33" s="40"/>
      <c r="AEV33" s="40"/>
      <c r="AEW33" s="40"/>
      <c r="AEX33" s="40"/>
      <c r="AEY33" s="40"/>
      <c r="AEZ33" s="40"/>
      <c r="AFA33" s="40"/>
      <c r="AFB33" s="40"/>
      <c r="AFC33" s="48"/>
      <c r="AFD33" s="57"/>
      <c r="AFE33" s="67">
        <f>SKEW(D21:AFC31)</f>
        <v>-2.3110373113238878</v>
      </c>
      <c r="AFF33" s="51"/>
      <c r="AFG33" s="65"/>
    </row>
    <row r="34" spans="1:839" ht="24.95" customHeight="1">
      <c r="A34" s="29"/>
      <c r="B34" s="30">
        <v>14</v>
      </c>
      <c r="C34" s="50" t="s">
        <v>1684</v>
      </c>
      <c r="D34" s="39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40"/>
      <c r="FI34" s="40"/>
      <c r="FJ34" s="40"/>
      <c r="FK34" s="40"/>
      <c r="FL34" s="40"/>
      <c r="FM34" s="40"/>
      <c r="FN34" s="40"/>
      <c r="FO34" s="40"/>
      <c r="FP34" s="40"/>
      <c r="FQ34" s="40"/>
      <c r="FR34" s="40"/>
      <c r="FS34" s="40"/>
      <c r="FT34" s="40"/>
      <c r="FU34" s="40"/>
      <c r="FV34" s="40"/>
      <c r="FW34" s="40"/>
      <c r="FX34" s="40"/>
      <c r="FY34" s="40"/>
      <c r="FZ34" s="40"/>
      <c r="GA34" s="40"/>
      <c r="GB34" s="40"/>
      <c r="GC34" s="40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40"/>
      <c r="IR34" s="40"/>
      <c r="IS34" s="40"/>
      <c r="IT34" s="40"/>
      <c r="IU34" s="40"/>
      <c r="IV34" s="40"/>
      <c r="IW34" s="40"/>
      <c r="IX34" s="40"/>
      <c r="IY34" s="40"/>
      <c r="IZ34" s="40"/>
      <c r="JA34" s="40"/>
      <c r="JB34" s="40"/>
      <c r="JC34" s="40"/>
      <c r="JD34" s="40"/>
      <c r="JE34" s="40"/>
      <c r="JF34" s="40"/>
      <c r="JG34" s="40"/>
      <c r="JH34" s="40"/>
      <c r="JI34" s="40"/>
      <c r="JJ34" s="40"/>
      <c r="JK34" s="40"/>
      <c r="JL34" s="40"/>
      <c r="JM34" s="40"/>
      <c r="JN34" s="40"/>
      <c r="JO34" s="40"/>
      <c r="JP34" s="40"/>
      <c r="JQ34" s="40"/>
      <c r="JR34" s="40"/>
      <c r="JS34" s="40"/>
      <c r="JT34" s="40"/>
      <c r="JU34" s="40"/>
      <c r="JV34" s="40"/>
      <c r="JW34" s="40"/>
      <c r="JX34" s="40"/>
      <c r="JY34" s="40"/>
      <c r="JZ34" s="40"/>
      <c r="KA34" s="40"/>
      <c r="KB34" s="40"/>
      <c r="KC34" s="40"/>
      <c r="KD34" s="40"/>
      <c r="KE34" s="40"/>
      <c r="KF34" s="40"/>
      <c r="KG34" s="40"/>
      <c r="KH34" s="40"/>
      <c r="KI34" s="40"/>
      <c r="KJ34" s="40"/>
      <c r="KK34" s="40"/>
      <c r="KL34" s="40"/>
      <c r="KM34" s="40"/>
      <c r="KN34" s="40"/>
      <c r="KO34" s="40"/>
      <c r="KP34" s="40"/>
      <c r="KQ34" s="40"/>
      <c r="KR34" s="40"/>
      <c r="KS34" s="40"/>
      <c r="KT34" s="40"/>
      <c r="KU34" s="40"/>
      <c r="KV34" s="40"/>
      <c r="KW34" s="40"/>
      <c r="KX34" s="40"/>
      <c r="KY34" s="40"/>
      <c r="KZ34" s="40"/>
      <c r="LA34" s="40"/>
      <c r="LB34" s="40"/>
      <c r="LC34" s="40"/>
      <c r="LD34" s="40"/>
      <c r="LE34" s="40"/>
      <c r="LF34" s="40"/>
      <c r="LG34" s="40"/>
      <c r="LH34" s="40"/>
      <c r="LI34" s="40"/>
      <c r="LJ34" s="40"/>
      <c r="LK34" s="40"/>
      <c r="LL34" s="40"/>
      <c r="LM34" s="40"/>
      <c r="LN34" s="40"/>
      <c r="LO34" s="40"/>
      <c r="LP34" s="40"/>
      <c r="LQ34" s="40"/>
      <c r="LR34" s="40"/>
      <c r="LS34" s="40"/>
      <c r="LT34" s="40"/>
      <c r="LU34" s="40"/>
      <c r="LV34" s="40"/>
      <c r="LW34" s="40"/>
      <c r="LX34" s="40"/>
      <c r="LY34" s="40"/>
      <c r="LZ34" s="40"/>
      <c r="MA34" s="40"/>
      <c r="MB34" s="40"/>
      <c r="MC34" s="40"/>
      <c r="MD34" s="40"/>
      <c r="ME34" s="40"/>
      <c r="MF34" s="40"/>
      <c r="MG34" s="40"/>
      <c r="MH34" s="40"/>
      <c r="MI34" s="40"/>
      <c r="MJ34" s="40"/>
      <c r="MK34" s="40"/>
      <c r="ML34" s="40"/>
      <c r="MM34" s="40"/>
      <c r="MN34" s="40"/>
      <c r="MO34" s="40"/>
      <c r="MP34" s="40"/>
      <c r="MQ34" s="40"/>
      <c r="MR34" s="40"/>
      <c r="MS34" s="40"/>
      <c r="MT34" s="40"/>
      <c r="MU34" s="40"/>
      <c r="MV34" s="40"/>
      <c r="MW34" s="40"/>
      <c r="MX34" s="40"/>
      <c r="MY34" s="40"/>
      <c r="MZ34" s="40"/>
      <c r="NA34" s="40"/>
      <c r="NB34" s="40"/>
      <c r="NC34" s="40"/>
      <c r="ND34" s="40"/>
      <c r="NE34" s="40"/>
      <c r="NF34" s="40"/>
      <c r="NG34" s="40"/>
      <c r="NH34" s="40"/>
      <c r="NI34" s="40"/>
      <c r="NJ34" s="40"/>
      <c r="NK34" s="40"/>
      <c r="NL34" s="40"/>
      <c r="NM34" s="40"/>
      <c r="NN34" s="40"/>
      <c r="NO34" s="40"/>
      <c r="NP34" s="40"/>
      <c r="NQ34" s="40"/>
      <c r="NR34" s="40"/>
      <c r="NS34" s="40"/>
      <c r="NT34" s="40"/>
      <c r="NU34" s="40"/>
      <c r="NV34" s="40"/>
      <c r="NW34" s="40"/>
      <c r="NX34" s="40"/>
      <c r="NY34" s="40"/>
      <c r="NZ34" s="40"/>
      <c r="OA34" s="40"/>
      <c r="OB34" s="40"/>
      <c r="OC34" s="40"/>
      <c r="OD34" s="40"/>
      <c r="OE34" s="40"/>
      <c r="OF34" s="40"/>
      <c r="OG34" s="40"/>
      <c r="OH34" s="40"/>
      <c r="OI34" s="40"/>
      <c r="OJ34" s="40"/>
      <c r="OK34" s="40"/>
      <c r="OL34" s="40"/>
      <c r="OM34" s="40"/>
      <c r="ON34" s="40"/>
      <c r="OO34" s="40"/>
      <c r="OP34" s="40"/>
      <c r="OQ34" s="40"/>
      <c r="OR34" s="40"/>
      <c r="OS34" s="40"/>
      <c r="OT34" s="40"/>
      <c r="OU34" s="40"/>
      <c r="OV34" s="40"/>
      <c r="OW34" s="40"/>
      <c r="OX34" s="40"/>
      <c r="OY34" s="40"/>
      <c r="OZ34" s="40"/>
      <c r="PA34" s="40"/>
      <c r="PB34" s="40"/>
      <c r="PC34" s="40"/>
      <c r="PD34" s="40"/>
      <c r="PE34" s="40"/>
      <c r="PF34" s="40"/>
      <c r="PG34" s="40"/>
      <c r="PH34" s="40"/>
      <c r="PI34" s="40"/>
      <c r="PJ34" s="40"/>
      <c r="PK34" s="40"/>
      <c r="PL34" s="40"/>
      <c r="PM34" s="40"/>
      <c r="PN34" s="40"/>
      <c r="PO34" s="40"/>
      <c r="PP34" s="40"/>
      <c r="PQ34" s="40"/>
      <c r="PR34" s="40"/>
      <c r="PS34" s="40"/>
      <c r="PT34" s="40"/>
      <c r="PU34" s="40"/>
      <c r="PV34" s="40"/>
      <c r="PW34" s="40"/>
      <c r="PX34" s="40"/>
      <c r="PY34" s="40"/>
      <c r="PZ34" s="40"/>
      <c r="QA34" s="40"/>
      <c r="QB34" s="40"/>
      <c r="QC34" s="40"/>
      <c r="QD34" s="40"/>
      <c r="QE34" s="40"/>
      <c r="QF34" s="40"/>
      <c r="QG34" s="40"/>
      <c r="QH34" s="40"/>
      <c r="QI34" s="40"/>
      <c r="QJ34" s="40"/>
      <c r="QK34" s="40"/>
      <c r="QL34" s="40"/>
      <c r="QM34" s="40"/>
      <c r="QN34" s="40"/>
      <c r="QO34" s="40"/>
      <c r="QP34" s="40"/>
      <c r="QQ34" s="40"/>
      <c r="QR34" s="40"/>
      <c r="QS34" s="40"/>
      <c r="QT34" s="40"/>
      <c r="QU34" s="40"/>
      <c r="QV34" s="40"/>
      <c r="QW34" s="40"/>
      <c r="QX34" s="40"/>
      <c r="QY34" s="40"/>
      <c r="QZ34" s="40"/>
      <c r="RA34" s="40"/>
      <c r="RB34" s="40"/>
      <c r="RC34" s="40"/>
      <c r="RD34" s="40"/>
      <c r="RE34" s="40"/>
      <c r="RF34" s="40"/>
      <c r="RG34" s="40"/>
      <c r="RH34" s="40"/>
      <c r="RI34" s="40"/>
      <c r="RJ34" s="40"/>
      <c r="RK34" s="40"/>
      <c r="RL34" s="40"/>
      <c r="RM34" s="40"/>
      <c r="RN34" s="40"/>
      <c r="RO34" s="40"/>
      <c r="RP34" s="40"/>
      <c r="RQ34" s="40"/>
      <c r="RR34" s="40"/>
      <c r="RS34" s="40"/>
      <c r="RT34" s="40"/>
      <c r="RU34" s="40"/>
      <c r="RV34" s="40"/>
      <c r="RW34" s="40"/>
      <c r="RX34" s="40"/>
      <c r="RY34" s="40"/>
      <c r="RZ34" s="40"/>
      <c r="SA34" s="40"/>
      <c r="SB34" s="40"/>
      <c r="SC34" s="40"/>
      <c r="SD34" s="40"/>
      <c r="SE34" s="40"/>
      <c r="SF34" s="40"/>
      <c r="SG34" s="40"/>
      <c r="SH34" s="40"/>
      <c r="SI34" s="40"/>
      <c r="SJ34" s="40"/>
      <c r="SK34" s="40"/>
      <c r="SL34" s="40"/>
      <c r="SM34" s="40"/>
      <c r="SN34" s="40"/>
      <c r="SO34" s="40"/>
      <c r="SP34" s="40"/>
      <c r="SQ34" s="40"/>
      <c r="SR34" s="40"/>
      <c r="SS34" s="40"/>
      <c r="ST34" s="40"/>
      <c r="SU34" s="40"/>
      <c r="SV34" s="40"/>
      <c r="SW34" s="40"/>
      <c r="SX34" s="40"/>
      <c r="SY34" s="40"/>
      <c r="SZ34" s="40"/>
      <c r="TA34" s="40"/>
      <c r="TB34" s="40"/>
      <c r="TC34" s="40"/>
      <c r="TD34" s="40"/>
      <c r="TE34" s="40"/>
      <c r="TF34" s="40"/>
      <c r="TG34" s="40"/>
      <c r="TH34" s="40"/>
      <c r="TI34" s="40"/>
      <c r="TJ34" s="40"/>
      <c r="TK34" s="40"/>
      <c r="TL34" s="40"/>
      <c r="TM34" s="40"/>
      <c r="TN34" s="40"/>
      <c r="TO34" s="40"/>
      <c r="TP34" s="40"/>
      <c r="TQ34" s="40"/>
      <c r="TR34" s="40"/>
      <c r="TS34" s="40"/>
      <c r="TT34" s="40"/>
      <c r="TU34" s="40"/>
      <c r="TV34" s="40"/>
      <c r="TW34" s="40"/>
      <c r="TX34" s="40"/>
      <c r="TY34" s="40"/>
      <c r="TZ34" s="40"/>
      <c r="UA34" s="40"/>
      <c r="UB34" s="40"/>
      <c r="UC34" s="40"/>
      <c r="UD34" s="40"/>
      <c r="UE34" s="40"/>
      <c r="UF34" s="40"/>
      <c r="UG34" s="40"/>
      <c r="UH34" s="40"/>
      <c r="UI34" s="40"/>
      <c r="UJ34" s="40"/>
      <c r="UK34" s="40"/>
      <c r="UL34" s="40"/>
      <c r="UM34" s="40"/>
      <c r="UN34" s="40"/>
      <c r="UO34" s="40"/>
      <c r="UP34" s="40"/>
      <c r="UQ34" s="40"/>
      <c r="UR34" s="40"/>
      <c r="US34" s="40"/>
      <c r="UT34" s="40"/>
      <c r="UU34" s="40"/>
      <c r="UV34" s="40"/>
      <c r="UW34" s="40"/>
      <c r="UX34" s="40"/>
      <c r="UY34" s="40"/>
      <c r="UZ34" s="40"/>
      <c r="VA34" s="40"/>
      <c r="VB34" s="40"/>
      <c r="VC34" s="40"/>
      <c r="VD34" s="40"/>
      <c r="VE34" s="40"/>
      <c r="VF34" s="40"/>
      <c r="VG34" s="40"/>
      <c r="VH34" s="40"/>
      <c r="VI34" s="40"/>
      <c r="VJ34" s="40"/>
      <c r="VK34" s="40"/>
      <c r="VL34" s="40"/>
      <c r="VM34" s="40"/>
      <c r="VN34" s="40"/>
      <c r="VO34" s="40"/>
      <c r="VP34" s="40"/>
      <c r="VQ34" s="40"/>
      <c r="VR34" s="40"/>
      <c r="VS34" s="40"/>
      <c r="VT34" s="40"/>
      <c r="VU34" s="40"/>
      <c r="VV34" s="40"/>
      <c r="VW34" s="40"/>
      <c r="VX34" s="40"/>
      <c r="VY34" s="40"/>
      <c r="VZ34" s="40"/>
      <c r="WA34" s="40"/>
      <c r="WB34" s="40"/>
      <c r="WC34" s="40"/>
      <c r="WD34" s="40"/>
      <c r="WE34" s="40"/>
      <c r="WF34" s="40"/>
      <c r="WG34" s="40"/>
      <c r="WH34" s="40"/>
      <c r="WI34" s="40"/>
      <c r="WJ34" s="40"/>
      <c r="WK34" s="40"/>
      <c r="WL34" s="40"/>
      <c r="WM34" s="40"/>
      <c r="WN34" s="40"/>
      <c r="WO34" s="40"/>
      <c r="WP34" s="40"/>
      <c r="WQ34" s="40"/>
      <c r="WR34" s="40"/>
      <c r="WS34" s="40"/>
      <c r="WT34" s="40"/>
      <c r="WU34" s="40"/>
      <c r="WV34" s="40"/>
      <c r="WW34" s="40"/>
      <c r="WX34" s="40"/>
      <c r="WY34" s="40"/>
      <c r="WZ34" s="40"/>
      <c r="XA34" s="40"/>
      <c r="XB34" s="40"/>
      <c r="XC34" s="40"/>
      <c r="XD34" s="40"/>
      <c r="XE34" s="40"/>
      <c r="XF34" s="40"/>
      <c r="XG34" s="40"/>
      <c r="XH34" s="40"/>
      <c r="XI34" s="40"/>
      <c r="XJ34" s="40"/>
      <c r="XK34" s="40"/>
      <c r="XL34" s="40"/>
      <c r="XM34" s="40"/>
      <c r="XN34" s="40"/>
      <c r="XO34" s="40"/>
      <c r="XP34" s="40"/>
      <c r="XQ34" s="40"/>
      <c r="XR34" s="40"/>
      <c r="XS34" s="40"/>
      <c r="XT34" s="40"/>
      <c r="XU34" s="40"/>
      <c r="XV34" s="40"/>
      <c r="XW34" s="40"/>
      <c r="XX34" s="40"/>
      <c r="XY34" s="40"/>
      <c r="XZ34" s="40"/>
      <c r="YA34" s="40"/>
      <c r="YB34" s="40"/>
      <c r="YC34" s="40"/>
      <c r="YD34" s="40"/>
      <c r="YE34" s="40"/>
      <c r="YF34" s="40"/>
      <c r="YG34" s="40"/>
      <c r="YH34" s="40"/>
      <c r="YI34" s="40"/>
      <c r="YJ34" s="40"/>
      <c r="YK34" s="40"/>
      <c r="YL34" s="40"/>
      <c r="YM34" s="40"/>
      <c r="YN34" s="40"/>
      <c r="YO34" s="40"/>
      <c r="YP34" s="40"/>
      <c r="YQ34" s="40"/>
      <c r="YR34" s="40"/>
      <c r="YS34" s="40"/>
      <c r="YT34" s="40"/>
      <c r="YU34" s="40"/>
      <c r="YV34" s="40"/>
      <c r="YW34" s="40"/>
      <c r="YX34" s="40"/>
      <c r="YY34" s="40"/>
      <c r="YZ34" s="40"/>
      <c r="ZA34" s="40"/>
      <c r="ZB34" s="40"/>
      <c r="ZC34" s="40"/>
      <c r="ZD34" s="40"/>
      <c r="ZE34" s="40"/>
      <c r="ZF34" s="40"/>
      <c r="ZG34" s="40"/>
      <c r="ZH34" s="40"/>
      <c r="ZI34" s="40"/>
      <c r="ZJ34" s="40"/>
      <c r="ZK34" s="40"/>
      <c r="ZL34" s="40"/>
      <c r="ZM34" s="40"/>
      <c r="ZN34" s="40"/>
      <c r="ZO34" s="40"/>
      <c r="ZP34" s="40"/>
      <c r="ZQ34" s="40"/>
      <c r="ZR34" s="40"/>
      <c r="ZS34" s="40"/>
      <c r="ZT34" s="40"/>
      <c r="ZU34" s="40"/>
      <c r="ZV34" s="40"/>
      <c r="ZW34" s="40"/>
      <c r="ZX34" s="40"/>
      <c r="ZY34" s="40"/>
      <c r="ZZ34" s="40"/>
      <c r="AAA34" s="40"/>
      <c r="AAB34" s="40"/>
      <c r="AAC34" s="40"/>
      <c r="AAD34" s="40"/>
      <c r="AAE34" s="40"/>
      <c r="AAF34" s="40"/>
      <c r="AAG34" s="40"/>
      <c r="AAH34" s="40"/>
      <c r="AAI34" s="40"/>
      <c r="AAJ34" s="40"/>
      <c r="AAK34" s="40"/>
      <c r="AAL34" s="40"/>
      <c r="AAM34" s="40"/>
      <c r="AAN34" s="40"/>
      <c r="AAO34" s="40"/>
      <c r="AAP34" s="40"/>
      <c r="AAQ34" s="40"/>
      <c r="AAR34" s="40"/>
      <c r="AAS34" s="40"/>
      <c r="AAT34" s="40"/>
      <c r="AAU34" s="40"/>
      <c r="AAV34" s="40"/>
      <c r="AAW34" s="40"/>
      <c r="AAX34" s="40"/>
      <c r="AAY34" s="40"/>
      <c r="AAZ34" s="40"/>
      <c r="ABA34" s="40"/>
      <c r="ABB34" s="40"/>
      <c r="ABC34" s="40"/>
      <c r="ABD34" s="40"/>
      <c r="ABE34" s="40"/>
      <c r="ABF34" s="40"/>
      <c r="ABG34" s="40"/>
      <c r="ABH34" s="40"/>
      <c r="ABI34" s="40"/>
      <c r="ABJ34" s="40"/>
      <c r="ABK34" s="40"/>
      <c r="ABL34" s="40"/>
      <c r="ABM34" s="40"/>
      <c r="ABN34" s="40"/>
      <c r="ABO34" s="40"/>
      <c r="ABP34" s="40"/>
      <c r="ABQ34" s="40"/>
      <c r="ABR34" s="40"/>
      <c r="ABS34" s="40"/>
      <c r="ABT34" s="40"/>
      <c r="ABU34" s="40"/>
      <c r="ABV34" s="40"/>
      <c r="ABW34" s="40"/>
      <c r="ABX34" s="40"/>
      <c r="ABY34" s="40"/>
      <c r="ABZ34" s="40"/>
      <c r="ACA34" s="40"/>
      <c r="ACB34" s="40"/>
      <c r="ACC34" s="40"/>
      <c r="ACD34" s="40"/>
      <c r="ACE34" s="40"/>
      <c r="ACF34" s="40"/>
      <c r="ACG34" s="40"/>
      <c r="ACH34" s="40"/>
      <c r="ACI34" s="40"/>
      <c r="ACJ34" s="40"/>
      <c r="ACK34" s="40"/>
      <c r="ACL34" s="40"/>
      <c r="ACM34" s="40"/>
      <c r="ACN34" s="40"/>
      <c r="ACO34" s="40"/>
      <c r="ACP34" s="40"/>
      <c r="ACQ34" s="40"/>
      <c r="ACR34" s="40"/>
      <c r="ACS34" s="40"/>
      <c r="ACT34" s="40"/>
      <c r="ACU34" s="40"/>
      <c r="ACV34" s="40"/>
      <c r="ACW34" s="40"/>
      <c r="ACX34" s="40"/>
      <c r="ACY34" s="40"/>
      <c r="ACZ34" s="40"/>
      <c r="ADA34" s="40"/>
      <c r="ADB34" s="40"/>
      <c r="ADC34" s="40"/>
      <c r="ADD34" s="40"/>
      <c r="ADE34" s="40"/>
      <c r="ADF34" s="40"/>
      <c r="ADG34" s="40"/>
      <c r="ADH34" s="40"/>
      <c r="ADI34" s="40"/>
      <c r="ADJ34" s="40"/>
      <c r="ADK34" s="40"/>
      <c r="ADL34" s="40"/>
      <c r="ADM34" s="40"/>
      <c r="ADN34" s="40"/>
      <c r="ADO34" s="40"/>
      <c r="ADP34" s="40"/>
      <c r="ADQ34" s="40"/>
      <c r="ADR34" s="40"/>
      <c r="ADS34" s="40"/>
      <c r="ADT34" s="40"/>
      <c r="ADU34" s="40"/>
      <c r="ADV34" s="40"/>
      <c r="ADW34" s="40"/>
      <c r="ADX34" s="40"/>
      <c r="ADY34" s="40"/>
      <c r="ADZ34" s="40"/>
      <c r="AEA34" s="40"/>
      <c r="AEB34" s="40"/>
      <c r="AEC34" s="40"/>
      <c r="AED34" s="40"/>
      <c r="AEE34" s="40"/>
      <c r="AEF34" s="40"/>
      <c r="AEG34" s="40"/>
      <c r="AEH34" s="40"/>
      <c r="AEI34" s="40"/>
      <c r="AEJ34" s="40"/>
      <c r="AEK34" s="40"/>
      <c r="AEL34" s="40"/>
      <c r="AEM34" s="40"/>
      <c r="AEN34" s="40"/>
      <c r="AEO34" s="40"/>
      <c r="AEP34" s="40"/>
      <c r="AEQ34" s="40"/>
      <c r="AER34" s="40"/>
      <c r="AES34" s="40"/>
      <c r="AET34" s="40"/>
      <c r="AEU34" s="40"/>
      <c r="AEV34" s="40"/>
      <c r="AEW34" s="40"/>
      <c r="AEX34" s="40"/>
      <c r="AEY34" s="40"/>
      <c r="AEZ34" s="40"/>
      <c r="AFA34" s="40"/>
      <c r="AFB34" s="40"/>
      <c r="AFC34" s="48"/>
      <c r="AFD34" s="57"/>
      <c r="AFE34" s="71"/>
      <c r="AFF34" s="70">
        <f>STDEV(D21:AFC31)</f>
        <v>0.84394203088346964</v>
      </c>
      <c r="AFG34" s="65"/>
    </row>
    <row r="35" spans="1:839" ht="24.95" customHeight="1" thickBot="1">
      <c r="A35" s="53"/>
      <c r="B35" s="45">
        <v>15</v>
      </c>
      <c r="C35" s="52" t="s">
        <v>1686</v>
      </c>
      <c r="D35" s="46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/>
      <c r="DU35" s="47"/>
      <c r="DV35" s="47"/>
      <c r="DW35" s="47"/>
      <c r="DX35" s="47"/>
      <c r="DY35" s="47"/>
      <c r="DZ35" s="47"/>
      <c r="EA35" s="47"/>
      <c r="EB35" s="47"/>
      <c r="EC35" s="47"/>
      <c r="ED35" s="47"/>
      <c r="EE35" s="47"/>
      <c r="EF35" s="47"/>
      <c r="EG35" s="47"/>
      <c r="EH35" s="47"/>
      <c r="EI35" s="47"/>
      <c r="EJ35" s="47"/>
      <c r="EK35" s="47"/>
      <c r="EL35" s="47"/>
      <c r="EM35" s="47"/>
      <c r="EN35" s="47"/>
      <c r="EO35" s="47"/>
      <c r="EP35" s="47"/>
      <c r="EQ35" s="47"/>
      <c r="ER35" s="47"/>
      <c r="ES35" s="47"/>
      <c r="ET35" s="47"/>
      <c r="EU35" s="47"/>
      <c r="EV35" s="47"/>
      <c r="EW35" s="47"/>
      <c r="EX35" s="47"/>
      <c r="EY35" s="47"/>
      <c r="EZ35" s="47"/>
      <c r="FA35" s="47"/>
      <c r="FB35" s="47"/>
      <c r="FC35" s="47"/>
      <c r="FD35" s="47"/>
      <c r="FE35" s="47"/>
      <c r="FF35" s="47"/>
      <c r="FG35" s="47"/>
      <c r="FH35" s="47"/>
      <c r="FI35" s="47"/>
      <c r="FJ35" s="47"/>
      <c r="FK35" s="47"/>
      <c r="FL35" s="47"/>
      <c r="FM35" s="47"/>
      <c r="FN35" s="47"/>
      <c r="FO35" s="47"/>
      <c r="FP35" s="47"/>
      <c r="FQ35" s="47"/>
      <c r="FR35" s="47"/>
      <c r="FS35" s="47"/>
      <c r="FT35" s="47"/>
      <c r="FU35" s="47"/>
      <c r="FV35" s="47"/>
      <c r="FW35" s="47"/>
      <c r="FX35" s="47"/>
      <c r="FY35" s="47"/>
      <c r="FZ35" s="47"/>
      <c r="GA35" s="47"/>
      <c r="GB35" s="47"/>
      <c r="GC35" s="47"/>
      <c r="GD35" s="47"/>
      <c r="GE35" s="47"/>
      <c r="GF35" s="47"/>
      <c r="GG35" s="47"/>
      <c r="GH35" s="47"/>
      <c r="GI35" s="47"/>
      <c r="GJ35" s="47"/>
      <c r="GK35" s="47"/>
      <c r="GL35" s="47"/>
      <c r="GM35" s="47"/>
      <c r="GN35" s="47"/>
      <c r="GO35" s="47"/>
      <c r="GP35" s="47"/>
      <c r="GQ35" s="47"/>
      <c r="GR35" s="47"/>
      <c r="GS35" s="47"/>
      <c r="GT35" s="47"/>
      <c r="GU35" s="47"/>
      <c r="GV35" s="47"/>
      <c r="GW35" s="47"/>
      <c r="GX35" s="47"/>
      <c r="GY35" s="47"/>
      <c r="GZ35" s="47"/>
      <c r="HA35" s="47"/>
      <c r="HB35" s="47"/>
      <c r="HC35" s="47"/>
      <c r="HD35" s="47"/>
      <c r="HE35" s="47"/>
      <c r="HF35" s="47"/>
      <c r="HG35" s="47"/>
      <c r="HH35" s="47"/>
      <c r="HI35" s="47"/>
      <c r="HJ35" s="47"/>
      <c r="HK35" s="47"/>
      <c r="HL35" s="47"/>
      <c r="HM35" s="47"/>
      <c r="HN35" s="47"/>
      <c r="HO35" s="47"/>
      <c r="HP35" s="47"/>
      <c r="HQ35" s="47"/>
      <c r="HR35" s="47"/>
      <c r="HS35" s="47"/>
      <c r="HT35" s="47"/>
      <c r="HU35" s="47"/>
      <c r="HV35" s="47"/>
      <c r="HW35" s="47"/>
      <c r="HX35" s="47"/>
      <c r="HY35" s="47"/>
      <c r="HZ35" s="47"/>
      <c r="IA35" s="47"/>
      <c r="IB35" s="47"/>
      <c r="IC35" s="47"/>
      <c r="ID35" s="47"/>
      <c r="IE35" s="47"/>
      <c r="IF35" s="47"/>
      <c r="IG35" s="47"/>
      <c r="IH35" s="47"/>
      <c r="II35" s="47"/>
      <c r="IJ35" s="47"/>
      <c r="IK35" s="47"/>
      <c r="IL35" s="47"/>
      <c r="IM35" s="47"/>
      <c r="IN35" s="47"/>
      <c r="IO35" s="47"/>
      <c r="IP35" s="47"/>
      <c r="IQ35" s="47"/>
      <c r="IR35" s="47"/>
      <c r="IS35" s="47"/>
      <c r="IT35" s="47"/>
      <c r="IU35" s="47"/>
      <c r="IV35" s="47"/>
      <c r="IW35" s="47"/>
      <c r="IX35" s="47"/>
      <c r="IY35" s="47"/>
      <c r="IZ35" s="47"/>
      <c r="JA35" s="47"/>
      <c r="JB35" s="47"/>
      <c r="JC35" s="47"/>
      <c r="JD35" s="47"/>
      <c r="JE35" s="47"/>
      <c r="JF35" s="47"/>
      <c r="JG35" s="47"/>
      <c r="JH35" s="47"/>
      <c r="JI35" s="47"/>
      <c r="JJ35" s="47"/>
      <c r="JK35" s="47"/>
      <c r="JL35" s="47"/>
      <c r="JM35" s="47"/>
      <c r="JN35" s="47"/>
      <c r="JO35" s="47"/>
      <c r="JP35" s="47"/>
      <c r="JQ35" s="47"/>
      <c r="JR35" s="47"/>
      <c r="JS35" s="47"/>
      <c r="JT35" s="47"/>
      <c r="JU35" s="47"/>
      <c r="JV35" s="47"/>
      <c r="JW35" s="47"/>
      <c r="JX35" s="47"/>
      <c r="JY35" s="47"/>
      <c r="JZ35" s="47"/>
      <c r="KA35" s="47"/>
      <c r="KB35" s="47"/>
      <c r="KC35" s="47"/>
      <c r="KD35" s="47"/>
      <c r="KE35" s="47"/>
      <c r="KF35" s="47"/>
      <c r="KG35" s="47"/>
      <c r="KH35" s="47"/>
      <c r="KI35" s="47"/>
      <c r="KJ35" s="47"/>
      <c r="KK35" s="47"/>
      <c r="KL35" s="47"/>
      <c r="KM35" s="47"/>
      <c r="KN35" s="47"/>
      <c r="KO35" s="47"/>
      <c r="KP35" s="47"/>
      <c r="KQ35" s="47"/>
      <c r="KR35" s="47"/>
      <c r="KS35" s="47"/>
      <c r="KT35" s="47"/>
      <c r="KU35" s="47"/>
      <c r="KV35" s="47"/>
      <c r="KW35" s="47"/>
      <c r="KX35" s="47"/>
      <c r="KY35" s="47"/>
      <c r="KZ35" s="47"/>
      <c r="LA35" s="47"/>
      <c r="LB35" s="47"/>
      <c r="LC35" s="47"/>
      <c r="LD35" s="47"/>
      <c r="LE35" s="47"/>
      <c r="LF35" s="47"/>
      <c r="LG35" s="47"/>
      <c r="LH35" s="47"/>
      <c r="LI35" s="47"/>
      <c r="LJ35" s="47"/>
      <c r="LK35" s="47"/>
      <c r="LL35" s="47"/>
      <c r="LM35" s="47"/>
      <c r="LN35" s="47"/>
      <c r="LO35" s="47"/>
      <c r="LP35" s="47"/>
      <c r="LQ35" s="47"/>
      <c r="LR35" s="47"/>
      <c r="LS35" s="47"/>
      <c r="LT35" s="47"/>
      <c r="LU35" s="47"/>
      <c r="LV35" s="47"/>
      <c r="LW35" s="47"/>
      <c r="LX35" s="47"/>
      <c r="LY35" s="47"/>
      <c r="LZ35" s="47"/>
      <c r="MA35" s="47"/>
      <c r="MB35" s="47"/>
      <c r="MC35" s="47"/>
      <c r="MD35" s="47"/>
      <c r="ME35" s="47"/>
      <c r="MF35" s="47"/>
      <c r="MG35" s="47"/>
      <c r="MH35" s="47"/>
      <c r="MI35" s="47"/>
      <c r="MJ35" s="47"/>
      <c r="MK35" s="47"/>
      <c r="ML35" s="47"/>
      <c r="MM35" s="47"/>
      <c r="MN35" s="47"/>
      <c r="MO35" s="47"/>
      <c r="MP35" s="47"/>
      <c r="MQ35" s="47"/>
      <c r="MR35" s="47"/>
      <c r="MS35" s="47"/>
      <c r="MT35" s="47"/>
      <c r="MU35" s="47"/>
      <c r="MV35" s="47"/>
      <c r="MW35" s="47"/>
      <c r="MX35" s="47"/>
      <c r="MY35" s="47"/>
      <c r="MZ35" s="47"/>
      <c r="NA35" s="47"/>
      <c r="NB35" s="47"/>
      <c r="NC35" s="47"/>
      <c r="ND35" s="47"/>
      <c r="NE35" s="47"/>
      <c r="NF35" s="47"/>
      <c r="NG35" s="47"/>
      <c r="NH35" s="47"/>
      <c r="NI35" s="47"/>
      <c r="NJ35" s="47"/>
      <c r="NK35" s="47"/>
      <c r="NL35" s="47"/>
      <c r="NM35" s="47"/>
      <c r="NN35" s="47"/>
      <c r="NO35" s="47"/>
      <c r="NP35" s="47"/>
      <c r="NQ35" s="47"/>
      <c r="NR35" s="47"/>
      <c r="NS35" s="47"/>
      <c r="NT35" s="47"/>
      <c r="NU35" s="47"/>
      <c r="NV35" s="47"/>
      <c r="NW35" s="47"/>
      <c r="NX35" s="47"/>
      <c r="NY35" s="47"/>
      <c r="NZ35" s="47"/>
      <c r="OA35" s="47"/>
      <c r="OB35" s="47"/>
      <c r="OC35" s="47"/>
      <c r="OD35" s="47"/>
      <c r="OE35" s="47"/>
      <c r="OF35" s="47"/>
      <c r="OG35" s="47"/>
      <c r="OH35" s="47"/>
      <c r="OI35" s="47"/>
      <c r="OJ35" s="47"/>
      <c r="OK35" s="47"/>
      <c r="OL35" s="47"/>
      <c r="OM35" s="47"/>
      <c r="ON35" s="47"/>
      <c r="OO35" s="47"/>
      <c r="OP35" s="47"/>
      <c r="OQ35" s="47"/>
      <c r="OR35" s="47"/>
      <c r="OS35" s="47"/>
      <c r="OT35" s="47"/>
      <c r="OU35" s="47"/>
      <c r="OV35" s="47"/>
      <c r="OW35" s="47"/>
      <c r="OX35" s="47"/>
      <c r="OY35" s="47"/>
      <c r="OZ35" s="47"/>
      <c r="PA35" s="47"/>
      <c r="PB35" s="47"/>
      <c r="PC35" s="47"/>
      <c r="PD35" s="47"/>
      <c r="PE35" s="47"/>
      <c r="PF35" s="47"/>
      <c r="PG35" s="47"/>
      <c r="PH35" s="47"/>
      <c r="PI35" s="47"/>
      <c r="PJ35" s="47"/>
      <c r="PK35" s="47"/>
      <c r="PL35" s="47"/>
      <c r="PM35" s="47"/>
      <c r="PN35" s="47"/>
      <c r="PO35" s="47"/>
      <c r="PP35" s="47"/>
      <c r="PQ35" s="47"/>
      <c r="PR35" s="47"/>
      <c r="PS35" s="47"/>
      <c r="PT35" s="47"/>
      <c r="PU35" s="47"/>
      <c r="PV35" s="47"/>
      <c r="PW35" s="47"/>
      <c r="PX35" s="47"/>
      <c r="PY35" s="47"/>
      <c r="PZ35" s="47"/>
      <c r="QA35" s="47"/>
      <c r="QB35" s="47"/>
      <c r="QC35" s="47"/>
      <c r="QD35" s="47"/>
      <c r="QE35" s="47"/>
      <c r="QF35" s="47"/>
      <c r="QG35" s="47"/>
      <c r="QH35" s="47"/>
      <c r="QI35" s="47"/>
      <c r="QJ35" s="47"/>
      <c r="QK35" s="47"/>
      <c r="QL35" s="47"/>
      <c r="QM35" s="47"/>
      <c r="QN35" s="47"/>
      <c r="QO35" s="47"/>
      <c r="QP35" s="47"/>
      <c r="QQ35" s="47"/>
      <c r="QR35" s="47"/>
      <c r="QS35" s="47"/>
      <c r="QT35" s="47"/>
      <c r="QU35" s="47"/>
      <c r="QV35" s="47"/>
      <c r="QW35" s="47"/>
      <c r="QX35" s="47"/>
      <c r="QY35" s="47"/>
      <c r="QZ35" s="47"/>
      <c r="RA35" s="47"/>
      <c r="RB35" s="47"/>
      <c r="RC35" s="47"/>
      <c r="RD35" s="47"/>
      <c r="RE35" s="47"/>
      <c r="RF35" s="47"/>
      <c r="RG35" s="47"/>
      <c r="RH35" s="47"/>
      <c r="RI35" s="47"/>
      <c r="RJ35" s="47"/>
      <c r="RK35" s="47"/>
      <c r="RL35" s="47"/>
      <c r="RM35" s="47"/>
      <c r="RN35" s="47"/>
      <c r="RO35" s="47"/>
      <c r="RP35" s="47"/>
      <c r="RQ35" s="47"/>
      <c r="RR35" s="47"/>
      <c r="RS35" s="47"/>
      <c r="RT35" s="47"/>
      <c r="RU35" s="47"/>
      <c r="RV35" s="47"/>
      <c r="RW35" s="47"/>
      <c r="RX35" s="47"/>
      <c r="RY35" s="47"/>
      <c r="RZ35" s="47"/>
      <c r="SA35" s="47"/>
      <c r="SB35" s="47"/>
      <c r="SC35" s="47"/>
      <c r="SD35" s="47"/>
      <c r="SE35" s="47"/>
      <c r="SF35" s="47"/>
      <c r="SG35" s="47"/>
      <c r="SH35" s="47"/>
      <c r="SI35" s="47"/>
      <c r="SJ35" s="47"/>
      <c r="SK35" s="47"/>
      <c r="SL35" s="47"/>
      <c r="SM35" s="47"/>
      <c r="SN35" s="47"/>
      <c r="SO35" s="47"/>
      <c r="SP35" s="47"/>
      <c r="SQ35" s="47"/>
      <c r="SR35" s="47"/>
      <c r="SS35" s="47"/>
      <c r="ST35" s="47"/>
      <c r="SU35" s="47"/>
      <c r="SV35" s="47"/>
      <c r="SW35" s="47"/>
      <c r="SX35" s="47"/>
      <c r="SY35" s="47"/>
      <c r="SZ35" s="47"/>
      <c r="TA35" s="47"/>
      <c r="TB35" s="47"/>
      <c r="TC35" s="47"/>
      <c r="TD35" s="47"/>
      <c r="TE35" s="47"/>
      <c r="TF35" s="47"/>
      <c r="TG35" s="47"/>
      <c r="TH35" s="47"/>
      <c r="TI35" s="47"/>
      <c r="TJ35" s="47"/>
      <c r="TK35" s="47"/>
      <c r="TL35" s="47"/>
      <c r="TM35" s="47"/>
      <c r="TN35" s="47"/>
      <c r="TO35" s="47"/>
      <c r="TP35" s="47"/>
      <c r="TQ35" s="47"/>
      <c r="TR35" s="47"/>
      <c r="TS35" s="47"/>
      <c r="TT35" s="47"/>
      <c r="TU35" s="47"/>
      <c r="TV35" s="47"/>
      <c r="TW35" s="47"/>
      <c r="TX35" s="47"/>
      <c r="TY35" s="47"/>
      <c r="TZ35" s="47"/>
      <c r="UA35" s="47"/>
      <c r="UB35" s="47"/>
      <c r="UC35" s="47"/>
      <c r="UD35" s="47"/>
      <c r="UE35" s="47"/>
      <c r="UF35" s="47"/>
      <c r="UG35" s="47"/>
      <c r="UH35" s="47"/>
      <c r="UI35" s="47"/>
      <c r="UJ35" s="47"/>
      <c r="UK35" s="47"/>
      <c r="UL35" s="47"/>
      <c r="UM35" s="47"/>
      <c r="UN35" s="47"/>
      <c r="UO35" s="47"/>
      <c r="UP35" s="47"/>
      <c r="UQ35" s="47"/>
      <c r="UR35" s="47"/>
      <c r="US35" s="47"/>
      <c r="UT35" s="47"/>
      <c r="UU35" s="47"/>
      <c r="UV35" s="47"/>
      <c r="UW35" s="47"/>
      <c r="UX35" s="47"/>
      <c r="UY35" s="47"/>
      <c r="UZ35" s="47"/>
      <c r="VA35" s="47"/>
      <c r="VB35" s="47"/>
      <c r="VC35" s="47"/>
      <c r="VD35" s="47"/>
      <c r="VE35" s="47"/>
      <c r="VF35" s="47"/>
      <c r="VG35" s="47"/>
      <c r="VH35" s="47"/>
      <c r="VI35" s="47"/>
      <c r="VJ35" s="47"/>
      <c r="VK35" s="47"/>
      <c r="VL35" s="47"/>
      <c r="VM35" s="47"/>
      <c r="VN35" s="47"/>
      <c r="VO35" s="47"/>
      <c r="VP35" s="47"/>
      <c r="VQ35" s="47"/>
      <c r="VR35" s="47"/>
      <c r="VS35" s="47"/>
      <c r="VT35" s="47"/>
      <c r="VU35" s="47"/>
      <c r="VV35" s="47"/>
      <c r="VW35" s="47"/>
      <c r="VX35" s="47"/>
      <c r="VY35" s="47"/>
      <c r="VZ35" s="47"/>
      <c r="WA35" s="47"/>
      <c r="WB35" s="47"/>
      <c r="WC35" s="47"/>
      <c r="WD35" s="47"/>
      <c r="WE35" s="47"/>
      <c r="WF35" s="47"/>
      <c r="WG35" s="47"/>
      <c r="WH35" s="47"/>
      <c r="WI35" s="47"/>
      <c r="WJ35" s="47"/>
      <c r="WK35" s="47"/>
      <c r="WL35" s="47"/>
      <c r="WM35" s="47"/>
      <c r="WN35" s="47"/>
      <c r="WO35" s="47"/>
      <c r="WP35" s="47"/>
      <c r="WQ35" s="47"/>
      <c r="WR35" s="47"/>
      <c r="WS35" s="47"/>
      <c r="WT35" s="47"/>
      <c r="WU35" s="47"/>
      <c r="WV35" s="47"/>
      <c r="WW35" s="47"/>
      <c r="WX35" s="47"/>
      <c r="WY35" s="47"/>
      <c r="WZ35" s="47"/>
      <c r="XA35" s="47"/>
      <c r="XB35" s="47"/>
      <c r="XC35" s="47"/>
      <c r="XD35" s="47"/>
      <c r="XE35" s="47"/>
      <c r="XF35" s="47"/>
      <c r="XG35" s="47"/>
      <c r="XH35" s="47"/>
      <c r="XI35" s="47"/>
      <c r="XJ35" s="47"/>
      <c r="XK35" s="47"/>
      <c r="XL35" s="47"/>
      <c r="XM35" s="47"/>
      <c r="XN35" s="47"/>
      <c r="XO35" s="47"/>
      <c r="XP35" s="47"/>
      <c r="XQ35" s="47"/>
      <c r="XR35" s="47"/>
      <c r="XS35" s="47"/>
      <c r="XT35" s="47"/>
      <c r="XU35" s="47"/>
      <c r="XV35" s="47"/>
      <c r="XW35" s="47"/>
      <c r="XX35" s="47"/>
      <c r="XY35" s="47"/>
      <c r="XZ35" s="47"/>
      <c r="YA35" s="47"/>
      <c r="YB35" s="47"/>
      <c r="YC35" s="47"/>
      <c r="YD35" s="47"/>
      <c r="YE35" s="47"/>
      <c r="YF35" s="47"/>
      <c r="YG35" s="47"/>
      <c r="YH35" s="47"/>
      <c r="YI35" s="47"/>
      <c r="YJ35" s="47"/>
      <c r="YK35" s="47"/>
      <c r="YL35" s="47"/>
      <c r="YM35" s="47"/>
      <c r="YN35" s="47"/>
      <c r="YO35" s="47"/>
      <c r="YP35" s="47"/>
      <c r="YQ35" s="47"/>
      <c r="YR35" s="47"/>
      <c r="YS35" s="47"/>
      <c r="YT35" s="47"/>
      <c r="YU35" s="47"/>
      <c r="YV35" s="47"/>
      <c r="YW35" s="47"/>
      <c r="YX35" s="47"/>
      <c r="YY35" s="47"/>
      <c r="YZ35" s="47"/>
      <c r="ZA35" s="47"/>
      <c r="ZB35" s="47"/>
      <c r="ZC35" s="47"/>
      <c r="ZD35" s="47"/>
      <c r="ZE35" s="47"/>
      <c r="ZF35" s="47"/>
      <c r="ZG35" s="47"/>
      <c r="ZH35" s="47"/>
      <c r="ZI35" s="47"/>
      <c r="ZJ35" s="47"/>
      <c r="ZK35" s="47"/>
      <c r="ZL35" s="47"/>
      <c r="ZM35" s="47"/>
      <c r="ZN35" s="47"/>
      <c r="ZO35" s="47"/>
      <c r="ZP35" s="47"/>
      <c r="ZQ35" s="47"/>
      <c r="ZR35" s="47"/>
      <c r="ZS35" s="47"/>
      <c r="ZT35" s="47"/>
      <c r="ZU35" s="47"/>
      <c r="ZV35" s="47"/>
      <c r="ZW35" s="47"/>
      <c r="ZX35" s="47"/>
      <c r="ZY35" s="47"/>
      <c r="ZZ35" s="47"/>
      <c r="AAA35" s="47"/>
      <c r="AAB35" s="47"/>
      <c r="AAC35" s="47"/>
      <c r="AAD35" s="47"/>
      <c r="AAE35" s="47"/>
      <c r="AAF35" s="47"/>
      <c r="AAG35" s="47"/>
      <c r="AAH35" s="47"/>
      <c r="AAI35" s="47"/>
      <c r="AAJ35" s="47"/>
      <c r="AAK35" s="47"/>
      <c r="AAL35" s="47"/>
      <c r="AAM35" s="47"/>
      <c r="AAN35" s="47"/>
      <c r="AAO35" s="47"/>
      <c r="AAP35" s="47"/>
      <c r="AAQ35" s="47"/>
      <c r="AAR35" s="47"/>
      <c r="AAS35" s="47"/>
      <c r="AAT35" s="47"/>
      <c r="AAU35" s="47"/>
      <c r="AAV35" s="47"/>
      <c r="AAW35" s="47"/>
      <c r="AAX35" s="47"/>
      <c r="AAY35" s="47"/>
      <c r="AAZ35" s="47"/>
      <c r="ABA35" s="47"/>
      <c r="ABB35" s="47"/>
      <c r="ABC35" s="47"/>
      <c r="ABD35" s="47"/>
      <c r="ABE35" s="47"/>
      <c r="ABF35" s="47"/>
      <c r="ABG35" s="47"/>
      <c r="ABH35" s="47"/>
      <c r="ABI35" s="47"/>
      <c r="ABJ35" s="47"/>
      <c r="ABK35" s="47"/>
      <c r="ABL35" s="47"/>
      <c r="ABM35" s="47"/>
      <c r="ABN35" s="47"/>
      <c r="ABO35" s="47"/>
      <c r="ABP35" s="47"/>
      <c r="ABQ35" s="47"/>
      <c r="ABR35" s="47"/>
      <c r="ABS35" s="47"/>
      <c r="ABT35" s="47"/>
      <c r="ABU35" s="47"/>
      <c r="ABV35" s="47"/>
      <c r="ABW35" s="47"/>
      <c r="ABX35" s="47"/>
      <c r="ABY35" s="47"/>
      <c r="ABZ35" s="47"/>
      <c r="ACA35" s="47"/>
      <c r="ACB35" s="47"/>
      <c r="ACC35" s="47"/>
      <c r="ACD35" s="47"/>
      <c r="ACE35" s="47"/>
      <c r="ACF35" s="47"/>
      <c r="ACG35" s="47"/>
      <c r="ACH35" s="47"/>
      <c r="ACI35" s="47"/>
      <c r="ACJ35" s="47"/>
      <c r="ACK35" s="47"/>
      <c r="ACL35" s="47"/>
      <c r="ACM35" s="47"/>
      <c r="ACN35" s="47"/>
      <c r="ACO35" s="47"/>
      <c r="ACP35" s="47"/>
      <c r="ACQ35" s="47"/>
      <c r="ACR35" s="47"/>
      <c r="ACS35" s="47"/>
      <c r="ACT35" s="47"/>
      <c r="ACU35" s="47"/>
      <c r="ACV35" s="47"/>
      <c r="ACW35" s="47"/>
      <c r="ACX35" s="47"/>
      <c r="ACY35" s="47"/>
      <c r="ACZ35" s="47"/>
      <c r="ADA35" s="47"/>
      <c r="ADB35" s="47"/>
      <c r="ADC35" s="47"/>
      <c r="ADD35" s="47"/>
      <c r="ADE35" s="47"/>
      <c r="ADF35" s="47"/>
      <c r="ADG35" s="47"/>
      <c r="ADH35" s="47"/>
      <c r="ADI35" s="47"/>
      <c r="ADJ35" s="47"/>
      <c r="ADK35" s="47"/>
      <c r="ADL35" s="47"/>
      <c r="ADM35" s="47"/>
      <c r="ADN35" s="47"/>
      <c r="ADO35" s="47"/>
      <c r="ADP35" s="47"/>
      <c r="ADQ35" s="47"/>
      <c r="ADR35" s="47"/>
      <c r="ADS35" s="47"/>
      <c r="ADT35" s="47"/>
      <c r="ADU35" s="47"/>
      <c r="ADV35" s="47"/>
      <c r="ADW35" s="47"/>
      <c r="ADX35" s="47"/>
      <c r="ADY35" s="47"/>
      <c r="ADZ35" s="47"/>
      <c r="AEA35" s="47"/>
      <c r="AEB35" s="47"/>
      <c r="AEC35" s="47"/>
      <c r="AED35" s="47"/>
      <c r="AEE35" s="47"/>
      <c r="AEF35" s="47"/>
      <c r="AEG35" s="47"/>
      <c r="AEH35" s="47"/>
      <c r="AEI35" s="47"/>
      <c r="AEJ35" s="47"/>
      <c r="AEK35" s="47"/>
      <c r="AEL35" s="47"/>
      <c r="AEM35" s="47"/>
      <c r="AEN35" s="47"/>
      <c r="AEO35" s="47"/>
      <c r="AEP35" s="47"/>
      <c r="AEQ35" s="47"/>
      <c r="AER35" s="47"/>
      <c r="AES35" s="47"/>
      <c r="AET35" s="47"/>
      <c r="AEU35" s="47"/>
      <c r="AEV35" s="47"/>
      <c r="AEW35" s="47"/>
      <c r="AEX35" s="47"/>
      <c r="AEY35" s="47"/>
      <c r="AEZ35" s="47"/>
      <c r="AFA35" s="47"/>
      <c r="AFB35" s="47"/>
      <c r="AFC35" s="54"/>
      <c r="AFD35" s="58"/>
      <c r="AFE35" s="56"/>
      <c r="AFF35" s="68"/>
      <c r="AFG35" s="69">
        <v>0.89318810974829621</v>
      </c>
    </row>
    <row r="37" spans="1:839" ht="24.95" customHeight="1">
      <c r="B37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 codeName="Folha5">
    <tabColor rgb="FF00B050"/>
    <pageSetUpPr fitToPage="1"/>
  </sheetPr>
  <dimension ref="A1:FY27"/>
  <sheetViews>
    <sheetView showZeros="0" topLeftCell="C2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5" width="4" style="11" hidden="1" customWidth="1"/>
    <col min="6" max="32" width="5" style="11" hidden="1" customWidth="1"/>
    <col min="33" max="177" width="6" style="11" hidden="1" customWidth="1"/>
    <col min="178" max="180" width="16.7109375" style="16" customWidth="1"/>
    <col min="181" max="181" width="17.5703125" style="66" customWidth="1"/>
    <col min="182" max="664" width="9.140625" style="11" customWidth="1"/>
    <col min="665" max="16384" width="9.140625" style="11"/>
  </cols>
  <sheetData>
    <row r="1" spans="1:181" ht="39.950000000000003" customHeight="1">
      <c r="A1" s="7"/>
      <c r="B1" s="73"/>
      <c r="C1" s="73" t="s">
        <v>1719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5"/>
      <c r="FW1" s="75"/>
      <c r="FX1" s="75"/>
      <c r="FY1" s="76"/>
    </row>
    <row r="2" spans="1:181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855</v>
      </c>
      <c r="E2" s="19" t="s">
        <v>857</v>
      </c>
      <c r="F2" s="19" t="s">
        <v>861</v>
      </c>
      <c r="G2" s="19" t="s">
        <v>862</v>
      </c>
      <c r="H2" s="19" t="s">
        <v>863</v>
      </c>
      <c r="I2" s="19" t="s">
        <v>867</v>
      </c>
      <c r="J2" s="19" t="s">
        <v>873</v>
      </c>
      <c r="K2" s="19" t="s">
        <v>874</v>
      </c>
      <c r="L2" s="19" t="s">
        <v>876</v>
      </c>
      <c r="M2" s="19" t="s">
        <v>880</v>
      </c>
      <c r="N2" s="19" t="s">
        <v>890</v>
      </c>
      <c r="O2" s="19" t="s">
        <v>894</v>
      </c>
      <c r="P2" s="19" t="s">
        <v>895</v>
      </c>
      <c r="Q2" s="19" t="s">
        <v>896</v>
      </c>
      <c r="R2" s="19" t="s">
        <v>897</v>
      </c>
      <c r="S2" s="19" t="s">
        <v>900</v>
      </c>
      <c r="T2" s="19" t="s">
        <v>902</v>
      </c>
      <c r="U2" s="19" t="s">
        <v>903</v>
      </c>
      <c r="V2" s="19" t="s">
        <v>904</v>
      </c>
      <c r="W2" s="19" t="s">
        <v>905</v>
      </c>
      <c r="X2" s="19" t="s">
        <v>906</v>
      </c>
      <c r="Y2" s="19" t="s">
        <v>907</v>
      </c>
      <c r="Z2" s="19" t="s">
        <v>909</v>
      </c>
      <c r="AA2" s="19" t="s">
        <v>913</v>
      </c>
      <c r="AB2" s="19" t="s">
        <v>920</v>
      </c>
      <c r="AC2" s="19" t="s">
        <v>932</v>
      </c>
      <c r="AD2" s="19" t="s">
        <v>934</v>
      </c>
      <c r="AE2" s="19" t="s">
        <v>941</v>
      </c>
      <c r="AF2" s="19" t="s">
        <v>947</v>
      </c>
      <c r="AG2" s="19" t="s">
        <v>955</v>
      </c>
      <c r="AH2" s="19" t="s">
        <v>956</v>
      </c>
      <c r="AI2" s="19" t="s">
        <v>957</v>
      </c>
      <c r="AJ2" s="19" t="s">
        <v>958</v>
      </c>
      <c r="AK2" s="19" t="s">
        <v>960</v>
      </c>
      <c r="AL2" s="19" t="s">
        <v>961</v>
      </c>
      <c r="AM2" s="19" t="s">
        <v>963</v>
      </c>
      <c r="AN2" s="19" t="s">
        <v>965</v>
      </c>
      <c r="AO2" s="19" t="s">
        <v>968</v>
      </c>
      <c r="AP2" s="19" t="s">
        <v>974</v>
      </c>
      <c r="AQ2" s="19" t="s">
        <v>977</v>
      </c>
      <c r="AR2" s="19" t="s">
        <v>978</v>
      </c>
      <c r="AS2" s="19" t="s">
        <v>986</v>
      </c>
      <c r="AT2" s="19" t="s">
        <v>990</v>
      </c>
      <c r="AU2" s="19" t="s">
        <v>992</v>
      </c>
      <c r="AV2" s="19" t="s">
        <v>994</v>
      </c>
      <c r="AW2" s="19" t="s">
        <v>999</v>
      </c>
      <c r="AX2" s="19" t="s">
        <v>1004</v>
      </c>
      <c r="AY2" s="19" t="s">
        <v>1014</v>
      </c>
      <c r="AZ2" s="19" t="s">
        <v>1017</v>
      </c>
      <c r="BA2" s="19" t="s">
        <v>1020</v>
      </c>
      <c r="BB2" s="19" t="s">
        <v>1021</v>
      </c>
      <c r="BC2" s="19" t="s">
        <v>1027</v>
      </c>
      <c r="BD2" s="19" t="s">
        <v>1028</v>
      </c>
      <c r="BE2" s="19" t="s">
        <v>1054</v>
      </c>
      <c r="BF2" s="19" t="s">
        <v>1057</v>
      </c>
      <c r="BG2" s="19" t="s">
        <v>1058</v>
      </c>
      <c r="BH2" s="19" t="s">
        <v>1071</v>
      </c>
      <c r="BI2" s="19" t="s">
        <v>1074</v>
      </c>
      <c r="BJ2" s="19" t="s">
        <v>1078</v>
      </c>
      <c r="BK2" s="19" t="s">
        <v>1092</v>
      </c>
      <c r="BL2" s="19" t="s">
        <v>1094</v>
      </c>
      <c r="BM2" s="19" t="s">
        <v>1095</v>
      </c>
      <c r="BN2" s="19" t="s">
        <v>1098</v>
      </c>
      <c r="BO2" s="19" t="s">
        <v>1100</v>
      </c>
      <c r="BP2" s="19" t="s">
        <v>1102</v>
      </c>
      <c r="BQ2" s="19" t="s">
        <v>1103</v>
      </c>
      <c r="BR2" s="19" t="s">
        <v>1104</v>
      </c>
      <c r="BS2" s="19" t="s">
        <v>1106</v>
      </c>
      <c r="BT2" s="19" t="s">
        <v>1109</v>
      </c>
      <c r="BU2" s="19" t="s">
        <v>1114</v>
      </c>
      <c r="BV2" s="19" t="s">
        <v>1120</v>
      </c>
      <c r="BW2" s="19" t="s">
        <v>1126</v>
      </c>
      <c r="BX2" s="19" t="s">
        <v>1150</v>
      </c>
      <c r="BY2" s="19" t="s">
        <v>1152</v>
      </c>
      <c r="BZ2" s="19" t="s">
        <v>1153</v>
      </c>
      <c r="CA2" s="19" t="s">
        <v>1155</v>
      </c>
      <c r="CB2" s="19" t="s">
        <v>1158</v>
      </c>
      <c r="CC2" s="19" t="s">
        <v>1159</v>
      </c>
      <c r="CD2" s="19" t="s">
        <v>1164</v>
      </c>
      <c r="CE2" s="19" t="s">
        <v>1166</v>
      </c>
      <c r="CF2" s="19" t="s">
        <v>1170</v>
      </c>
      <c r="CG2" s="19" t="s">
        <v>1174</v>
      </c>
      <c r="CH2" s="19" t="s">
        <v>1185</v>
      </c>
      <c r="CI2" s="19" t="s">
        <v>1190</v>
      </c>
      <c r="CJ2" s="19" t="s">
        <v>1192</v>
      </c>
      <c r="CK2" s="19" t="s">
        <v>1208</v>
      </c>
      <c r="CL2" s="19" t="s">
        <v>1209</v>
      </c>
      <c r="CM2" s="19" t="s">
        <v>1213</v>
      </c>
      <c r="CN2" s="19" t="s">
        <v>1214</v>
      </c>
      <c r="CO2" s="19" t="s">
        <v>1223</v>
      </c>
      <c r="CP2" s="19" t="s">
        <v>1227</v>
      </c>
      <c r="CQ2" s="19" t="s">
        <v>1228</v>
      </c>
      <c r="CR2" s="19" t="s">
        <v>1229</v>
      </c>
      <c r="CS2" s="19" t="s">
        <v>1230</v>
      </c>
      <c r="CT2" s="19" t="s">
        <v>1237</v>
      </c>
      <c r="CU2" s="19" t="s">
        <v>1241</v>
      </c>
      <c r="CV2" s="19" t="s">
        <v>1245</v>
      </c>
      <c r="CW2" s="19" t="s">
        <v>1246</v>
      </c>
      <c r="CX2" s="19" t="s">
        <v>1249</v>
      </c>
      <c r="CY2" s="19" t="s">
        <v>1256</v>
      </c>
      <c r="CZ2" s="19" t="s">
        <v>1267</v>
      </c>
      <c r="DA2" s="19" t="s">
        <v>1269</v>
      </c>
      <c r="DB2" s="19" t="s">
        <v>1273</v>
      </c>
      <c r="DC2" s="19" t="s">
        <v>1280</v>
      </c>
      <c r="DD2" s="19" t="s">
        <v>1283</v>
      </c>
      <c r="DE2" s="19" t="s">
        <v>1285</v>
      </c>
      <c r="DF2" s="19" t="s">
        <v>1291</v>
      </c>
      <c r="DG2" s="19" t="s">
        <v>1292</v>
      </c>
      <c r="DH2" s="19" t="s">
        <v>1294</v>
      </c>
      <c r="DI2" s="19" t="s">
        <v>1299</v>
      </c>
      <c r="DJ2" s="19" t="s">
        <v>1301</v>
      </c>
      <c r="DK2" s="19" t="s">
        <v>1306</v>
      </c>
      <c r="DL2" s="19" t="s">
        <v>1309</v>
      </c>
      <c r="DM2" s="19" t="s">
        <v>1322</v>
      </c>
      <c r="DN2" s="19" t="s">
        <v>1330</v>
      </c>
      <c r="DO2" s="19" t="s">
        <v>1344</v>
      </c>
      <c r="DP2" s="19" t="s">
        <v>1346</v>
      </c>
      <c r="DQ2" s="19" t="s">
        <v>1347</v>
      </c>
      <c r="DR2" s="19" t="s">
        <v>1350</v>
      </c>
      <c r="DS2" s="19" t="s">
        <v>1353</v>
      </c>
      <c r="DT2" s="19" t="s">
        <v>1363</v>
      </c>
      <c r="DU2" s="19" t="s">
        <v>1372</v>
      </c>
      <c r="DV2" s="19" t="s">
        <v>1377</v>
      </c>
      <c r="DW2" s="19" t="s">
        <v>1378</v>
      </c>
      <c r="DX2" s="19" t="s">
        <v>1379</v>
      </c>
      <c r="DY2" s="19" t="s">
        <v>1384</v>
      </c>
      <c r="DZ2" s="19" t="s">
        <v>1398</v>
      </c>
      <c r="EA2" s="19" t="s">
        <v>1414</v>
      </c>
      <c r="EB2" s="19" t="s">
        <v>1416</v>
      </c>
      <c r="EC2" s="19" t="s">
        <v>1427</v>
      </c>
      <c r="ED2" s="19" t="s">
        <v>1435</v>
      </c>
      <c r="EE2" s="19" t="s">
        <v>1445</v>
      </c>
      <c r="EF2" s="19" t="s">
        <v>1468</v>
      </c>
      <c r="EG2" s="19" t="s">
        <v>1469</v>
      </c>
      <c r="EH2" s="19" t="s">
        <v>1472</v>
      </c>
      <c r="EI2" s="19" t="s">
        <v>1475</v>
      </c>
      <c r="EJ2" s="19" t="s">
        <v>1478</v>
      </c>
      <c r="EK2" s="19" t="s">
        <v>1481</v>
      </c>
      <c r="EL2" s="19" t="s">
        <v>1487</v>
      </c>
      <c r="EM2" s="19" t="s">
        <v>1488</v>
      </c>
      <c r="EN2" s="19" t="s">
        <v>1495</v>
      </c>
      <c r="EO2" s="19" t="s">
        <v>1507</v>
      </c>
      <c r="EP2" s="19" t="s">
        <v>1508</v>
      </c>
      <c r="EQ2" s="19" t="s">
        <v>1509</v>
      </c>
      <c r="ER2" s="19" t="s">
        <v>1513</v>
      </c>
      <c r="ES2" s="19" t="s">
        <v>1514</v>
      </c>
      <c r="ET2" s="19" t="s">
        <v>1515</v>
      </c>
      <c r="EU2" s="19" t="s">
        <v>1516</v>
      </c>
      <c r="EV2" s="19" t="s">
        <v>1517</v>
      </c>
      <c r="EW2" s="19" t="s">
        <v>1518</v>
      </c>
      <c r="EX2" s="19" t="s">
        <v>1519</v>
      </c>
      <c r="EY2" s="19" t="s">
        <v>1523</v>
      </c>
      <c r="EZ2" s="19" t="s">
        <v>1524</v>
      </c>
      <c r="FA2" s="19" t="s">
        <v>1526</v>
      </c>
      <c r="FB2" s="19" t="s">
        <v>1529</v>
      </c>
      <c r="FC2" s="19" t="s">
        <v>1531</v>
      </c>
      <c r="FD2" s="19" t="s">
        <v>1553</v>
      </c>
      <c r="FE2" s="19" t="s">
        <v>1554</v>
      </c>
      <c r="FF2" s="19" t="s">
        <v>1555</v>
      </c>
      <c r="FG2" s="19" t="s">
        <v>1556</v>
      </c>
      <c r="FH2" s="19" t="s">
        <v>1557</v>
      </c>
      <c r="FI2" s="19" t="s">
        <v>1592</v>
      </c>
      <c r="FJ2" s="19" t="s">
        <v>1610</v>
      </c>
      <c r="FK2" s="19" t="s">
        <v>1614</v>
      </c>
      <c r="FL2" s="19" t="s">
        <v>1615</v>
      </c>
      <c r="FM2" s="19" t="s">
        <v>1616</v>
      </c>
      <c r="FN2" s="19" t="s">
        <v>1618</v>
      </c>
      <c r="FO2" s="19" t="s">
        <v>1627</v>
      </c>
      <c r="FP2" s="19" t="s">
        <v>1630</v>
      </c>
      <c r="FQ2" s="19" t="s">
        <v>1635</v>
      </c>
      <c r="FR2" s="19" t="s">
        <v>1649</v>
      </c>
      <c r="FS2" s="19" t="s">
        <v>1662</v>
      </c>
      <c r="FT2" s="19" t="s">
        <v>1666</v>
      </c>
      <c r="FU2" s="19" t="s">
        <v>1675</v>
      </c>
      <c r="FV2" s="10" t="s">
        <v>1683</v>
      </c>
      <c r="FW2" s="10" t="s">
        <v>1718</v>
      </c>
      <c r="FX2" s="10" t="s">
        <v>1684</v>
      </c>
      <c r="FY2" s="60" t="s">
        <v>1685</v>
      </c>
    </row>
    <row r="3" spans="1:181" s="28" customFormat="1" ht="24.95" hidden="1" customHeight="1" thickBot="1">
      <c r="A3" s="29"/>
      <c r="B3" s="30"/>
      <c r="C3" s="23" t="s">
        <v>1719</v>
      </c>
      <c r="D3" s="25" t="s">
        <v>15</v>
      </c>
      <c r="E3" s="25" t="s">
        <v>15</v>
      </c>
      <c r="F3" s="25" t="s">
        <v>15</v>
      </c>
      <c r="G3" s="25" t="s">
        <v>15</v>
      </c>
      <c r="H3" s="25" t="s">
        <v>15</v>
      </c>
      <c r="I3" s="25" t="s">
        <v>15</v>
      </c>
      <c r="J3" s="25" t="s">
        <v>15</v>
      </c>
      <c r="K3" s="25" t="s">
        <v>15</v>
      </c>
      <c r="L3" s="25" t="s">
        <v>15</v>
      </c>
      <c r="M3" s="25" t="s">
        <v>15</v>
      </c>
      <c r="N3" s="25" t="s">
        <v>15</v>
      </c>
      <c r="O3" s="25" t="s">
        <v>15</v>
      </c>
      <c r="P3" s="25" t="s">
        <v>15</v>
      </c>
      <c r="Q3" s="25" t="s">
        <v>15</v>
      </c>
      <c r="R3" s="25" t="s">
        <v>15</v>
      </c>
      <c r="S3" s="25" t="s">
        <v>15</v>
      </c>
      <c r="T3" s="25" t="s">
        <v>15</v>
      </c>
      <c r="U3" s="25" t="s">
        <v>15</v>
      </c>
      <c r="V3" s="25" t="s">
        <v>15</v>
      </c>
      <c r="W3" s="25" t="s">
        <v>15</v>
      </c>
      <c r="X3" s="25" t="s">
        <v>15</v>
      </c>
      <c r="Y3" s="25" t="s">
        <v>15</v>
      </c>
      <c r="Z3" s="25" t="s">
        <v>15</v>
      </c>
      <c r="AA3" s="25" t="s">
        <v>15</v>
      </c>
      <c r="AB3" s="25" t="s">
        <v>15</v>
      </c>
      <c r="AC3" s="25" t="s">
        <v>15</v>
      </c>
      <c r="AD3" s="25" t="s">
        <v>15</v>
      </c>
      <c r="AE3" s="25" t="s">
        <v>15</v>
      </c>
      <c r="AF3" s="25" t="s">
        <v>15</v>
      </c>
      <c r="AG3" s="25" t="s">
        <v>15</v>
      </c>
      <c r="AH3" s="25" t="s">
        <v>15</v>
      </c>
      <c r="AI3" s="25" t="s">
        <v>15</v>
      </c>
      <c r="AJ3" s="25" t="s">
        <v>15</v>
      </c>
      <c r="AK3" s="25" t="s">
        <v>15</v>
      </c>
      <c r="AL3" s="25" t="s">
        <v>15</v>
      </c>
      <c r="AM3" s="25" t="s">
        <v>15</v>
      </c>
      <c r="AN3" s="25" t="s">
        <v>15</v>
      </c>
      <c r="AO3" s="25" t="s">
        <v>15</v>
      </c>
      <c r="AP3" s="25" t="s">
        <v>15</v>
      </c>
      <c r="AQ3" s="25" t="s">
        <v>15</v>
      </c>
      <c r="AR3" s="25" t="s">
        <v>15</v>
      </c>
      <c r="AS3" s="25" t="s">
        <v>15</v>
      </c>
      <c r="AT3" s="25" t="s">
        <v>15</v>
      </c>
      <c r="AU3" s="25" t="s">
        <v>15</v>
      </c>
      <c r="AV3" s="25" t="s">
        <v>15</v>
      </c>
      <c r="AW3" s="25" t="s">
        <v>15</v>
      </c>
      <c r="AX3" s="25" t="s">
        <v>15</v>
      </c>
      <c r="AY3" s="25" t="s">
        <v>15</v>
      </c>
      <c r="AZ3" s="25" t="s">
        <v>15</v>
      </c>
      <c r="BA3" s="25" t="s">
        <v>15</v>
      </c>
      <c r="BB3" s="25" t="s">
        <v>15</v>
      </c>
      <c r="BC3" s="25" t="s">
        <v>15</v>
      </c>
      <c r="BD3" s="25" t="s">
        <v>15</v>
      </c>
      <c r="BE3" s="25" t="s">
        <v>15</v>
      </c>
      <c r="BF3" s="25" t="s">
        <v>15</v>
      </c>
      <c r="BG3" s="25" t="s">
        <v>15</v>
      </c>
      <c r="BH3" s="25" t="s">
        <v>15</v>
      </c>
      <c r="BI3" s="25" t="s">
        <v>15</v>
      </c>
      <c r="BJ3" s="25" t="s">
        <v>15</v>
      </c>
      <c r="BK3" s="25" t="s">
        <v>15</v>
      </c>
      <c r="BL3" s="25" t="s">
        <v>15</v>
      </c>
      <c r="BM3" s="25" t="s">
        <v>15</v>
      </c>
      <c r="BN3" s="25" t="s">
        <v>15</v>
      </c>
      <c r="BO3" s="25" t="s">
        <v>15</v>
      </c>
      <c r="BP3" s="25" t="s">
        <v>15</v>
      </c>
      <c r="BQ3" s="25" t="s">
        <v>15</v>
      </c>
      <c r="BR3" s="25" t="s">
        <v>15</v>
      </c>
      <c r="BS3" s="25" t="s">
        <v>15</v>
      </c>
      <c r="BT3" s="25" t="s">
        <v>15</v>
      </c>
      <c r="BU3" s="25" t="s">
        <v>15</v>
      </c>
      <c r="BV3" s="25" t="s">
        <v>15</v>
      </c>
      <c r="BW3" s="25" t="s">
        <v>15</v>
      </c>
      <c r="BX3" s="25" t="s">
        <v>15</v>
      </c>
      <c r="BY3" s="25" t="s">
        <v>15</v>
      </c>
      <c r="BZ3" s="25" t="s">
        <v>15</v>
      </c>
      <c r="CA3" s="25" t="s">
        <v>15</v>
      </c>
      <c r="CB3" s="25" t="s">
        <v>15</v>
      </c>
      <c r="CC3" s="25" t="s">
        <v>15</v>
      </c>
      <c r="CD3" s="25" t="s">
        <v>15</v>
      </c>
      <c r="CE3" s="25" t="s">
        <v>15</v>
      </c>
      <c r="CF3" s="25" t="s">
        <v>15</v>
      </c>
      <c r="CG3" s="25" t="s">
        <v>15</v>
      </c>
      <c r="CH3" s="25" t="s">
        <v>15</v>
      </c>
      <c r="CI3" s="25" t="s">
        <v>15</v>
      </c>
      <c r="CJ3" s="25" t="s">
        <v>15</v>
      </c>
      <c r="CK3" s="25" t="s">
        <v>15</v>
      </c>
      <c r="CL3" s="25" t="s">
        <v>15</v>
      </c>
      <c r="CM3" s="25" t="s">
        <v>15</v>
      </c>
      <c r="CN3" s="25" t="s">
        <v>15</v>
      </c>
      <c r="CO3" s="25" t="s">
        <v>15</v>
      </c>
      <c r="CP3" s="25" t="s">
        <v>15</v>
      </c>
      <c r="CQ3" s="25" t="s">
        <v>15</v>
      </c>
      <c r="CR3" s="25" t="s">
        <v>15</v>
      </c>
      <c r="CS3" s="25" t="s">
        <v>15</v>
      </c>
      <c r="CT3" s="25" t="s">
        <v>15</v>
      </c>
      <c r="CU3" s="25" t="s">
        <v>15</v>
      </c>
      <c r="CV3" s="25" t="s">
        <v>15</v>
      </c>
      <c r="CW3" s="25" t="s">
        <v>15</v>
      </c>
      <c r="CX3" s="25" t="s">
        <v>15</v>
      </c>
      <c r="CY3" s="25" t="s">
        <v>15</v>
      </c>
      <c r="CZ3" s="25" t="s">
        <v>15</v>
      </c>
      <c r="DA3" s="25" t="s">
        <v>15</v>
      </c>
      <c r="DB3" s="25" t="s">
        <v>15</v>
      </c>
      <c r="DC3" s="25" t="s">
        <v>15</v>
      </c>
      <c r="DD3" s="25" t="s">
        <v>15</v>
      </c>
      <c r="DE3" s="25" t="s">
        <v>15</v>
      </c>
      <c r="DF3" s="25" t="s">
        <v>15</v>
      </c>
      <c r="DG3" s="25" t="s">
        <v>15</v>
      </c>
      <c r="DH3" s="25" t="s">
        <v>15</v>
      </c>
      <c r="DI3" s="25" t="s">
        <v>15</v>
      </c>
      <c r="DJ3" s="25" t="s">
        <v>15</v>
      </c>
      <c r="DK3" s="25" t="s">
        <v>15</v>
      </c>
      <c r="DL3" s="25" t="s">
        <v>15</v>
      </c>
      <c r="DM3" s="25" t="s">
        <v>15</v>
      </c>
      <c r="DN3" s="25" t="s">
        <v>15</v>
      </c>
      <c r="DO3" s="25" t="s">
        <v>15</v>
      </c>
      <c r="DP3" s="25" t="s">
        <v>15</v>
      </c>
      <c r="DQ3" s="25" t="s">
        <v>15</v>
      </c>
      <c r="DR3" s="25" t="s">
        <v>15</v>
      </c>
      <c r="DS3" s="25" t="s">
        <v>15</v>
      </c>
      <c r="DT3" s="25" t="s">
        <v>15</v>
      </c>
      <c r="DU3" s="25" t="s">
        <v>15</v>
      </c>
      <c r="DV3" s="25" t="s">
        <v>15</v>
      </c>
      <c r="DW3" s="25" t="s">
        <v>15</v>
      </c>
      <c r="DX3" s="25" t="s">
        <v>15</v>
      </c>
      <c r="DY3" s="25" t="s">
        <v>15</v>
      </c>
      <c r="DZ3" s="25" t="s">
        <v>15</v>
      </c>
      <c r="EA3" s="25" t="s">
        <v>15</v>
      </c>
      <c r="EB3" s="25" t="s">
        <v>15</v>
      </c>
      <c r="EC3" s="25" t="s">
        <v>15</v>
      </c>
      <c r="ED3" s="25" t="s">
        <v>15</v>
      </c>
      <c r="EE3" s="25" t="s">
        <v>15</v>
      </c>
      <c r="EF3" s="25" t="s">
        <v>15</v>
      </c>
      <c r="EG3" s="25" t="s">
        <v>15</v>
      </c>
      <c r="EH3" s="25" t="s">
        <v>15</v>
      </c>
      <c r="EI3" s="25" t="s">
        <v>15</v>
      </c>
      <c r="EJ3" s="25" t="s">
        <v>15</v>
      </c>
      <c r="EK3" s="25" t="s">
        <v>15</v>
      </c>
      <c r="EL3" s="25" t="s">
        <v>15</v>
      </c>
      <c r="EM3" s="25" t="s">
        <v>15</v>
      </c>
      <c r="EN3" s="25" t="s">
        <v>15</v>
      </c>
      <c r="EO3" s="25" t="s">
        <v>15</v>
      </c>
      <c r="EP3" s="25" t="s">
        <v>15</v>
      </c>
      <c r="EQ3" s="25" t="s">
        <v>15</v>
      </c>
      <c r="ER3" s="25" t="s">
        <v>15</v>
      </c>
      <c r="ES3" s="25" t="s">
        <v>15</v>
      </c>
      <c r="ET3" s="25" t="s">
        <v>15</v>
      </c>
      <c r="EU3" s="25" t="s">
        <v>15</v>
      </c>
      <c r="EV3" s="25" t="s">
        <v>15</v>
      </c>
      <c r="EW3" s="25" t="s">
        <v>15</v>
      </c>
      <c r="EX3" s="25" t="s">
        <v>15</v>
      </c>
      <c r="EY3" s="25" t="s">
        <v>15</v>
      </c>
      <c r="EZ3" s="25" t="s">
        <v>15</v>
      </c>
      <c r="FA3" s="25" t="s">
        <v>15</v>
      </c>
      <c r="FB3" s="25" t="s">
        <v>15</v>
      </c>
      <c r="FC3" s="25" t="s">
        <v>15</v>
      </c>
      <c r="FD3" s="25" t="s">
        <v>15</v>
      </c>
      <c r="FE3" s="25" t="s">
        <v>15</v>
      </c>
      <c r="FF3" s="25" t="s">
        <v>15</v>
      </c>
      <c r="FG3" s="25" t="s">
        <v>15</v>
      </c>
      <c r="FH3" s="25" t="s">
        <v>15</v>
      </c>
      <c r="FI3" s="25" t="s">
        <v>15</v>
      </c>
      <c r="FJ3" s="25" t="s">
        <v>15</v>
      </c>
      <c r="FK3" s="25" t="s">
        <v>15</v>
      </c>
      <c r="FL3" s="25" t="s">
        <v>15</v>
      </c>
      <c r="FM3" s="25" t="s">
        <v>15</v>
      </c>
      <c r="FN3" s="25" t="s">
        <v>15</v>
      </c>
      <c r="FO3" s="25" t="s">
        <v>15</v>
      </c>
      <c r="FP3" s="25" t="s">
        <v>15</v>
      </c>
      <c r="FQ3" s="25" t="s">
        <v>15</v>
      </c>
      <c r="FR3" s="25" t="s">
        <v>15</v>
      </c>
      <c r="FS3" s="25" t="s">
        <v>15</v>
      </c>
      <c r="FT3" s="25" t="s">
        <v>15</v>
      </c>
      <c r="FU3" s="25" t="s">
        <v>15</v>
      </c>
      <c r="FV3" s="27"/>
      <c r="FW3" s="27"/>
      <c r="FX3" s="27"/>
      <c r="FY3" s="61"/>
    </row>
    <row r="4" spans="1:181" s="28" customFormat="1" ht="24.95" hidden="1" customHeight="1" thickBot="1">
      <c r="A4" s="29"/>
      <c r="B4" s="30"/>
      <c r="C4" s="23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7"/>
      <c r="FW4" s="27"/>
      <c r="FX4" s="27"/>
      <c r="FY4" s="61"/>
    </row>
    <row r="5" spans="1:181" s="28" customFormat="1" ht="24.95" hidden="1" customHeight="1" thickBot="1">
      <c r="A5" s="29"/>
      <c r="B5" s="30"/>
      <c r="C5" s="23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7"/>
      <c r="FW5" s="27"/>
      <c r="FX5" s="27"/>
      <c r="FY5" s="61"/>
    </row>
    <row r="6" spans="1:181" s="28" customFormat="1" ht="24.95" hidden="1" customHeight="1" thickBot="1">
      <c r="A6" s="29"/>
      <c r="B6" s="30"/>
      <c r="C6" s="23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7"/>
      <c r="FW6" s="27"/>
      <c r="FX6" s="27"/>
      <c r="FY6" s="61"/>
    </row>
    <row r="7" spans="1:181" s="28" customFormat="1" ht="24.95" hidden="1" customHeight="1" thickBot="1">
      <c r="A7" s="29"/>
      <c r="B7" s="30"/>
      <c r="C7" s="23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7"/>
      <c r="FW7" s="27"/>
      <c r="FX7" s="27"/>
      <c r="FY7" s="61"/>
    </row>
    <row r="8" spans="1:181" s="28" customFormat="1" ht="24.95" hidden="1" customHeight="1" thickBot="1">
      <c r="A8" s="29"/>
      <c r="B8" s="30"/>
      <c r="C8" s="23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7"/>
      <c r="FW8" s="27"/>
      <c r="FX8" s="27"/>
      <c r="FY8" s="61"/>
    </row>
    <row r="9" spans="1:181" s="28" customFormat="1" ht="24.95" hidden="1" customHeight="1">
      <c r="A9" s="29"/>
      <c r="B9" s="30"/>
      <c r="C9" s="23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7"/>
      <c r="FW9" s="27"/>
      <c r="FX9" s="27"/>
      <c r="FY9" s="61"/>
    </row>
    <row r="10" spans="1:181" s="28" customFormat="1" ht="24.95" hidden="1" customHeight="1" thickBot="1">
      <c r="A10" s="31"/>
      <c r="B10" s="32"/>
      <c r="C10" s="33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7"/>
      <c r="FW10" s="38"/>
      <c r="FX10" s="38"/>
      <c r="FY10" s="62"/>
    </row>
    <row r="11" spans="1:181" s="28" customFormat="1" ht="24.95" customHeight="1">
      <c r="A11" s="29">
        <v>19</v>
      </c>
      <c r="B11" s="30">
        <v>1</v>
      </c>
      <c r="C11" s="104" t="s">
        <v>1707</v>
      </c>
      <c r="D11" s="25">
        <v>4</v>
      </c>
      <c r="E11" s="25">
        <v>5</v>
      </c>
      <c r="F11" s="25">
        <v>5</v>
      </c>
      <c r="G11" s="25">
        <v>5</v>
      </c>
      <c r="H11" s="25">
        <v>4</v>
      </c>
      <c r="I11" s="25">
        <v>4</v>
      </c>
      <c r="J11" s="25">
        <v>4</v>
      </c>
      <c r="K11" s="25">
        <v>5</v>
      </c>
      <c r="L11" s="25">
        <v>4</v>
      </c>
      <c r="M11" s="25">
        <v>4</v>
      </c>
      <c r="N11" s="25">
        <v>4</v>
      </c>
      <c r="O11" s="25">
        <v>4</v>
      </c>
      <c r="P11" s="25">
        <v>4</v>
      </c>
      <c r="Q11" s="25">
        <v>5</v>
      </c>
      <c r="R11" s="25">
        <v>5</v>
      </c>
      <c r="S11" s="25">
        <v>4</v>
      </c>
      <c r="T11" s="25">
        <v>3</v>
      </c>
      <c r="U11" s="25">
        <v>5</v>
      </c>
      <c r="V11" s="25">
        <v>5</v>
      </c>
      <c r="W11" s="25">
        <v>3</v>
      </c>
      <c r="X11" s="25">
        <v>3</v>
      </c>
      <c r="Y11" s="25">
        <v>5</v>
      </c>
      <c r="Z11" s="25">
        <v>5</v>
      </c>
      <c r="AA11" s="25">
        <v>5</v>
      </c>
      <c r="AB11" s="25">
        <v>4</v>
      </c>
      <c r="AC11" s="25">
        <v>5</v>
      </c>
      <c r="AD11" s="25">
        <v>3</v>
      </c>
      <c r="AE11" s="25">
        <v>4</v>
      </c>
      <c r="AF11" s="25">
        <v>4</v>
      </c>
      <c r="AG11" s="25">
        <v>5</v>
      </c>
      <c r="AH11" s="25">
        <v>4</v>
      </c>
      <c r="AI11" s="25">
        <v>4</v>
      </c>
      <c r="AJ11" s="25">
        <v>5</v>
      </c>
      <c r="AK11" s="25">
        <v>4</v>
      </c>
      <c r="AL11" s="25">
        <v>4</v>
      </c>
      <c r="AM11" s="25">
        <v>4</v>
      </c>
      <c r="AN11" s="25">
        <v>3</v>
      </c>
      <c r="AO11" s="25">
        <v>4</v>
      </c>
      <c r="AP11" s="25">
        <v>4</v>
      </c>
      <c r="AQ11" s="25">
        <v>4</v>
      </c>
      <c r="AR11" s="25">
        <v>4</v>
      </c>
      <c r="AS11" s="25">
        <v>4</v>
      </c>
      <c r="AT11" s="25">
        <v>4</v>
      </c>
      <c r="AU11" s="25">
        <v>5</v>
      </c>
      <c r="AV11" s="25">
        <v>5</v>
      </c>
      <c r="AW11" s="25">
        <v>5</v>
      </c>
      <c r="AX11" s="25">
        <v>5</v>
      </c>
      <c r="AY11" s="25">
        <v>5</v>
      </c>
      <c r="AZ11" s="25">
        <v>4</v>
      </c>
      <c r="BA11" s="25">
        <v>5</v>
      </c>
      <c r="BB11" s="25">
        <v>5</v>
      </c>
      <c r="BC11" s="25">
        <v>5</v>
      </c>
      <c r="BD11" s="25">
        <v>4</v>
      </c>
      <c r="BE11" s="25">
        <v>3</v>
      </c>
      <c r="BF11" s="25">
        <v>3</v>
      </c>
      <c r="BG11" s="25">
        <v>5</v>
      </c>
      <c r="BH11" s="25">
        <v>4</v>
      </c>
      <c r="BI11" s="25">
        <v>4</v>
      </c>
      <c r="BJ11" s="25">
        <v>4</v>
      </c>
      <c r="BK11" s="25">
        <v>4</v>
      </c>
      <c r="BL11" s="25">
        <v>3</v>
      </c>
      <c r="BM11" s="25">
        <v>4</v>
      </c>
      <c r="BN11" s="25">
        <v>5</v>
      </c>
      <c r="BO11" s="25">
        <v>4</v>
      </c>
      <c r="BP11" s="25">
        <v>5</v>
      </c>
      <c r="BQ11" s="25">
        <v>4</v>
      </c>
      <c r="BR11" s="25">
        <v>4</v>
      </c>
      <c r="BS11" s="25">
        <v>5</v>
      </c>
      <c r="BT11" s="25">
        <v>5</v>
      </c>
      <c r="BU11" s="25">
        <v>5</v>
      </c>
      <c r="BV11" s="25">
        <v>3</v>
      </c>
      <c r="BW11" s="25">
        <v>5</v>
      </c>
      <c r="BX11" s="25">
        <v>5</v>
      </c>
      <c r="BY11" s="25">
        <v>4</v>
      </c>
      <c r="BZ11" s="25">
        <v>3</v>
      </c>
      <c r="CA11" s="25">
        <v>5</v>
      </c>
      <c r="CB11" s="25">
        <v>5</v>
      </c>
      <c r="CC11" s="25">
        <v>4</v>
      </c>
      <c r="CD11" s="25">
        <v>4</v>
      </c>
      <c r="CE11" s="25">
        <v>5</v>
      </c>
      <c r="CF11" s="25">
        <v>5</v>
      </c>
      <c r="CG11" s="25">
        <v>5</v>
      </c>
      <c r="CH11" s="25">
        <v>5</v>
      </c>
      <c r="CI11" s="25">
        <v>4</v>
      </c>
      <c r="CJ11" s="25">
        <v>3</v>
      </c>
      <c r="CK11" s="25">
        <v>5</v>
      </c>
      <c r="CL11" s="25">
        <v>5</v>
      </c>
      <c r="CM11" s="25">
        <v>5</v>
      </c>
      <c r="CN11" s="25">
        <v>5</v>
      </c>
      <c r="CO11" s="25">
        <v>5</v>
      </c>
      <c r="CP11" s="25">
        <v>5</v>
      </c>
      <c r="CQ11" s="25">
        <v>5</v>
      </c>
      <c r="CR11" s="25">
        <v>5</v>
      </c>
      <c r="CS11" s="25">
        <v>3</v>
      </c>
      <c r="CT11" s="25">
        <v>5</v>
      </c>
      <c r="CU11" s="25">
        <v>3</v>
      </c>
      <c r="CV11" s="25">
        <v>5</v>
      </c>
      <c r="CW11" s="25">
        <v>4</v>
      </c>
      <c r="CX11" s="25">
        <v>5</v>
      </c>
      <c r="CY11" s="25">
        <v>4</v>
      </c>
      <c r="CZ11" s="25">
        <v>4</v>
      </c>
      <c r="DA11" s="25">
        <v>5</v>
      </c>
      <c r="DB11" s="25">
        <v>5</v>
      </c>
      <c r="DC11" s="25">
        <v>4</v>
      </c>
      <c r="DD11" s="25">
        <v>5</v>
      </c>
      <c r="DE11" s="25">
        <v>5</v>
      </c>
      <c r="DF11" s="25">
        <v>5</v>
      </c>
      <c r="DG11" s="25">
        <v>4</v>
      </c>
      <c r="DH11" s="25">
        <v>4</v>
      </c>
      <c r="DI11" s="25">
        <v>5</v>
      </c>
      <c r="DJ11" s="25">
        <v>4</v>
      </c>
      <c r="DK11" s="25">
        <v>5</v>
      </c>
      <c r="DL11" s="25">
        <v>4</v>
      </c>
      <c r="DM11" s="25">
        <v>3</v>
      </c>
      <c r="DN11" s="25">
        <v>4</v>
      </c>
      <c r="DO11" s="25">
        <v>4</v>
      </c>
      <c r="DP11" s="25">
        <v>4</v>
      </c>
      <c r="DQ11" s="25">
        <v>5</v>
      </c>
      <c r="DR11" s="25">
        <v>5</v>
      </c>
      <c r="DS11" s="25">
        <v>4</v>
      </c>
      <c r="DT11" s="25">
        <v>4</v>
      </c>
      <c r="DU11" s="25">
        <v>5</v>
      </c>
      <c r="DV11" s="25">
        <v>5</v>
      </c>
      <c r="DW11" s="25">
        <v>4</v>
      </c>
      <c r="DX11" s="25">
        <v>4</v>
      </c>
      <c r="DY11" s="25">
        <v>5</v>
      </c>
      <c r="DZ11" s="25">
        <v>5</v>
      </c>
      <c r="EA11" s="25">
        <v>5</v>
      </c>
      <c r="EB11" s="25">
        <v>5</v>
      </c>
      <c r="EC11" s="25">
        <v>4</v>
      </c>
      <c r="ED11" s="25">
        <v>5</v>
      </c>
      <c r="EE11" s="25">
        <v>4</v>
      </c>
      <c r="EF11" s="25">
        <v>5</v>
      </c>
      <c r="EG11" s="25">
        <v>4</v>
      </c>
      <c r="EH11" s="25">
        <v>1</v>
      </c>
      <c r="EI11" s="25">
        <v>5</v>
      </c>
      <c r="EJ11" s="25">
        <v>5</v>
      </c>
      <c r="EK11" s="25">
        <v>5</v>
      </c>
      <c r="EL11" s="25">
        <v>4</v>
      </c>
      <c r="EM11" s="25">
        <v>5</v>
      </c>
      <c r="EN11" s="25">
        <v>5</v>
      </c>
      <c r="EO11" s="25">
        <v>5</v>
      </c>
      <c r="EP11" s="25">
        <v>5</v>
      </c>
      <c r="EQ11" s="25">
        <v>5</v>
      </c>
      <c r="ER11" s="25">
        <v>5</v>
      </c>
      <c r="ES11" s="25">
        <v>4</v>
      </c>
      <c r="ET11" s="25">
        <v>5</v>
      </c>
      <c r="EU11" s="25">
        <v>1</v>
      </c>
      <c r="EV11" s="25">
        <v>5</v>
      </c>
      <c r="EW11" s="25">
        <v>5</v>
      </c>
      <c r="EX11" s="25">
        <v>3</v>
      </c>
      <c r="EY11" s="25">
        <v>3</v>
      </c>
      <c r="EZ11" s="25">
        <v>5</v>
      </c>
      <c r="FA11" s="25">
        <v>5</v>
      </c>
      <c r="FB11" s="25">
        <v>5</v>
      </c>
      <c r="FC11" s="25">
        <v>4</v>
      </c>
      <c r="FD11" s="25">
        <v>4</v>
      </c>
      <c r="FE11" s="25">
        <v>5</v>
      </c>
      <c r="FF11" s="25">
        <v>5</v>
      </c>
      <c r="FG11" s="25">
        <v>5</v>
      </c>
      <c r="FH11" s="25">
        <v>4</v>
      </c>
      <c r="FI11" s="25">
        <v>4</v>
      </c>
      <c r="FJ11" s="25">
        <v>4</v>
      </c>
      <c r="FK11" s="25">
        <v>4</v>
      </c>
      <c r="FL11" s="25">
        <v>3</v>
      </c>
      <c r="FM11" s="25">
        <v>4</v>
      </c>
      <c r="FN11" s="25">
        <v>4</v>
      </c>
      <c r="FO11" s="25">
        <v>4</v>
      </c>
      <c r="FP11" s="25">
        <v>1</v>
      </c>
      <c r="FQ11" s="25">
        <v>4</v>
      </c>
      <c r="FR11" s="25">
        <v>5</v>
      </c>
      <c r="FS11" s="25">
        <v>5</v>
      </c>
      <c r="FT11" s="25">
        <v>5</v>
      </c>
      <c r="FU11" s="25">
        <v>4</v>
      </c>
      <c r="FV11" s="27">
        <f>AVERAGE(Tabela634[[#This Row],[5]:[825]])</f>
        <v>4.3390804597701154</v>
      </c>
      <c r="FW11" s="27">
        <f>SKEW(Tabela634[[#This Row],[5]:[825]])</f>
        <v>-1.5278165504769448</v>
      </c>
      <c r="FX11" s="27">
        <f>STDEV(Tabela634[[#This Row],[5]:[825]])</f>
        <v>0.79374087905574109</v>
      </c>
      <c r="FY11" s="109">
        <v>0.85606322762822695</v>
      </c>
    </row>
    <row r="12" spans="1:181" s="28" customFormat="1" ht="24.95" customHeight="1">
      <c r="A12" s="29">
        <v>20</v>
      </c>
      <c r="B12" s="30">
        <v>2</v>
      </c>
      <c r="C12" s="106" t="s">
        <v>1708</v>
      </c>
      <c r="D12" s="40">
        <v>2</v>
      </c>
      <c r="E12" s="40">
        <v>5</v>
      </c>
      <c r="F12" s="40">
        <v>5</v>
      </c>
      <c r="G12" s="40">
        <v>4</v>
      </c>
      <c r="H12" s="40">
        <v>4</v>
      </c>
      <c r="I12" s="40">
        <v>5</v>
      </c>
      <c r="J12" s="40">
        <v>5</v>
      </c>
      <c r="K12" s="40">
        <v>5</v>
      </c>
      <c r="L12" s="40">
        <v>5</v>
      </c>
      <c r="M12" s="40">
        <v>5</v>
      </c>
      <c r="N12" s="40">
        <v>4</v>
      </c>
      <c r="O12" s="40">
        <v>4</v>
      </c>
      <c r="P12" s="40">
        <v>5</v>
      </c>
      <c r="Q12" s="40">
        <v>5</v>
      </c>
      <c r="R12" s="40">
        <v>5</v>
      </c>
      <c r="S12" s="40">
        <v>4</v>
      </c>
      <c r="T12" s="40">
        <v>4</v>
      </c>
      <c r="U12" s="40">
        <v>4</v>
      </c>
      <c r="V12" s="40">
        <v>5</v>
      </c>
      <c r="W12" s="40">
        <v>1</v>
      </c>
      <c r="X12" s="40">
        <v>4</v>
      </c>
      <c r="Y12" s="40">
        <v>4</v>
      </c>
      <c r="Z12" s="40">
        <v>4</v>
      </c>
      <c r="AA12" s="40">
        <v>5</v>
      </c>
      <c r="AB12" s="40">
        <v>4</v>
      </c>
      <c r="AC12" s="40">
        <v>5</v>
      </c>
      <c r="AD12" s="40">
        <v>3</v>
      </c>
      <c r="AE12" s="40">
        <v>5</v>
      </c>
      <c r="AF12" s="40">
        <v>4</v>
      </c>
      <c r="AG12" s="40">
        <v>5</v>
      </c>
      <c r="AH12" s="40">
        <v>5</v>
      </c>
      <c r="AI12" s="40">
        <v>5</v>
      </c>
      <c r="AJ12" s="40">
        <v>5</v>
      </c>
      <c r="AK12" s="40">
        <v>5</v>
      </c>
      <c r="AL12" s="40">
        <v>5</v>
      </c>
      <c r="AM12" s="40">
        <v>5</v>
      </c>
      <c r="AN12" s="40">
        <v>4</v>
      </c>
      <c r="AO12" s="40">
        <v>5</v>
      </c>
      <c r="AP12" s="40">
        <v>5</v>
      </c>
      <c r="AQ12" s="40">
        <v>5</v>
      </c>
      <c r="AR12" s="40">
        <v>5</v>
      </c>
      <c r="AS12" s="40">
        <v>4</v>
      </c>
      <c r="AT12" s="40">
        <v>5</v>
      </c>
      <c r="AU12" s="40">
        <v>4</v>
      </c>
      <c r="AV12" s="40">
        <v>5</v>
      </c>
      <c r="AW12" s="40">
        <v>4</v>
      </c>
      <c r="AX12" s="40">
        <v>5</v>
      </c>
      <c r="AY12" s="40">
        <v>5</v>
      </c>
      <c r="AZ12" s="40">
        <v>5</v>
      </c>
      <c r="BA12" s="40">
        <v>5</v>
      </c>
      <c r="BB12" s="40">
        <v>5</v>
      </c>
      <c r="BC12" s="40">
        <v>4</v>
      </c>
      <c r="BD12" s="40">
        <v>5</v>
      </c>
      <c r="BE12" s="40">
        <v>5</v>
      </c>
      <c r="BF12" s="40">
        <v>4</v>
      </c>
      <c r="BG12" s="40">
        <v>5</v>
      </c>
      <c r="BH12" s="40">
        <v>4</v>
      </c>
      <c r="BI12" s="40">
        <v>4</v>
      </c>
      <c r="BJ12" s="40">
        <v>5</v>
      </c>
      <c r="BK12" s="40">
        <v>4</v>
      </c>
      <c r="BL12" s="40">
        <v>2</v>
      </c>
      <c r="BM12" s="40">
        <v>4</v>
      </c>
      <c r="BN12" s="40">
        <v>5</v>
      </c>
      <c r="BO12" s="40">
        <v>4</v>
      </c>
      <c r="BP12" s="40">
        <v>5</v>
      </c>
      <c r="BQ12" s="40">
        <v>4</v>
      </c>
      <c r="BR12" s="40">
        <v>4</v>
      </c>
      <c r="BS12" s="40">
        <v>5</v>
      </c>
      <c r="BT12" s="40">
        <v>5</v>
      </c>
      <c r="BU12" s="40">
        <v>4</v>
      </c>
      <c r="BV12" s="40">
        <v>4</v>
      </c>
      <c r="BW12" s="40">
        <v>5</v>
      </c>
      <c r="BX12" s="40">
        <v>5</v>
      </c>
      <c r="BY12" s="40">
        <v>4</v>
      </c>
      <c r="BZ12" s="40">
        <v>5</v>
      </c>
      <c r="CA12" s="40">
        <v>5</v>
      </c>
      <c r="CB12" s="40">
        <v>5</v>
      </c>
      <c r="CC12" s="40">
        <v>5</v>
      </c>
      <c r="CD12" s="40">
        <v>4</v>
      </c>
      <c r="CE12" s="40">
        <v>4</v>
      </c>
      <c r="CF12" s="40">
        <v>4</v>
      </c>
      <c r="CG12" s="40">
        <v>5</v>
      </c>
      <c r="CH12" s="40">
        <v>5</v>
      </c>
      <c r="CI12" s="40">
        <v>5</v>
      </c>
      <c r="CJ12" s="40">
        <v>2</v>
      </c>
      <c r="CK12" s="40">
        <v>5</v>
      </c>
      <c r="CL12" s="40">
        <v>5</v>
      </c>
      <c r="CM12" s="40">
        <v>5</v>
      </c>
      <c r="CN12" s="40">
        <v>5</v>
      </c>
      <c r="CO12" s="40">
        <v>5</v>
      </c>
      <c r="CP12" s="40">
        <v>5</v>
      </c>
      <c r="CQ12" s="40">
        <v>5</v>
      </c>
      <c r="CR12" s="40">
        <v>5</v>
      </c>
      <c r="CS12" s="40">
        <v>3</v>
      </c>
      <c r="CT12" s="40">
        <v>5</v>
      </c>
      <c r="CU12" s="40">
        <v>3</v>
      </c>
      <c r="CV12" s="40">
        <v>4</v>
      </c>
      <c r="CW12" s="40">
        <v>5</v>
      </c>
      <c r="CX12" s="40">
        <v>5</v>
      </c>
      <c r="CY12" s="40">
        <v>4</v>
      </c>
      <c r="CZ12" s="40">
        <v>4</v>
      </c>
      <c r="DA12" s="40">
        <v>4</v>
      </c>
      <c r="DB12" s="40">
        <v>5</v>
      </c>
      <c r="DC12" s="40">
        <v>4</v>
      </c>
      <c r="DD12" s="40">
        <v>5</v>
      </c>
      <c r="DE12" s="40">
        <v>5</v>
      </c>
      <c r="DF12" s="40">
        <v>4</v>
      </c>
      <c r="DG12" s="40">
        <v>4</v>
      </c>
      <c r="DH12" s="40">
        <v>5</v>
      </c>
      <c r="DI12" s="40">
        <v>5</v>
      </c>
      <c r="DJ12" s="40">
        <v>5</v>
      </c>
      <c r="DK12" s="40">
        <v>4</v>
      </c>
      <c r="DL12" s="40">
        <v>5</v>
      </c>
      <c r="DM12" s="40">
        <v>3</v>
      </c>
      <c r="DN12" s="40">
        <v>2</v>
      </c>
      <c r="DO12" s="40">
        <v>5</v>
      </c>
      <c r="DP12" s="40">
        <v>4</v>
      </c>
      <c r="DQ12" s="40">
        <v>5</v>
      </c>
      <c r="DR12" s="40">
        <v>5</v>
      </c>
      <c r="DS12" s="40">
        <v>4</v>
      </c>
      <c r="DT12" s="40">
        <v>5</v>
      </c>
      <c r="DU12" s="40">
        <v>5</v>
      </c>
      <c r="DV12" s="40">
        <v>5</v>
      </c>
      <c r="DW12" s="40">
        <v>2</v>
      </c>
      <c r="DX12" s="40">
        <v>4</v>
      </c>
      <c r="DY12" s="40">
        <v>5</v>
      </c>
      <c r="DZ12" s="40">
        <v>5</v>
      </c>
      <c r="EA12" s="40">
        <v>5</v>
      </c>
      <c r="EB12" s="40">
        <v>5</v>
      </c>
      <c r="EC12" s="40">
        <v>4</v>
      </c>
      <c r="ED12" s="40">
        <v>5</v>
      </c>
      <c r="EE12" s="40">
        <v>4</v>
      </c>
      <c r="EF12" s="40">
        <v>5</v>
      </c>
      <c r="EG12" s="40">
        <v>4</v>
      </c>
      <c r="EH12" s="40">
        <v>5</v>
      </c>
      <c r="EI12" s="40">
        <v>5</v>
      </c>
      <c r="EJ12" s="40">
        <v>5</v>
      </c>
      <c r="EK12" s="40">
        <v>5</v>
      </c>
      <c r="EL12" s="40">
        <v>5</v>
      </c>
      <c r="EM12" s="40">
        <v>5</v>
      </c>
      <c r="EN12" s="40">
        <v>5</v>
      </c>
      <c r="EO12" s="40">
        <v>4</v>
      </c>
      <c r="EP12" s="40">
        <v>5</v>
      </c>
      <c r="EQ12" s="40">
        <v>5</v>
      </c>
      <c r="ER12" s="40">
        <v>4</v>
      </c>
      <c r="ES12" s="40">
        <v>5</v>
      </c>
      <c r="ET12" s="40">
        <v>5</v>
      </c>
      <c r="EU12" s="40">
        <v>4</v>
      </c>
      <c r="EV12" s="40">
        <v>5</v>
      </c>
      <c r="EW12" s="40">
        <v>5</v>
      </c>
      <c r="EX12" s="40">
        <v>4</v>
      </c>
      <c r="EY12" s="40">
        <v>4</v>
      </c>
      <c r="EZ12" s="40">
        <v>5</v>
      </c>
      <c r="FA12" s="40">
        <v>4</v>
      </c>
      <c r="FB12" s="40">
        <v>5</v>
      </c>
      <c r="FC12" s="40">
        <v>4</v>
      </c>
      <c r="FD12" s="40">
        <v>4</v>
      </c>
      <c r="FE12" s="40">
        <v>4</v>
      </c>
      <c r="FF12" s="40">
        <v>5</v>
      </c>
      <c r="FG12" s="40">
        <v>5</v>
      </c>
      <c r="FH12" s="40">
        <v>5</v>
      </c>
      <c r="FI12" s="40">
        <v>2</v>
      </c>
      <c r="FJ12" s="40">
        <v>5</v>
      </c>
      <c r="FK12" s="40">
        <v>5</v>
      </c>
      <c r="FL12" s="40">
        <v>3</v>
      </c>
      <c r="FM12" s="40">
        <v>4</v>
      </c>
      <c r="FN12" s="40">
        <v>5</v>
      </c>
      <c r="FO12" s="40">
        <v>4</v>
      </c>
      <c r="FP12" s="40">
        <v>1</v>
      </c>
      <c r="FQ12" s="40">
        <v>4</v>
      </c>
      <c r="FR12" s="40">
        <v>4</v>
      </c>
      <c r="FS12" s="40">
        <v>4</v>
      </c>
      <c r="FT12" s="40">
        <v>5</v>
      </c>
      <c r="FU12" s="40">
        <v>5</v>
      </c>
      <c r="FV12" s="42">
        <f>AVERAGE(Tabela634[[#This Row],[5]:[825]])</f>
        <v>4.4540229885057467</v>
      </c>
      <c r="FW12" s="42">
        <f>SKEW(Tabela634[[#This Row],[5]:[825]])</f>
        <v>-1.9392835733101388</v>
      </c>
      <c r="FX12" s="42">
        <f>STDEV(Tabela634[[#This Row],[5]:[825]])</f>
        <v>0.80866758286955043</v>
      </c>
      <c r="FY12" s="110">
        <v>0.84276486657020377</v>
      </c>
    </row>
    <row r="13" spans="1:181" s="28" customFormat="1" ht="24.95" customHeight="1">
      <c r="A13" s="29">
        <v>21</v>
      </c>
      <c r="B13" s="30">
        <v>3</v>
      </c>
      <c r="C13" s="106" t="s">
        <v>1709</v>
      </c>
      <c r="D13" s="40">
        <v>5</v>
      </c>
      <c r="E13" s="40">
        <v>5</v>
      </c>
      <c r="F13" s="40">
        <v>5</v>
      </c>
      <c r="G13" s="40">
        <v>4</v>
      </c>
      <c r="H13" s="40">
        <v>4</v>
      </c>
      <c r="I13" s="40">
        <v>5</v>
      </c>
      <c r="J13" s="40">
        <v>5</v>
      </c>
      <c r="K13" s="40">
        <v>5</v>
      </c>
      <c r="L13" s="40">
        <v>5</v>
      </c>
      <c r="M13" s="40">
        <v>4</v>
      </c>
      <c r="N13" s="40">
        <v>3</v>
      </c>
      <c r="O13" s="40">
        <v>4</v>
      </c>
      <c r="P13" s="40">
        <v>5</v>
      </c>
      <c r="Q13" s="40">
        <v>4</v>
      </c>
      <c r="R13" s="40">
        <v>4</v>
      </c>
      <c r="S13" s="40">
        <v>4</v>
      </c>
      <c r="T13" s="40">
        <v>4</v>
      </c>
      <c r="U13" s="40">
        <v>5</v>
      </c>
      <c r="V13" s="40">
        <v>4</v>
      </c>
      <c r="W13" s="40">
        <v>1</v>
      </c>
      <c r="X13" s="40">
        <v>3</v>
      </c>
      <c r="Y13" s="40">
        <v>3</v>
      </c>
      <c r="Z13" s="40">
        <v>4</v>
      </c>
      <c r="AA13" s="40">
        <v>4</v>
      </c>
      <c r="AB13" s="40">
        <v>5</v>
      </c>
      <c r="AC13" s="40">
        <v>4</v>
      </c>
      <c r="AD13" s="40">
        <v>4</v>
      </c>
      <c r="AE13" s="40">
        <v>5</v>
      </c>
      <c r="AF13" s="40">
        <v>3</v>
      </c>
      <c r="AG13" s="40">
        <v>5</v>
      </c>
      <c r="AH13" s="40">
        <v>5</v>
      </c>
      <c r="AI13" s="40">
        <v>5</v>
      </c>
      <c r="AJ13" s="40">
        <v>5</v>
      </c>
      <c r="AK13" s="40">
        <v>4</v>
      </c>
      <c r="AL13" s="40">
        <v>5</v>
      </c>
      <c r="AM13" s="40">
        <v>4</v>
      </c>
      <c r="AN13" s="40">
        <v>5</v>
      </c>
      <c r="AO13" s="40">
        <v>4</v>
      </c>
      <c r="AP13" s="40">
        <v>5</v>
      </c>
      <c r="AQ13" s="40">
        <v>5</v>
      </c>
      <c r="AR13" s="40">
        <v>3</v>
      </c>
      <c r="AS13" s="40">
        <v>4</v>
      </c>
      <c r="AT13" s="40">
        <v>5</v>
      </c>
      <c r="AU13" s="40">
        <v>4</v>
      </c>
      <c r="AV13" s="40">
        <v>5</v>
      </c>
      <c r="AW13" s="40">
        <v>3</v>
      </c>
      <c r="AX13" s="40">
        <v>5</v>
      </c>
      <c r="AY13" s="40">
        <v>5</v>
      </c>
      <c r="AZ13" s="40">
        <v>3</v>
      </c>
      <c r="BA13" s="40">
        <v>5</v>
      </c>
      <c r="BB13" s="40">
        <v>5</v>
      </c>
      <c r="BC13" s="40">
        <v>5</v>
      </c>
      <c r="BD13" s="40">
        <v>5</v>
      </c>
      <c r="BE13" s="40">
        <v>5</v>
      </c>
      <c r="BF13" s="40">
        <v>3</v>
      </c>
      <c r="BG13" s="40">
        <v>4</v>
      </c>
      <c r="BH13" s="40">
        <v>3</v>
      </c>
      <c r="BI13" s="40">
        <v>4</v>
      </c>
      <c r="BJ13" s="40">
        <v>3</v>
      </c>
      <c r="BK13" s="40">
        <v>5</v>
      </c>
      <c r="BL13" s="40">
        <v>2</v>
      </c>
      <c r="BM13" s="40">
        <v>4</v>
      </c>
      <c r="BN13" s="40">
        <v>5</v>
      </c>
      <c r="BO13" s="40">
        <v>4</v>
      </c>
      <c r="BP13" s="40">
        <v>5</v>
      </c>
      <c r="BQ13" s="40">
        <v>5</v>
      </c>
      <c r="BR13" s="40">
        <v>4</v>
      </c>
      <c r="BS13" s="40">
        <v>5</v>
      </c>
      <c r="BT13" s="40">
        <v>5</v>
      </c>
      <c r="BU13" s="40">
        <v>4</v>
      </c>
      <c r="BV13" s="40">
        <v>3</v>
      </c>
      <c r="BW13" s="40">
        <v>5</v>
      </c>
      <c r="BX13" s="40">
        <v>4</v>
      </c>
      <c r="BY13" s="40">
        <v>4</v>
      </c>
      <c r="BZ13" s="40">
        <v>3</v>
      </c>
      <c r="CA13" s="40">
        <v>4</v>
      </c>
      <c r="CB13" s="40">
        <v>5</v>
      </c>
      <c r="CC13" s="40">
        <v>5</v>
      </c>
      <c r="CD13" s="40">
        <v>4</v>
      </c>
      <c r="CE13" s="40">
        <v>5</v>
      </c>
      <c r="CF13" s="40">
        <v>5</v>
      </c>
      <c r="CG13" s="40">
        <v>5</v>
      </c>
      <c r="CH13" s="40">
        <v>5</v>
      </c>
      <c r="CI13" s="40">
        <v>5</v>
      </c>
      <c r="CJ13" s="40">
        <v>4</v>
      </c>
      <c r="CK13" s="40">
        <v>5</v>
      </c>
      <c r="CL13" s="40">
        <v>5</v>
      </c>
      <c r="CM13" s="40">
        <v>2</v>
      </c>
      <c r="CN13" s="40">
        <v>5</v>
      </c>
      <c r="CO13" s="40">
        <v>5</v>
      </c>
      <c r="CP13" s="40">
        <v>5</v>
      </c>
      <c r="CQ13" s="40">
        <v>5</v>
      </c>
      <c r="CR13" s="40">
        <v>5</v>
      </c>
      <c r="CS13" s="40">
        <v>4</v>
      </c>
      <c r="CT13" s="40">
        <v>4</v>
      </c>
      <c r="CU13" s="40">
        <v>3</v>
      </c>
      <c r="CV13" s="40">
        <v>5</v>
      </c>
      <c r="CW13" s="40">
        <v>5</v>
      </c>
      <c r="CX13" s="40">
        <v>5</v>
      </c>
      <c r="CY13" s="40">
        <v>3</v>
      </c>
      <c r="CZ13" s="40">
        <v>4</v>
      </c>
      <c r="DA13" s="40">
        <v>5</v>
      </c>
      <c r="DB13" s="40">
        <v>5</v>
      </c>
      <c r="DC13" s="40">
        <v>4</v>
      </c>
      <c r="DD13" s="40">
        <v>2</v>
      </c>
      <c r="DE13" s="40">
        <v>5</v>
      </c>
      <c r="DF13" s="40">
        <v>4</v>
      </c>
      <c r="DG13" s="40">
        <v>5</v>
      </c>
      <c r="DH13" s="40">
        <v>5</v>
      </c>
      <c r="DI13" s="40">
        <v>4</v>
      </c>
      <c r="DJ13" s="40">
        <v>5</v>
      </c>
      <c r="DK13" s="40">
        <v>4</v>
      </c>
      <c r="DL13" s="40">
        <v>4</v>
      </c>
      <c r="DM13" s="40">
        <v>4</v>
      </c>
      <c r="DN13" s="40">
        <v>2</v>
      </c>
      <c r="DO13" s="40">
        <v>4</v>
      </c>
      <c r="DP13" s="40">
        <v>3</v>
      </c>
      <c r="DQ13" s="40">
        <v>4</v>
      </c>
      <c r="DR13" s="40">
        <v>5</v>
      </c>
      <c r="DS13" s="40">
        <v>4</v>
      </c>
      <c r="DT13" s="40">
        <v>4</v>
      </c>
      <c r="DU13" s="40">
        <v>5</v>
      </c>
      <c r="DV13" s="40">
        <v>5</v>
      </c>
      <c r="DW13" s="40">
        <v>3</v>
      </c>
      <c r="DX13" s="40">
        <v>4</v>
      </c>
      <c r="DY13" s="40">
        <v>4</v>
      </c>
      <c r="DZ13" s="40">
        <v>4</v>
      </c>
      <c r="EA13" s="40">
        <v>5</v>
      </c>
      <c r="EB13" s="40">
        <v>4</v>
      </c>
      <c r="EC13" s="40">
        <v>3</v>
      </c>
      <c r="ED13" s="40">
        <v>4</v>
      </c>
      <c r="EE13" s="40">
        <v>4</v>
      </c>
      <c r="EF13" s="40">
        <v>5</v>
      </c>
      <c r="EG13" s="40">
        <v>4</v>
      </c>
      <c r="EH13" s="40">
        <v>5</v>
      </c>
      <c r="EI13" s="40">
        <v>4</v>
      </c>
      <c r="EJ13" s="40">
        <v>5</v>
      </c>
      <c r="EK13" s="40">
        <v>4</v>
      </c>
      <c r="EL13" s="40">
        <v>5</v>
      </c>
      <c r="EM13" s="40">
        <v>4</v>
      </c>
      <c r="EN13" s="40">
        <v>4</v>
      </c>
      <c r="EO13" s="40">
        <v>5</v>
      </c>
      <c r="EP13" s="40">
        <v>5</v>
      </c>
      <c r="EQ13" s="40">
        <v>5</v>
      </c>
      <c r="ER13" s="40">
        <v>4</v>
      </c>
      <c r="ES13" s="40">
        <v>5</v>
      </c>
      <c r="ET13" s="40">
        <v>5</v>
      </c>
      <c r="EU13" s="40">
        <v>3</v>
      </c>
      <c r="EV13" s="40">
        <v>4</v>
      </c>
      <c r="EW13" s="40">
        <v>5</v>
      </c>
      <c r="EX13" s="40">
        <v>5</v>
      </c>
      <c r="EY13" s="40">
        <v>3</v>
      </c>
      <c r="EZ13" s="40">
        <v>3</v>
      </c>
      <c r="FA13" s="40">
        <v>3</v>
      </c>
      <c r="FB13" s="40">
        <v>4</v>
      </c>
      <c r="FC13" s="40">
        <v>4</v>
      </c>
      <c r="FD13" s="40">
        <v>5</v>
      </c>
      <c r="FE13" s="40">
        <v>5</v>
      </c>
      <c r="FF13" s="40">
        <v>3</v>
      </c>
      <c r="FG13" s="40">
        <v>3</v>
      </c>
      <c r="FH13" s="40">
        <v>4</v>
      </c>
      <c r="FI13" s="40">
        <v>3</v>
      </c>
      <c r="FJ13" s="40">
        <v>5</v>
      </c>
      <c r="FK13" s="40">
        <v>4</v>
      </c>
      <c r="FL13" s="40">
        <v>3</v>
      </c>
      <c r="FM13" s="40">
        <v>4</v>
      </c>
      <c r="FN13" s="40">
        <v>4</v>
      </c>
      <c r="FO13" s="40">
        <v>4</v>
      </c>
      <c r="FP13" s="40">
        <v>1</v>
      </c>
      <c r="FQ13" s="40">
        <v>4</v>
      </c>
      <c r="FR13" s="40">
        <v>4</v>
      </c>
      <c r="FS13" s="40">
        <v>4</v>
      </c>
      <c r="FT13" s="40">
        <v>5</v>
      </c>
      <c r="FU13" s="40">
        <v>4</v>
      </c>
      <c r="FV13" s="42">
        <f>AVERAGE(Tabela634[[#This Row],[5]:[825]])</f>
        <v>4.2183908045977008</v>
      </c>
      <c r="FW13" s="42">
        <f>SKEW(Tabela634[[#This Row],[5]:[825]])</f>
        <v>-1.1016458364407644</v>
      </c>
      <c r="FX13" s="42">
        <f>STDEV(Tabela634[[#This Row],[5]:[825]])</f>
        <v>0.85916059796416822</v>
      </c>
      <c r="FY13" s="110">
        <v>0.83979690221114334</v>
      </c>
    </row>
    <row r="14" spans="1:181" s="28" customFormat="1" ht="24.95" customHeight="1">
      <c r="A14" s="29">
        <v>22</v>
      </c>
      <c r="B14" s="30">
        <v>4</v>
      </c>
      <c r="C14" s="106" t="s">
        <v>1710</v>
      </c>
      <c r="D14" s="40">
        <v>5</v>
      </c>
      <c r="E14" s="40">
        <v>5</v>
      </c>
      <c r="F14" s="40">
        <v>5</v>
      </c>
      <c r="G14" s="40">
        <v>5</v>
      </c>
      <c r="H14" s="40">
        <v>5</v>
      </c>
      <c r="I14" s="40">
        <v>5</v>
      </c>
      <c r="J14" s="40">
        <v>5</v>
      </c>
      <c r="K14" s="40">
        <v>5</v>
      </c>
      <c r="L14" s="40">
        <v>4</v>
      </c>
      <c r="M14" s="40">
        <v>5</v>
      </c>
      <c r="N14" s="40">
        <v>3</v>
      </c>
      <c r="O14" s="40">
        <v>4</v>
      </c>
      <c r="P14" s="40">
        <v>5</v>
      </c>
      <c r="Q14" s="40">
        <v>5</v>
      </c>
      <c r="R14" s="40">
        <v>4</v>
      </c>
      <c r="S14" s="40">
        <v>5</v>
      </c>
      <c r="T14" s="40">
        <v>4</v>
      </c>
      <c r="U14" s="40">
        <v>4</v>
      </c>
      <c r="V14" s="40">
        <v>5</v>
      </c>
      <c r="W14" s="40">
        <v>3</v>
      </c>
      <c r="X14" s="40">
        <v>5</v>
      </c>
      <c r="Y14" s="40">
        <v>3</v>
      </c>
      <c r="Z14" s="40">
        <v>4</v>
      </c>
      <c r="AA14" s="40">
        <v>5</v>
      </c>
      <c r="AB14" s="40">
        <v>5</v>
      </c>
      <c r="AC14" s="40">
        <v>4</v>
      </c>
      <c r="AD14" s="40">
        <v>3</v>
      </c>
      <c r="AE14" s="40">
        <v>5</v>
      </c>
      <c r="AF14" s="40">
        <v>4</v>
      </c>
      <c r="AG14" s="40">
        <v>5</v>
      </c>
      <c r="AH14" s="40">
        <v>5</v>
      </c>
      <c r="AI14" s="40">
        <v>5</v>
      </c>
      <c r="AJ14" s="40">
        <v>5</v>
      </c>
      <c r="AK14" s="40">
        <v>4</v>
      </c>
      <c r="AL14" s="40">
        <v>5</v>
      </c>
      <c r="AM14" s="40">
        <v>5</v>
      </c>
      <c r="AN14" s="40">
        <v>5</v>
      </c>
      <c r="AO14" s="40">
        <v>4</v>
      </c>
      <c r="AP14" s="40">
        <v>5</v>
      </c>
      <c r="AQ14" s="40">
        <v>5</v>
      </c>
      <c r="AR14" s="40">
        <v>5</v>
      </c>
      <c r="AS14" s="40">
        <v>4</v>
      </c>
      <c r="AT14" s="40">
        <v>5</v>
      </c>
      <c r="AU14" s="40">
        <v>5</v>
      </c>
      <c r="AV14" s="40">
        <v>5</v>
      </c>
      <c r="AW14" s="40">
        <v>4</v>
      </c>
      <c r="AX14" s="40">
        <v>5</v>
      </c>
      <c r="AY14" s="40">
        <v>4</v>
      </c>
      <c r="AZ14" s="40">
        <v>3</v>
      </c>
      <c r="BA14" s="40">
        <v>5</v>
      </c>
      <c r="BB14" s="40">
        <v>5</v>
      </c>
      <c r="BC14" s="40">
        <v>4</v>
      </c>
      <c r="BD14" s="40">
        <v>5</v>
      </c>
      <c r="BE14" s="40">
        <v>5</v>
      </c>
      <c r="BF14" s="40">
        <v>3</v>
      </c>
      <c r="BG14" s="40">
        <v>5</v>
      </c>
      <c r="BH14" s="40">
        <v>3</v>
      </c>
      <c r="BI14" s="40">
        <v>5</v>
      </c>
      <c r="BJ14" s="40">
        <v>3</v>
      </c>
      <c r="BK14" s="40">
        <v>5</v>
      </c>
      <c r="BL14" s="40">
        <v>4</v>
      </c>
      <c r="BM14" s="40">
        <v>5</v>
      </c>
      <c r="BN14" s="40">
        <v>5</v>
      </c>
      <c r="BO14" s="40">
        <v>5</v>
      </c>
      <c r="BP14" s="40">
        <v>5</v>
      </c>
      <c r="BQ14" s="40">
        <v>5</v>
      </c>
      <c r="BR14" s="40">
        <v>4</v>
      </c>
      <c r="BS14" s="40">
        <v>5</v>
      </c>
      <c r="BT14" s="40">
        <v>5</v>
      </c>
      <c r="BU14" s="40">
        <v>3</v>
      </c>
      <c r="BV14" s="40">
        <v>4</v>
      </c>
      <c r="BW14" s="40">
        <v>5</v>
      </c>
      <c r="BX14" s="40">
        <v>5</v>
      </c>
      <c r="BY14" s="40">
        <v>5</v>
      </c>
      <c r="BZ14" s="40">
        <v>5</v>
      </c>
      <c r="CA14" s="40">
        <v>5</v>
      </c>
      <c r="CB14" s="40">
        <v>5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3</v>
      </c>
      <c r="CI14" s="40">
        <v>5</v>
      </c>
      <c r="CJ14" s="40">
        <v>4</v>
      </c>
      <c r="CK14" s="40">
        <v>5</v>
      </c>
      <c r="CL14" s="40">
        <v>5</v>
      </c>
      <c r="CM14" s="40">
        <v>5</v>
      </c>
      <c r="CN14" s="40">
        <v>4</v>
      </c>
      <c r="CO14" s="40">
        <v>4</v>
      </c>
      <c r="CP14" s="40">
        <v>5</v>
      </c>
      <c r="CQ14" s="40">
        <v>5</v>
      </c>
      <c r="CR14" s="40">
        <v>5</v>
      </c>
      <c r="CS14" s="40">
        <v>5</v>
      </c>
      <c r="CT14" s="40">
        <v>4</v>
      </c>
      <c r="CU14" s="40">
        <v>4</v>
      </c>
      <c r="CV14" s="40">
        <v>5</v>
      </c>
      <c r="CW14" s="40">
        <v>0</v>
      </c>
      <c r="CX14" s="40">
        <v>5</v>
      </c>
      <c r="CY14" s="40">
        <v>4</v>
      </c>
      <c r="CZ14" s="40">
        <v>4</v>
      </c>
      <c r="DA14" s="40">
        <v>5</v>
      </c>
      <c r="DB14" s="40">
        <v>5</v>
      </c>
      <c r="DC14" s="40">
        <v>5</v>
      </c>
      <c r="DD14" s="40">
        <v>4</v>
      </c>
      <c r="DE14" s="40">
        <v>5</v>
      </c>
      <c r="DF14" s="40">
        <v>5</v>
      </c>
      <c r="DG14" s="40">
        <v>5</v>
      </c>
      <c r="DH14" s="40">
        <v>4</v>
      </c>
      <c r="DI14" s="40">
        <v>5</v>
      </c>
      <c r="DJ14" s="40">
        <v>4</v>
      </c>
      <c r="DK14" s="40">
        <v>5</v>
      </c>
      <c r="DL14" s="40">
        <v>5</v>
      </c>
      <c r="DM14" s="40">
        <v>4</v>
      </c>
      <c r="DN14" s="40">
        <v>3</v>
      </c>
      <c r="DO14" s="40">
        <v>5</v>
      </c>
      <c r="DP14" s="40">
        <v>4</v>
      </c>
      <c r="DQ14" s="40">
        <v>4</v>
      </c>
      <c r="DR14" s="40">
        <v>5</v>
      </c>
      <c r="DS14" s="40">
        <v>5</v>
      </c>
      <c r="DT14" s="40">
        <v>4</v>
      </c>
      <c r="DU14" s="40">
        <v>5</v>
      </c>
      <c r="DV14" s="40">
        <v>5</v>
      </c>
      <c r="DW14" s="40">
        <v>3</v>
      </c>
      <c r="DX14" s="40">
        <v>5</v>
      </c>
      <c r="DY14" s="40">
        <v>4</v>
      </c>
      <c r="DZ14" s="40">
        <v>4</v>
      </c>
      <c r="EA14" s="40">
        <v>5</v>
      </c>
      <c r="EB14" s="40">
        <v>5</v>
      </c>
      <c r="EC14" s="40">
        <v>4</v>
      </c>
      <c r="ED14" s="40">
        <v>5</v>
      </c>
      <c r="EE14" s="40">
        <v>4</v>
      </c>
      <c r="EF14" s="40">
        <v>5</v>
      </c>
      <c r="EG14" s="40">
        <v>5</v>
      </c>
      <c r="EH14" s="40">
        <v>5</v>
      </c>
      <c r="EI14" s="40">
        <v>5</v>
      </c>
      <c r="EJ14" s="40">
        <v>5</v>
      </c>
      <c r="EK14" s="40">
        <v>5</v>
      </c>
      <c r="EL14" s="40">
        <v>5</v>
      </c>
      <c r="EM14" s="40">
        <v>5</v>
      </c>
      <c r="EN14" s="40">
        <v>4</v>
      </c>
      <c r="EO14" s="40">
        <v>5</v>
      </c>
      <c r="EP14" s="40">
        <v>5</v>
      </c>
      <c r="EQ14" s="40">
        <v>5</v>
      </c>
      <c r="ER14" s="40">
        <v>5</v>
      </c>
      <c r="ES14" s="40">
        <v>4</v>
      </c>
      <c r="ET14" s="40">
        <v>5</v>
      </c>
      <c r="EU14" s="40">
        <v>5</v>
      </c>
      <c r="EV14" s="40">
        <v>5</v>
      </c>
      <c r="EW14" s="40">
        <v>4</v>
      </c>
      <c r="EX14" s="40">
        <v>5</v>
      </c>
      <c r="EY14" s="40">
        <v>5</v>
      </c>
      <c r="EZ14" s="40">
        <v>3</v>
      </c>
      <c r="FA14" s="40">
        <v>4</v>
      </c>
      <c r="FB14" s="40">
        <v>4</v>
      </c>
      <c r="FC14" s="40">
        <v>5</v>
      </c>
      <c r="FD14" s="40">
        <v>5</v>
      </c>
      <c r="FE14" s="40">
        <v>4</v>
      </c>
      <c r="FF14" s="40">
        <v>5</v>
      </c>
      <c r="FG14" s="40">
        <v>4</v>
      </c>
      <c r="FH14" s="40">
        <v>3</v>
      </c>
      <c r="FI14" s="40">
        <v>3</v>
      </c>
      <c r="FJ14" s="40">
        <v>4</v>
      </c>
      <c r="FK14" s="40">
        <v>5</v>
      </c>
      <c r="FL14" s="40">
        <v>3</v>
      </c>
      <c r="FM14" s="40">
        <v>5</v>
      </c>
      <c r="FN14" s="40">
        <v>5</v>
      </c>
      <c r="FO14" s="40">
        <v>4</v>
      </c>
      <c r="FP14" s="40">
        <v>2</v>
      </c>
      <c r="FQ14" s="40">
        <v>4</v>
      </c>
      <c r="FR14" s="40">
        <v>5</v>
      </c>
      <c r="FS14" s="40">
        <v>4</v>
      </c>
      <c r="FT14" s="40">
        <v>5</v>
      </c>
      <c r="FU14" s="40">
        <v>3</v>
      </c>
      <c r="FV14" s="42">
        <f>AVERAGE(Tabela634[[#This Row],[5]:[825]])</f>
        <v>4.4942528735632186</v>
      </c>
      <c r="FW14" s="42">
        <f>SKEW(Tabela634[[#This Row],[5]:[825]])</f>
        <v>-1.9520962678174791</v>
      </c>
      <c r="FX14" s="42">
        <f>STDEV(Tabela634[[#This Row],[5]:[825]])</f>
        <v>0.77345502491724094</v>
      </c>
      <c r="FY14" s="110">
        <v>0.85097586014251259</v>
      </c>
    </row>
    <row r="15" spans="1:181" s="28" customFormat="1" ht="24.95" customHeight="1">
      <c r="A15" s="29">
        <v>23</v>
      </c>
      <c r="B15" s="30">
        <v>5</v>
      </c>
      <c r="C15" s="106" t="s">
        <v>1711</v>
      </c>
      <c r="D15" s="40">
        <v>5</v>
      </c>
      <c r="E15" s="40">
        <v>4</v>
      </c>
      <c r="F15" s="40">
        <v>5</v>
      </c>
      <c r="G15" s="40">
        <v>5</v>
      </c>
      <c r="H15" s="40">
        <v>4</v>
      </c>
      <c r="I15" s="40">
        <v>4</v>
      </c>
      <c r="J15" s="40">
        <v>4</v>
      </c>
      <c r="K15" s="40">
        <v>5</v>
      </c>
      <c r="L15" s="40">
        <v>4</v>
      </c>
      <c r="M15" s="40">
        <v>4</v>
      </c>
      <c r="N15" s="40">
        <v>4</v>
      </c>
      <c r="O15" s="40">
        <v>4</v>
      </c>
      <c r="P15" s="40">
        <v>5</v>
      </c>
      <c r="Q15" s="40">
        <v>5</v>
      </c>
      <c r="R15" s="40">
        <v>3</v>
      </c>
      <c r="S15" s="40">
        <v>4</v>
      </c>
      <c r="T15" s="40">
        <v>4</v>
      </c>
      <c r="U15" s="40">
        <v>3</v>
      </c>
      <c r="V15" s="40">
        <v>3</v>
      </c>
      <c r="W15" s="40">
        <v>3</v>
      </c>
      <c r="X15" s="40">
        <v>3</v>
      </c>
      <c r="Y15" s="40">
        <v>4</v>
      </c>
      <c r="Z15" s="40">
        <v>4</v>
      </c>
      <c r="AA15" s="40">
        <v>5</v>
      </c>
      <c r="AB15" s="40">
        <v>3</v>
      </c>
      <c r="AC15" s="40">
        <v>4</v>
      </c>
      <c r="AD15" s="40">
        <v>3</v>
      </c>
      <c r="AE15" s="40">
        <v>4</v>
      </c>
      <c r="AF15" s="40">
        <v>4</v>
      </c>
      <c r="AG15" s="40">
        <v>5</v>
      </c>
      <c r="AH15" s="40">
        <v>4</v>
      </c>
      <c r="AI15" s="40">
        <v>4</v>
      </c>
      <c r="AJ15" s="40">
        <v>4</v>
      </c>
      <c r="AK15" s="40">
        <v>4</v>
      </c>
      <c r="AL15" s="40">
        <v>5</v>
      </c>
      <c r="AM15" s="40">
        <v>4</v>
      </c>
      <c r="AN15" s="40">
        <v>2</v>
      </c>
      <c r="AO15" s="40">
        <v>4</v>
      </c>
      <c r="AP15" s="40">
        <v>4</v>
      </c>
      <c r="AQ15" s="40">
        <v>4</v>
      </c>
      <c r="AR15" s="40">
        <v>5</v>
      </c>
      <c r="AS15" s="40">
        <v>4</v>
      </c>
      <c r="AT15" s="40">
        <v>5</v>
      </c>
      <c r="AU15" s="40">
        <v>4</v>
      </c>
      <c r="AV15" s="40">
        <v>5</v>
      </c>
      <c r="AW15" s="40">
        <v>3</v>
      </c>
      <c r="AX15" s="40">
        <v>5</v>
      </c>
      <c r="AY15" s="40">
        <v>4</v>
      </c>
      <c r="AZ15" s="40">
        <v>4</v>
      </c>
      <c r="BA15" s="40">
        <v>5</v>
      </c>
      <c r="BB15" s="40">
        <v>5</v>
      </c>
      <c r="BC15" s="40">
        <v>4</v>
      </c>
      <c r="BD15" s="40">
        <v>5</v>
      </c>
      <c r="BE15" s="40">
        <v>4</v>
      </c>
      <c r="BF15" s="40">
        <v>3</v>
      </c>
      <c r="BG15" s="40">
        <v>5</v>
      </c>
      <c r="BH15" s="40">
        <v>2</v>
      </c>
      <c r="BI15" s="40">
        <v>4</v>
      </c>
      <c r="BJ15" s="40">
        <v>4</v>
      </c>
      <c r="BK15" s="40">
        <v>3</v>
      </c>
      <c r="BL15" s="40">
        <v>5</v>
      </c>
      <c r="BM15" s="40">
        <v>5</v>
      </c>
      <c r="BN15" s="40">
        <v>5</v>
      </c>
      <c r="BO15" s="40">
        <v>3</v>
      </c>
      <c r="BP15" s="40">
        <v>5</v>
      </c>
      <c r="BQ15" s="40">
        <v>5</v>
      </c>
      <c r="BR15" s="40">
        <v>3</v>
      </c>
      <c r="BS15" s="40">
        <v>5</v>
      </c>
      <c r="BT15" s="40">
        <v>5</v>
      </c>
      <c r="BU15" s="40">
        <v>4</v>
      </c>
      <c r="BV15" s="40">
        <v>4</v>
      </c>
      <c r="BW15" s="40">
        <v>5</v>
      </c>
      <c r="BX15" s="40">
        <v>5</v>
      </c>
      <c r="BY15" s="40">
        <v>4</v>
      </c>
      <c r="BZ15" s="40">
        <v>4</v>
      </c>
      <c r="CA15" s="40">
        <v>4</v>
      </c>
      <c r="CB15" s="40">
        <v>5</v>
      </c>
      <c r="CC15" s="40">
        <v>4</v>
      </c>
      <c r="CD15" s="40">
        <v>4</v>
      </c>
      <c r="CE15" s="40">
        <v>5</v>
      </c>
      <c r="CF15" s="40">
        <v>5</v>
      </c>
      <c r="CG15" s="40">
        <v>5</v>
      </c>
      <c r="CH15" s="40">
        <v>5</v>
      </c>
      <c r="CI15" s="40">
        <v>4</v>
      </c>
      <c r="CJ15" s="40">
        <v>3</v>
      </c>
      <c r="CK15" s="40">
        <v>5</v>
      </c>
      <c r="CL15" s="40">
        <v>5</v>
      </c>
      <c r="CM15" s="40">
        <v>5</v>
      </c>
      <c r="CN15" s="40">
        <v>5</v>
      </c>
      <c r="CO15" s="40">
        <v>4</v>
      </c>
      <c r="CP15" s="40">
        <v>5</v>
      </c>
      <c r="CQ15" s="40">
        <v>5</v>
      </c>
      <c r="CR15" s="40">
        <v>5</v>
      </c>
      <c r="CS15" s="40">
        <v>3</v>
      </c>
      <c r="CT15" s="40">
        <v>5</v>
      </c>
      <c r="CU15" s="40">
        <v>4</v>
      </c>
      <c r="CV15" s="40">
        <v>5</v>
      </c>
      <c r="CW15" s="40">
        <v>4</v>
      </c>
      <c r="CX15" s="40">
        <v>5</v>
      </c>
      <c r="CY15" s="40">
        <v>3</v>
      </c>
      <c r="CZ15" s="40">
        <v>4</v>
      </c>
      <c r="DA15" s="40">
        <v>5</v>
      </c>
      <c r="DB15" s="40">
        <v>5</v>
      </c>
      <c r="DC15" s="40">
        <v>3</v>
      </c>
      <c r="DD15" s="40">
        <v>2</v>
      </c>
      <c r="DE15" s="40">
        <v>5</v>
      </c>
      <c r="DF15" s="40">
        <v>4</v>
      </c>
      <c r="DG15" s="40">
        <v>4</v>
      </c>
      <c r="DH15" s="40">
        <v>5</v>
      </c>
      <c r="DI15" s="40">
        <v>5</v>
      </c>
      <c r="DJ15" s="40">
        <v>4</v>
      </c>
      <c r="DK15" s="40">
        <v>4</v>
      </c>
      <c r="DL15" s="40">
        <v>4</v>
      </c>
      <c r="DM15" s="40">
        <v>3</v>
      </c>
      <c r="DN15" s="40">
        <v>4</v>
      </c>
      <c r="DO15" s="40">
        <v>5</v>
      </c>
      <c r="DP15" s="40">
        <v>4</v>
      </c>
      <c r="DQ15" s="40">
        <v>4</v>
      </c>
      <c r="DR15" s="40">
        <v>5</v>
      </c>
      <c r="DS15" s="40">
        <v>5</v>
      </c>
      <c r="DT15" s="40">
        <v>4</v>
      </c>
      <c r="DU15" s="40">
        <v>4</v>
      </c>
      <c r="DV15" s="40">
        <v>5</v>
      </c>
      <c r="DW15" s="40">
        <v>2</v>
      </c>
      <c r="DX15" s="40">
        <v>4</v>
      </c>
      <c r="DY15" s="40">
        <v>4</v>
      </c>
      <c r="DZ15" s="40">
        <v>4</v>
      </c>
      <c r="EA15" s="40">
        <v>5</v>
      </c>
      <c r="EB15" s="40">
        <v>5</v>
      </c>
      <c r="EC15" s="40">
        <v>4</v>
      </c>
      <c r="ED15" s="40">
        <v>4</v>
      </c>
      <c r="EE15" s="40">
        <v>4</v>
      </c>
      <c r="EF15" s="40">
        <v>4</v>
      </c>
      <c r="EG15" s="40">
        <v>4</v>
      </c>
      <c r="EH15" s="40">
        <v>3</v>
      </c>
      <c r="EI15" s="40">
        <v>5</v>
      </c>
      <c r="EJ15" s="40">
        <v>5</v>
      </c>
      <c r="EK15" s="40">
        <v>5</v>
      </c>
      <c r="EL15" s="40">
        <v>4</v>
      </c>
      <c r="EM15" s="40">
        <v>5</v>
      </c>
      <c r="EN15" s="40">
        <v>4</v>
      </c>
      <c r="EO15" s="40">
        <v>5</v>
      </c>
      <c r="EP15" s="40">
        <v>4</v>
      </c>
      <c r="EQ15" s="40">
        <v>5</v>
      </c>
      <c r="ER15" s="40">
        <v>3</v>
      </c>
      <c r="ES15" s="40">
        <v>4</v>
      </c>
      <c r="ET15" s="40">
        <v>5</v>
      </c>
      <c r="EU15" s="40">
        <v>5</v>
      </c>
      <c r="EV15" s="40">
        <v>4</v>
      </c>
      <c r="EW15" s="40">
        <v>2</v>
      </c>
      <c r="EX15" s="40">
        <v>5</v>
      </c>
      <c r="EY15" s="40">
        <v>4</v>
      </c>
      <c r="EZ15" s="40">
        <v>5</v>
      </c>
      <c r="FA15" s="40">
        <v>4</v>
      </c>
      <c r="FB15" s="40">
        <v>4</v>
      </c>
      <c r="FC15" s="40">
        <v>5</v>
      </c>
      <c r="FD15" s="40">
        <v>5</v>
      </c>
      <c r="FE15" s="40">
        <v>5</v>
      </c>
      <c r="FF15" s="40">
        <v>5</v>
      </c>
      <c r="FG15" s="40">
        <v>4</v>
      </c>
      <c r="FH15" s="40">
        <v>4</v>
      </c>
      <c r="FI15" s="40">
        <v>3</v>
      </c>
      <c r="FJ15" s="40">
        <v>4</v>
      </c>
      <c r="FK15" s="40">
        <v>3</v>
      </c>
      <c r="FL15" s="40">
        <v>3</v>
      </c>
      <c r="FM15" s="40">
        <v>4</v>
      </c>
      <c r="FN15" s="40">
        <v>4</v>
      </c>
      <c r="FO15" s="40">
        <v>4</v>
      </c>
      <c r="FP15" s="40">
        <v>2</v>
      </c>
      <c r="FQ15" s="40">
        <v>4</v>
      </c>
      <c r="FR15" s="40">
        <v>5</v>
      </c>
      <c r="FS15" s="40">
        <v>5</v>
      </c>
      <c r="FT15" s="40">
        <v>5</v>
      </c>
      <c r="FU15" s="40">
        <v>4</v>
      </c>
      <c r="FV15" s="42">
        <f>AVERAGE(Tabela634[[#This Row],[5]:[825]])</f>
        <v>4.2011494252873565</v>
      </c>
      <c r="FW15" s="42">
        <f>SKEW(Tabela634[[#This Row],[5]:[825]])</f>
        <v>-0.80143452842325491</v>
      </c>
      <c r="FX15" s="42">
        <f>STDEV(Tabela634[[#This Row],[5]:[825]])</f>
        <v>0.78996513464785534</v>
      </c>
      <c r="FY15" s="110">
        <v>0.8490070397657079</v>
      </c>
    </row>
    <row r="16" spans="1:181" s="28" customFormat="1" ht="24.95" customHeight="1">
      <c r="A16" s="29">
        <v>24</v>
      </c>
      <c r="B16" s="30">
        <v>6</v>
      </c>
      <c r="C16" s="106" t="s">
        <v>1712</v>
      </c>
      <c r="D16" s="40">
        <v>3</v>
      </c>
      <c r="E16" s="40">
        <v>5</v>
      </c>
      <c r="F16" s="40">
        <v>5</v>
      </c>
      <c r="G16" s="40">
        <v>5</v>
      </c>
      <c r="H16" s="40">
        <v>5</v>
      </c>
      <c r="I16" s="40">
        <v>4</v>
      </c>
      <c r="J16" s="40">
        <v>3</v>
      </c>
      <c r="K16" s="40">
        <v>5</v>
      </c>
      <c r="L16" s="40">
        <v>5</v>
      </c>
      <c r="M16" s="40">
        <v>5</v>
      </c>
      <c r="N16" s="40">
        <v>4</v>
      </c>
      <c r="O16" s="40">
        <v>4</v>
      </c>
      <c r="P16" s="40">
        <v>5</v>
      </c>
      <c r="Q16" s="40">
        <v>5</v>
      </c>
      <c r="R16" s="40">
        <v>4</v>
      </c>
      <c r="S16" s="40">
        <v>4</v>
      </c>
      <c r="T16" s="40">
        <v>4</v>
      </c>
      <c r="U16" s="40">
        <v>2</v>
      </c>
      <c r="V16" s="40">
        <v>5</v>
      </c>
      <c r="W16" s="40">
        <v>1</v>
      </c>
      <c r="X16" s="40">
        <v>4</v>
      </c>
      <c r="Y16" s="40">
        <v>4</v>
      </c>
      <c r="Z16" s="40">
        <v>5</v>
      </c>
      <c r="AA16" s="40">
        <v>5</v>
      </c>
      <c r="AB16" s="40">
        <v>4</v>
      </c>
      <c r="AC16" s="40">
        <v>5</v>
      </c>
      <c r="AD16" s="40">
        <v>3</v>
      </c>
      <c r="AE16" s="40">
        <v>5</v>
      </c>
      <c r="AF16" s="40">
        <v>4</v>
      </c>
      <c r="AG16" s="40">
        <v>5</v>
      </c>
      <c r="AH16" s="40">
        <v>5</v>
      </c>
      <c r="AI16" s="40">
        <v>5</v>
      </c>
      <c r="AJ16" s="40">
        <v>5</v>
      </c>
      <c r="AK16" s="40">
        <v>5</v>
      </c>
      <c r="AL16" s="40">
        <v>5</v>
      </c>
      <c r="AM16" s="40">
        <v>4</v>
      </c>
      <c r="AN16" s="40">
        <v>4</v>
      </c>
      <c r="AO16" s="40">
        <v>4</v>
      </c>
      <c r="AP16" s="40">
        <v>4</v>
      </c>
      <c r="AQ16" s="40">
        <v>5</v>
      </c>
      <c r="AR16" s="40">
        <v>5</v>
      </c>
      <c r="AS16" s="40">
        <v>4</v>
      </c>
      <c r="AT16" s="40">
        <v>5</v>
      </c>
      <c r="AU16" s="40">
        <v>4</v>
      </c>
      <c r="AV16" s="40">
        <v>5</v>
      </c>
      <c r="AW16" s="40">
        <v>5</v>
      </c>
      <c r="AX16" s="40">
        <v>5</v>
      </c>
      <c r="AY16" s="40">
        <v>4</v>
      </c>
      <c r="AZ16" s="40">
        <v>4</v>
      </c>
      <c r="BA16" s="40">
        <v>5</v>
      </c>
      <c r="BB16" s="40">
        <v>5</v>
      </c>
      <c r="BC16" s="40">
        <v>4</v>
      </c>
      <c r="BD16" s="40">
        <v>5</v>
      </c>
      <c r="BE16" s="40">
        <v>5</v>
      </c>
      <c r="BF16" s="40">
        <v>1</v>
      </c>
      <c r="BG16" s="40">
        <v>5</v>
      </c>
      <c r="BH16" s="40">
        <v>5</v>
      </c>
      <c r="BI16" s="40">
        <v>3</v>
      </c>
      <c r="BJ16" s="40">
        <v>4</v>
      </c>
      <c r="BK16" s="40">
        <v>4</v>
      </c>
      <c r="BL16" s="40">
        <v>4</v>
      </c>
      <c r="BM16" s="40">
        <v>4</v>
      </c>
      <c r="BN16" s="40">
        <v>5</v>
      </c>
      <c r="BO16" s="40">
        <v>5</v>
      </c>
      <c r="BP16" s="40">
        <v>5</v>
      </c>
      <c r="BQ16" s="40">
        <v>5</v>
      </c>
      <c r="BR16" s="40">
        <v>3</v>
      </c>
      <c r="BS16" s="40">
        <v>5</v>
      </c>
      <c r="BT16" s="40">
        <v>5</v>
      </c>
      <c r="BU16" s="40">
        <v>4</v>
      </c>
      <c r="BV16" s="40">
        <v>1</v>
      </c>
      <c r="BW16" s="40">
        <v>3</v>
      </c>
      <c r="BX16" s="40">
        <v>4</v>
      </c>
      <c r="BY16" s="40">
        <v>5</v>
      </c>
      <c r="BZ16" s="40">
        <v>5</v>
      </c>
      <c r="CA16" s="40">
        <v>4</v>
      </c>
      <c r="CB16" s="40">
        <v>5</v>
      </c>
      <c r="CC16" s="40">
        <v>5</v>
      </c>
      <c r="CD16" s="40">
        <v>5</v>
      </c>
      <c r="CE16" s="40">
        <v>5</v>
      </c>
      <c r="CF16" s="40">
        <v>4</v>
      </c>
      <c r="CG16" s="40">
        <v>5</v>
      </c>
      <c r="CH16" s="40">
        <v>4</v>
      </c>
      <c r="CI16" s="40">
        <v>4</v>
      </c>
      <c r="CJ16" s="40">
        <v>0</v>
      </c>
      <c r="CK16" s="40">
        <v>5</v>
      </c>
      <c r="CL16" s="40">
        <v>5</v>
      </c>
      <c r="CM16" s="40">
        <v>1</v>
      </c>
      <c r="CN16" s="40">
        <v>5</v>
      </c>
      <c r="CO16" s="40">
        <v>5</v>
      </c>
      <c r="CP16" s="40">
        <v>5</v>
      </c>
      <c r="CQ16" s="40">
        <v>5</v>
      </c>
      <c r="CR16" s="40">
        <v>5</v>
      </c>
      <c r="CS16" s="40">
        <v>5</v>
      </c>
      <c r="CT16" s="40">
        <v>5</v>
      </c>
      <c r="CU16" s="40">
        <v>4</v>
      </c>
      <c r="CV16" s="40">
        <v>5</v>
      </c>
      <c r="CW16" s="40">
        <v>5</v>
      </c>
      <c r="CX16" s="40">
        <v>5</v>
      </c>
      <c r="CY16" s="40">
        <v>4</v>
      </c>
      <c r="CZ16" s="40">
        <v>4</v>
      </c>
      <c r="DA16" s="40">
        <v>4</v>
      </c>
      <c r="DB16" s="40">
        <v>5</v>
      </c>
      <c r="DC16" s="40">
        <v>4</v>
      </c>
      <c r="DD16" s="40">
        <v>1</v>
      </c>
      <c r="DE16" s="40">
        <v>5</v>
      </c>
      <c r="DF16" s="40">
        <v>5</v>
      </c>
      <c r="DG16" s="40">
        <v>4</v>
      </c>
      <c r="DH16" s="40">
        <v>4</v>
      </c>
      <c r="DI16" s="40">
        <v>5</v>
      </c>
      <c r="DJ16" s="40">
        <v>4</v>
      </c>
      <c r="DK16" s="40">
        <v>5</v>
      </c>
      <c r="DL16" s="40">
        <v>5</v>
      </c>
      <c r="DM16" s="40">
        <v>3</v>
      </c>
      <c r="DN16" s="40">
        <v>1</v>
      </c>
      <c r="DO16" s="40">
        <v>5</v>
      </c>
      <c r="DP16" s="40">
        <v>4</v>
      </c>
      <c r="DQ16" s="40">
        <v>5</v>
      </c>
      <c r="DR16" s="40">
        <v>2</v>
      </c>
      <c r="DS16" s="40">
        <v>5</v>
      </c>
      <c r="DT16" s="40">
        <v>4</v>
      </c>
      <c r="DU16" s="40">
        <v>4</v>
      </c>
      <c r="DV16" s="40">
        <v>5</v>
      </c>
      <c r="DW16" s="40">
        <v>5</v>
      </c>
      <c r="DX16" s="40">
        <v>4</v>
      </c>
      <c r="DY16" s="40">
        <v>4</v>
      </c>
      <c r="DZ16" s="40">
        <v>4</v>
      </c>
      <c r="EA16" s="40">
        <v>5</v>
      </c>
      <c r="EB16" s="40">
        <v>5</v>
      </c>
      <c r="EC16" s="40">
        <v>4</v>
      </c>
      <c r="ED16" s="40">
        <v>3</v>
      </c>
      <c r="EE16" s="40">
        <v>5</v>
      </c>
      <c r="EF16" s="40">
        <v>5</v>
      </c>
      <c r="EG16" s="40">
        <v>5</v>
      </c>
      <c r="EH16" s="40">
        <v>5</v>
      </c>
      <c r="EI16" s="40">
        <v>5</v>
      </c>
      <c r="EJ16" s="40">
        <v>5</v>
      </c>
      <c r="EK16" s="40">
        <v>5</v>
      </c>
      <c r="EL16" s="40">
        <v>5</v>
      </c>
      <c r="EM16" s="40">
        <v>5</v>
      </c>
      <c r="EN16" s="40">
        <v>5</v>
      </c>
      <c r="EO16" s="40">
        <v>5</v>
      </c>
      <c r="EP16" s="40">
        <v>5</v>
      </c>
      <c r="EQ16" s="40">
        <v>5</v>
      </c>
      <c r="ER16" s="40">
        <v>4</v>
      </c>
      <c r="ES16" s="40">
        <v>4</v>
      </c>
      <c r="ET16" s="40">
        <v>5</v>
      </c>
      <c r="EU16" s="40">
        <v>4</v>
      </c>
      <c r="EV16" s="40">
        <v>5</v>
      </c>
      <c r="EW16" s="40">
        <v>5</v>
      </c>
      <c r="EX16" s="40">
        <v>5</v>
      </c>
      <c r="EY16" s="40">
        <v>5</v>
      </c>
      <c r="EZ16" s="40">
        <v>4</v>
      </c>
      <c r="FA16" s="40">
        <v>4</v>
      </c>
      <c r="FB16" s="40">
        <v>5</v>
      </c>
      <c r="FC16" s="40">
        <v>5</v>
      </c>
      <c r="FD16" s="40">
        <v>5</v>
      </c>
      <c r="FE16" s="40">
        <v>4</v>
      </c>
      <c r="FF16" s="40">
        <v>5</v>
      </c>
      <c r="FG16" s="40">
        <v>3</v>
      </c>
      <c r="FH16" s="40">
        <v>5</v>
      </c>
      <c r="FI16" s="40">
        <v>3</v>
      </c>
      <c r="FJ16" s="40">
        <v>5</v>
      </c>
      <c r="FK16" s="40">
        <v>5</v>
      </c>
      <c r="FL16" s="40">
        <v>3</v>
      </c>
      <c r="FM16" s="40">
        <v>4</v>
      </c>
      <c r="FN16" s="40">
        <v>4</v>
      </c>
      <c r="FO16" s="40">
        <v>3</v>
      </c>
      <c r="FP16" s="40">
        <v>1</v>
      </c>
      <c r="FQ16" s="40">
        <v>3</v>
      </c>
      <c r="FR16" s="40">
        <v>3</v>
      </c>
      <c r="FS16" s="40">
        <v>4</v>
      </c>
      <c r="FT16" s="40">
        <v>5</v>
      </c>
      <c r="FU16" s="40">
        <v>4</v>
      </c>
      <c r="FV16" s="42">
        <f>AVERAGE(Tabela634[[#This Row],[5]:[825]])</f>
        <v>4.304597701149425</v>
      </c>
      <c r="FW16" s="42">
        <f>SKEW(Tabela634[[#This Row],[5]:[825]])</f>
        <v>-1.954040631519365</v>
      </c>
      <c r="FX16" s="42">
        <f>STDEV(Tabela634[[#This Row],[5]:[825]])</f>
        <v>1.0224540405151632</v>
      </c>
      <c r="FY16" s="110">
        <v>0.84250279285424812</v>
      </c>
    </row>
    <row r="17" spans="1:181" s="28" customFormat="1" ht="24.95" customHeight="1">
      <c r="A17" s="29">
        <v>25</v>
      </c>
      <c r="B17" s="30">
        <v>7</v>
      </c>
      <c r="C17" s="106" t="s">
        <v>1713</v>
      </c>
      <c r="D17" s="40">
        <v>3</v>
      </c>
      <c r="E17" s="40">
        <v>5</v>
      </c>
      <c r="F17" s="40">
        <v>5</v>
      </c>
      <c r="G17" s="40">
        <v>3</v>
      </c>
      <c r="H17" s="40">
        <v>5</v>
      </c>
      <c r="I17" s="40">
        <v>4</v>
      </c>
      <c r="J17" s="40">
        <v>4</v>
      </c>
      <c r="K17" s="40">
        <v>5</v>
      </c>
      <c r="L17" s="40">
        <v>5</v>
      </c>
      <c r="M17" s="40">
        <v>4</v>
      </c>
      <c r="N17" s="40">
        <v>2</v>
      </c>
      <c r="O17" s="40">
        <v>4</v>
      </c>
      <c r="P17" s="40">
        <v>5</v>
      </c>
      <c r="Q17" s="40">
        <v>5</v>
      </c>
      <c r="R17" s="40">
        <v>4</v>
      </c>
      <c r="S17" s="40">
        <v>3</v>
      </c>
      <c r="T17" s="40">
        <v>4</v>
      </c>
      <c r="U17" s="40">
        <v>3</v>
      </c>
      <c r="V17" s="40">
        <v>3</v>
      </c>
      <c r="W17" s="40">
        <v>1</v>
      </c>
      <c r="X17" s="40">
        <v>2</v>
      </c>
      <c r="Y17" s="40">
        <v>4</v>
      </c>
      <c r="Z17" s="40">
        <v>5</v>
      </c>
      <c r="AA17" s="40">
        <v>4</v>
      </c>
      <c r="AB17" s="40">
        <v>4</v>
      </c>
      <c r="AC17" s="40">
        <v>4</v>
      </c>
      <c r="AD17" s="40">
        <v>4</v>
      </c>
      <c r="AE17" s="40">
        <v>5</v>
      </c>
      <c r="AF17" s="40">
        <v>4</v>
      </c>
      <c r="AG17" s="40">
        <v>5</v>
      </c>
      <c r="AH17" s="40">
        <v>4</v>
      </c>
      <c r="AI17" s="40">
        <v>4</v>
      </c>
      <c r="AJ17" s="40">
        <v>5</v>
      </c>
      <c r="AK17" s="40">
        <v>4</v>
      </c>
      <c r="AL17" s="40">
        <v>5</v>
      </c>
      <c r="AM17" s="40">
        <v>4</v>
      </c>
      <c r="AN17" s="40">
        <v>3</v>
      </c>
      <c r="AO17" s="40">
        <v>4</v>
      </c>
      <c r="AP17" s="40">
        <v>3</v>
      </c>
      <c r="AQ17" s="40">
        <v>4</v>
      </c>
      <c r="AR17" s="40">
        <v>2</v>
      </c>
      <c r="AS17" s="40">
        <v>4</v>
      </c>
      <c r="AT17" s="40">
        <v>5</v>
      </c>
      <c r="AU17" s="40">
        <v>4</v>
      </c>
      <c r="AV17" s="40">
        <v>5</v>
      </c>
      <c r="AW17" s="40">
        <v>4</v>
      </c>
      <c r="AX17" s="40">
        <v>0</v>
      </c>
      <c r="AY17" s="40">
        <v>4</v>
      </c>
      <c r="AZ17" s="40">
        <v>5</v>
      </c>
      <c r="BA17" s="40">
        <v>5</v>
      </c>
      <c r="BB17" s="40">
        <v>5</v>
      </c>
      <c r="BC17" s="40">
        <v>4</v>
      </c>
      <c r="BD17" s="40">
        <v>5</v>
      </c>
      <c r="BE17" s="40">
        <v>5</v>
      </c>
      <c r="BF17" s="40">
        <v>3</v>
      </c>
      <c r="BG17" s="40">
        <v>5</v>
      </c>
      <c r="BH17" s="40">
        <v>4</v>
      </c>
      <c r="BI17" s="40">
        <v>3</v>
      </c>
      <c r="BJ17" s="40">
        <v>3</v>
      </c>
      <c r="BK17" s="40">
        <v>3</v>
      </c>
      <c r="BL17" s="40">
        <v>3</v>
      </c>
      <c r="BM17" s="40">
        <v>3</v>
      </c>
      <c r="BN17" s="40">
        <v>3</v>
      </c>
      <c r="BO17" s="40">
        <v>4</v>
      </c>
      <c r="BP17" s="40">
        <v>4</v>
      </c>
      <c r="BQ17" s="40">
        <v>4</v>
      </c>
      <c r="BR17" s="40">
        <v>4</v>
      </c>
      <c r="BS17" s="40">
        <v>5</v>
      </c>
      <c r="BT17" s="40">
        <v>4</v>
      </c>
      <c r="BU17" s="40">
        <v>3</v>
      </c>
      <c r="BV17" s="40">
        <v>1</v>
      </c>
      <c r="BW17" s="40">
        <v>3</v>
      </c>
      <c r="BX17" s="40">
        <v>5</v>
      </c>
      <c r="BY17" s="40">
        <v>5</v>
      </c>
      <c r="BZ17" s="40">
        <v>4</v>
      </c>
      <c r="CA17" s="40">
        <v>4</v>
      </c>
      <c r="CB17" s="40">
        <v>5</v>
      </c>
      <c r="CC17" s="40">
        <v>5</v>
      </c>
      <c r="CD17" s="40">
        <v>3</v>
      </c>
      <c r="CE17" s="40">
        <v>5</v>
      </c>
      <c r="CF17" s="40">
        <v>4</v>
      </c>
      <c r="CG17" s="40">
        <v>5</v>
      </c>
      <c r="CH17" s="40">
        <v>5</v>
      </c>
      <c r="CI17" s="40">
        <v>4</v>
      </c>
      <c r="CJ17" s="40">
        <v>0</v>
      </c>
      <c r="CK17" s="40">
        <v>4</v>
      </c>
      <c r="CL17" s="40">
        <v>5</v>
      </c>
      <c r="CM17" s="40">
        <v>1</v>
      </c>
      <c r="CN17" s="40">
        <v>5</v>
      </c>
      <c r="CO17" s="40">
        <v>5</v>
      </c>
      <c r="CP17" s="40">
        <v>5</v>
      </c>
      <c r="CQ17" s="40">
        <v>3</v>
      </c>
      <c r="CR17" s="40">
        <v>5</v>
      </c>
      <c r="CS17" s="40">
        <v>5</v>
      </c>
      <c r="CT17" s="40">
        <v>5</v>
      </c>
      <c r="CU17" s="40">
        <v>4</v>
      </c>
      <c r="CV17" s="40">
        <v>5</v>
      </c>
      <c r="CW17" s="40">
        <v>3</v>
      </c>
      <c r="CX17" s="40">
        <v>5</v>
      </c>
      <c r="CY17" s="40">
        <v>4</v>
      </c>
      <c r="CZ17" s="40">
        <v>3</v>
      </c>
      <c r="DA17" s="40">
        <v>4</v>
      </c>
      <c r="DB17" s="40">
        <v>5</v>
      </c>
      <c r="DC17" s="40">
        <v>4</v>
      </c>
      <c r="DD17" s="40">
        <v>3</v>
      </c>
      <c r="DE17" s="40">
        <v>5</v>
      </c>
      <c r="DF17" s="40">
        <v>4</v>
      </c>
      <c r="DG17" s="40">
        <v>4</v>
      </c>
      <c r="DH17" s="40">
        <v>4</v>
      </c>
      <c r="DI17" s="40">
        <v>4</v>
      </c>
      <c r="DJ17" s="40">
        <v>4</v>
      </c>
      <c r="DK17" s="40">
        <v>5</v>
      </c>
      <c r="DL17" s="40">
        <v>4</v>
      </c>
      <c r="DM17" s="40">
        <v>3</v>
      </c>
      <c r="DN17" s="40">
        <v>1</v>
      </c>
      <c r="DO17" s="40">
        <v>5</v>
      </c>
      <c r="DP17" s="40">
        <v>5</v>
      </c>
      <c r="DQ17" s="40">
        <v>5</v>
      </c>
      <c r="DR17" s="40">
        <v>5</v>
      </c>
      <c r="DS17" s="40">
        <v>5</v>
      </c>
      <c r="DT17" s="40">
        <v>4</v>
      </c>
      <c r="DU17" s="40">
        <v>3</v>
      </c>
      <c r="DV17" s="40">
        <v>5</v>
      </c>
      <c r="DW17" s="40">
        <v>3</v>
      </c>
      <c r="DX17" s="40">
        <v>5</v>
      </c>
      <c r="DY17" s="40">
        <v>5</v>
      </c>
      <c r="DZ17" s="40">
        <v>4</v>
      </c>
      <c r="EA17" s="40">
        <v>5</v>
      </c>
      <c r="EB17" s="40">
        <v>5</v>
      </c>
      <c r="EC17" s="40">
        <v>3</v>
      </c>
      <c r="ED17" s="40">
        <v>3</v>
      </c>
      <c r="EE17" s="40">
        <v>0</v>
      </c>
      <c r="EF17" s="40">
        <v>5</v>
      </c>
      <c r="EG17" s="40">
        <v>4</v>
      </c>
      <c r="EH17" s="40">
        <v>5</v>
      </c>
      <c r="EI17" s="40">
        <v>4</v>
      </c>
      <c r="EJ17" s="40">
        <v>5</v>
      </c>
      <c r="EK17" s="40">
        <v>5</v>
      </c>
      <c r="EL17" s="40">
        <v>4</v>
      </c>
      <c r="EM17" s="40">
        <v>4</v>
      </c>
      <c r="EN17" s="40">
        <v>4</v>
      </c>
      <c r="EO17" s="40">
        <v>5</v>
      </c>
      <c r="EP17" s="40">
        <v>5</v>
      </c>
      <c r="EQ17" s="40">
        <v>4</v>
      </c>
      <c r="ER17" s="40">
        <v>4</v>
      </c>
      <c r="ES17" s="40">
        <v>4</v>
      </c>
      <c r="ET17" s="40">
        <v>5</v>
      </c>
      <c r="EU17" s="40">
        <v>5</v>
      </c>
      <c r="EV17" s="40">
        <v>5</v>
      </c>
      <c r="EW17" s="40">
        <v>3</v>
      </c>
      <c r="EX17" s="40">
        <v>5</v>
      </c>
      <c r="EY17" s="40">
        <v>4</v>
      </c>
      <c r="EZ17" s="40">
        <v>3</v>
      </c>
      <c r="FA17" s="40">
        <v>5</v>
      </c>
      <c r="FB17" s="40">
        <v>4</v>
      </c>
      <c r="FC17" s="40">
        <v>3</v>
      </c>
      <c r="FD17" s="40">
        <v>5</v>
      </c>
      <c r="FE17" s="40">
        <v>4</v>
      </c>
      <c r="FF17" s="40">
        <v>3</v>
      </c>
      <c r="FG17" s="40">
        <v>3</v>
      </c>
      <c r="FH17" s="40">
        <v>5</v>
      </c>
      <c r="FI17" s="40">
        <v>3</v>
      </c>
      <c r="FJ17" s="40">
        <v>3</v>
      </c>
      <c r="FK17" s="40">
        <v>5</v>
      </c>
      <c r="FL17" s="40">
        <v>3</v>
      </c>
      <c r="FM17" s="40">
        <v>4</v>
      </c>
      <c r="FN17" s="40">
        <v>3</v>
      </c>
      <c r="FO17" s="40">
        <v>3</v>
      </c>
      <c r="FP17" s="40">
        <v>2</v>
      </c>
      <c r="FQ17" s="40">
        <v>4</v>
      </c>
      <c r="FR17" s="40">
        <v>4</v>
      </c>
      <c r="FS17" s="40">
        <v>4</v>
      </c>
      <c r="FT17" s="40">
        <v>5</v>
      </c>
      <c r="FU17" s="40">
        <v>4</v>
      </c>
      <c r="FV17" s="42">
        <f>AVERAGE(Tabela634[[#This Row],[5]:[825]])</f>
        <v>3.9827586206896552</v>
      </c>
      <c r="FW17" s="42">
        <f>SKEW(Tabela634[[#This Row],[5]:[825]])</f>
        <v>-1.3667828276916283</v>
      </c>
      <c r="FX17" s="42">
        <f>STDEV(Tabela634[[#This Row],[5]:[825]])</f>
        <v>1.0777526281695673</v>
      </c>
      <c r="FY17" s="110">
        <v>0.84861154246404502</v>
      </c>
    </row>
    <row r="18" spans="1:181" s="28" customFormat="1" ht="24.95" customHeight="1">
      <c r="A18" s="29">
        <v>26</v>
      </c>
      <c r="B18" s="30">
        <v>8</v>
      </c>
      <c r="C18" s="106" t="s">
        <v>1714</v>
      </c>
      <c r="D18" s="40">
        <v>5</v>
      </c>
      <c r="E18" s="40">
        <v>4</v>
      </c>
      <c r="F18" s="40">
        <v>4</v>
      </c>
      <c r="G18" s="40">
        <v>4</v>
      </c>
      <c r="H18" s="40">
        <v>4</v>
      </c>
      <c r="I18" s="40">
        <v>4</v>
      </c>
      <c r="J18" s="40">
        <v>4</v>
      </c>
      <c r="K18" s="40">
        <v>5</v>
      </c>
      <c r="L18" s="40">
        <v>4</v>
      </c>
      <c r="M18" s="40">
        <v>5</v>
      </c>
      <c r="N18" s="40">
        <v>4</v>
      </c>
      <c r="O18" s="40">
        <v>4</v>
      </c>
      <c r="P18" s="40">
        <v>5</v>
      </c>
      <c r="Q18" s="40">
        <v>5</v>
      </c>
      <c r="R18" s="40">
        <v>4</v>
      </c>
      <c r="S18" s="40">
        <v>3</v>
      </c>
      <c r="T18" s="40">
        <v>5</v>
      </c>
      <c r="U18" s="40">
        <v>4</v>
      </c>
      <c r="V18" s="40">
        <v>4</v>
      </c>
      <c r="W18" s="40">
        <v>3</v>
      </c>
      <c r="X18" s="40">
        <v>4</v>
      </c>
      <c r="Y18" s="40">
        <v>4</v>
      </c>
      <c r="Z18" s="40">
        <v>5</v>
      </c>
      <c r="AA18" s="40">
        <v>4</v>
      </c>
      <c r="AB18" s="40">
        <v>5</v>
      </c>
      <c r="AC18" s="40">
        <v>4</v>
      </c>
      <c r="AD18" s="40">
        <v>4</v>
      </c>
      <c r="AE18" s="40">
        <v>5</v>
      </c>
      <c r="AF18" s="40">
        <v>5</v>
      </c>
      <c r="AG18" s="40">
        <v>5</v>
      </c>
      <c r="AH18" s="40">
        <v>5</v>
      </c>
      <c r="AI18" s="40">
        <v>4</v>
      </c>
      <c r="AJ18" s="40">
        <v>4</v>
      </c>
      <c r="AK18" s="40">
        <v>3</v>
      </c>
      <c r="AL18" s="40">
        <v>5</v>
      </c>
      <c r="AM18" s="40">
        <v>4</v>
      </c>
      <c r="AN18" s="40">
        <v>4</v>
      </c>
      <c r="AO18" s="40">
        <v>4</v>
      </c>
      <c r="AP18" s="40">
        <v>5</v>
      </c>
      <c r="AQ18" s="40">
        <v>5</v>
      </c>
      <c r="AR18" s="40">
        <v>4</v>
      </c>
      <c r="AS18" s="40">
        <v>5</v>
      </c>
      <c r="AT18" s="40">
        <v>5</v>
      </c>
      <c r="AU18" s="40">
        <v>4</v>
      </c>
      <c r="AV18" s="40">
        <v>5</v>
      </c>
      <c r="AW18" s="40">
        <v>4</v>
      </c>
      <c r="AX18" s="40">
        <v>4</v>
      </c>
      <c r="AY18" s="40">
        <v>4</v>
      </c>
      <c r="AZ18" s="40">
        <v>4</v>
      </c>
      <c r="BA18" s="40">
        <v>5</v>
      </c>
      <c r="BB18" s="40">
        <v>5</v>
      </c>
      <c r="BC18" s="40">
        <v>5</v>
      </c>
      <c r="BD18" s="40">
        <v>4</v>
      </c>
      <c r="BE18" s="40">
        <v>4</v>
      </c>
      <c r="BF18" s="40">
        <v>4</v>
      </c>
      <c r="BG18" s="40">
        <v>5</v>
      </c>
      <c r="BH18" s="40">
        <v>4</v>
      </c>
      <c r="BI18" s="40">
        <v>3</v>
      </c>
      <c r="BJ18" s="40">
        <v>5</v>
      </c>
      <c r="BK18" s="40">
        <v>3</v>
      </c>
      <c r="BL18" s="40">
        <v>4</v>
      </c>
      <c r="BM18" s="40">
        <v>4</v>
      </c>
      <c r="BN18" s="40">
        <v>4</v>
      </c>
      <c r="BO18" s="40">
        <v>4</v>
      </c>
      <c r="BP18" s="40">
        <v>5</v>
      </c>
      <c r="BQ18" s="40">
        <v>4</v>
      </c>
      <c r="BR18" s="40">
        <v>5</v>
      </c>
      <c r="BS18" s="40">
        <v>5</v>
      </c>
      <c r="BT18" s="40">
        <v>4</v>
      </c>
      <c r="BU18" s="40">
        <v>4</v>
      </c>
      <c r="BV18" s="40">
        <v>4</v>
      </c>
      <c r="BW18" s="40">
        <v>5</v>
      </c>
      <c r="BX18" s="40">
        <v>5</v>
      </c>
      <c r="BY18" s="40">
        <v>5</v>
      </c>
      <c r="BZ18" s="40">
        <v>4</v>
      </c>
      <c r="CA18" s="40">
        <v>4</v>
      </c>
      <c r="CB18" s="40">
        <v>5</v>
      </c>
      <c r="CC18" s="40">
        <v>5</v>
      </c>
      <c r="CD18" s="40">
        <v>5</v>
      </c>
      <c r="CE18" s="40">
        <v>5</v>
      </c>
      <c r="CF18" s="40">
        <v>4</v>
      </c>
      <c r="CG18" s="40">
        <v>5</v>
      </c>
      <c r="CH18" s="40">
        <v>5</v>
      </c>
      <c r="CI18" s="40">
        <v>5</v>
      </c>
      <c r="CJ18" s="40">
        <v>5</v>
      </c>
      <c r="CK18" s="40">
        <v>5</v>
      </c>
      <c r="CL18" s="40">
        <v>5</v>
      </c>
      <c r="CM18" s="40">
        <v>5</v>
      </c>
      <c r="CN18" s="40">
        <v>5</v>
      </c>
      <c r="CO18" s="40">
        <v>4</v>
      </c>
      <c r="CP18" s="40">
        <v>5</v>
      </c>
      <c r="CQ18" s="40">
        <v>4</v>
      </c>
      <c r="CR18" s="40">
        <v>5</v>
      </c>
      <c r="CS18" s="40">
        <v>4</v>
      </c>
      <c r="CT18" s="40">
        <v>5</v>
      </c>
      <c r="CU18" s="40">
        <v>4</v>
      </c>
      <c r="CV18" s="40">
        <v>5</v>
      </c>
      <c r="CW18" s="40">
        <v>5</v>
      </c>
      <c r="CX18" s="40">
        <v>4</v>
      </c>
      <c r="CY18" s="40">
        <v>3</v>
      </c>
      <c r="CZ18" s="40">
        <v>5</v>
      </c>
      <c r="DA18" s="40">
        <v>5</v>
      </c>
      <c r="DB18" s="40">
        <v>5</v>
      </c>
      <c r="DC18" s="40">
        <v>4</v>
      </c>
      <c r="DD18" s="40">
        <v>5</v>
      </c>
      <c r="DE18" s="40">
        <v>5</v>
      </c>
      <c r="DF18" s="40">
        <v>4</v>
      </c>
      <c r="DG18" s="40">
        <v>4</v>
      </c>
      <c r="DH18" s="40">
        <v>5</v>
      </c>
      <c r="DI18" s="40">
        <v>5</v>
      </c>
      <c r="DJ18" s="40">
        <v>5</v>
      </c>
      <c r="DK18" s="40">
        <v>5</v>
      </c>
      <c r="DL18" s="40">
        <v>5</v>
      </c>
      <c r="DM18" s="40">
        <v>4</v>
      </c>
      <c r="DN18" s="40">
        <v>3</v>
      </c>
      <c r="DO18" s="40">
        <v>5</v>
      </c>
      <c r="DP18" s="40">
        <v>5</v>
      </c>
      <c r="DQ18" s="40">
        <v>5</v>
      </c>
      <c r="DR18" s="40">
        <v>5</v>
      </c>
      <c r="DS18" s="40">
        <v>5</v>
      </c>
      <c r="DT18" s="40">
        <v>4</v>
      </c>
      <c r="DU18" s="40">
        <v>3</v>
      </c>
      <c r="DV18" s="40">
        <v>5</v>
      </c>
      <c r="DW18" s="40">
        <v>2</v>
      </c>
      <c r="DX18" s="40">
        <v>5</v>
      </c>
      <c r="DY18" s="40">
        <v>4</v>
      </c>
      <c r="DZ18" s="40">
        <v>5</v>
      </c>
      <c r="EA18" s="40">
        <v>5</v>
      </c>
      <c r="EB18" s="40">
        <v>5</v>
      </c>
      <c r="EC18" s="40">
        <v>4</v>
      </c>
      <c r="ED18" s="40">
        <v>5</v>
      </c>
      <c r="EE18" s="40">
        <v>5</v>
      </c>
      <c r="EF18" s="40">
        <v>5</v>
      </c>
      <c r="EG18" s="40">
        <v>5</v>
      </c>
      <c r="EH18" s="40">
        <v>5</v>
      </c>
      <c r="EI18" s="40">
        <v>5</v>
      </c>
      <c r="EJ18" s="40">
        <v>5</v>
      </c>
      <c r="EK18" s="40">
        <v>4</v>
      </c>
      <c r="EL18" s="40">
        <v>5</v>
      </c>
      <c r="EM18" s="40">
        <v>4</v>
      </c>
      <c r="EN18" s="40">
        <v>5</v>
      </c>
      <c r="EO18" s="40">
        <v>5</v>
      </c>
      <c r="EP18" s="40">
        <v>5</v>
      </c>
      <c r="EQ18" s="40">
        <v>5</v>
      </c>
      <c r="ER18" s="40">
        <v>5</v>
      </c>
      <c r="ES18" s="40">
        <v>4</v>
      </c>
      <c r="ET18" s="40">
        <v>5</v>
      </c>
      <c r="EU18" s="40">
        <v>5</v>
      </c>
      <c r="EV18" s="40">
        <v>4</v>
      </c>
      <c r="EW18" s="40">
        <v>4</v>
      </c>
      <c r="EX18" s="40">
        <v>4</v>
      </c>
      <c r="EY18" s="40">
        <v>3</v>
      </c>
      <c r="EZ18" s="40">
        <v>3</v>
      </c>
      <c r="FA18" s="40">
        <v>4</v>
      </c>
      <c r="FB18" s="40">
        <v>4</v>
      </c>
      <c r="FC18" s="40">
        <v>4</v>
      </c>
      <c r="FD18" s="40">
        <v>5</v>
      </c>
      <c r="FE18" s="40">
        <v>5</v>
      </c>
      <c r="FF18" s="40">
        <v>5</v>
      </c>
      <c r="FG18" s="40">
        <v>3</v>
      </c>
      <c r="FH18" s="40">
        <v>5</v>
      </c>
      <c r="FI18" s="40">
        <v>3</v>
      </c>
      <c r="FJ18" s="40">
        <v>4</v>
      </c>
      <c r="FK18" s="40">
        <v>5</v>
      </c>
      <c r="FL18" s="40">
        <v>3</v>
      </c>
      <c r="FM18" s="40">
        <v>5</v>
      </c>
      <c r="FN18" s="40">
        <v>4</v>
      </c>
      <c r="FO18" s="40">
        <v>3</v>
      </c>
      <c r="FP18" s="40">
        <v>1</v>
      </c>
      <c r="FQ18" s="40">
        <v>4</v>
      </c>
      <c r="FR18" s="40">
        <v>4</v>
      </c>
      <c r="FS18" s="40">
        <v>5</v>
      </c>
      <c r="FT18" s="40">
        <v>5</v>
      </c>
      <c r="FU18" s="40">
        <v>4</v>
      </c>
      <c r="FV18" s="42">
        <f>AVERAGE(Tabela634[[#This Row],[5]:[825]])</f>
        <v>4.4022988505747129</v>
      </c>
      <c r="FW18" s="42">
        <f>SKEW(Tabela634[[#This Row],[5]:[825]])</f>
        <v>-1.2500471511869202</v>
      </c>
      <c r="FX18" s="42">
        <f>STDEV(Tabela634[[#This Row],[5]:[825]])</f>
        <v>0.71255901473382577</v>
      </c>
      <c r="FY18" s="110">
        <v>0.84825069822218702</v>
      </c>
    </row>
    <row r="19" spans="1:181" s="28" customFormat="1" ht="24.95" customHeight="1">
      <c r="A19" s="29">
        <v>27</v>
      </c>
      <c r="B19" s="30">
        <v>9</v>
      </c>
      <c r="C19" s="106" t="s">
        <v>1715</v>
      </c>
      <c r="D19" s="40">
        <v>5</v>
      </c>
      <c r="E19" s="40">
        <v>5</v>
      </c>
      <c r="F19" s="40">
        <v>5</v>
      </c>
      <c r="G19" s="40">
        <v>4</v>
      </c>
      <c r="H19" s="40">
        <v>4</v>
      </c>
      <c r="I19" s="40">
        <v>4</v>
      </c>
      <c r="J19" s="40">
        <v>4</v>
      </c>
      <c r="K19" s="40">
        <v>5</v>
      </c>
      <c r="L19" s="40">
        <v>5</v>
      </c>
      <c r="M19" s="40">
        <v>5</v>
      </c>
      <c r="N19" s="40">
        <v>0</v>
      </c>
      <c r="O19" s="40">
        <v>4</v>
      </c>
      <c r="P19" s="40">
        <v>5</v>
      </c>
      <c r="Q19" s="40">
        <v>5</v>
      </c>
      <c r="R19" s="40">
        <v>4</v>
      </c>
      <c r="S19" s="40">
        <v>4</v>
      </c>
      <c r="T19" s="40">
        <v>4</v>
      </c>
      <c r="U19" s="40">
        <v>4</v>
      </c>
      <c r="V19" s="40">
        <v>5</v>
      </c>
      <c r="W19" s="40">
        <v>5</v>
      </c>
      <c r="X19" s="40">
        <v>4</v>
      </c>
      <c r="Y19" s="40">
        <v>4</v>
      </c>
      <c r="Z19" s="40">
        <v>5</v>
      </c>
      <c r="AA19" s="40">
        <v>4</v>
      </c>
      <c r="AB19" s="40">
        <v>5</v>
      </c>
      <c r="AC19" s="40">
        <v>4</v>
      </c>
      <c r="AD19" s="40">
        <v>4</v>
      </c>
      <c r="AE19" s="40">
        <v>5</v>
      </c>
      <c r="AF19" s="40">
        <v>4</v>
      </c>
      <c r="AG19" s="40">
        <v>5</v>
      </c>
      <c r="AH19" s="40">
        <v>4</v>
      </c>
      <c r="AI19" s="40">
        <v>4</v>
      </c>
      <c r="AJ19" s="40">
        <v>4</v>
      </c>
      <c r="AK19" s="40">
        <v>4</v>
      </c>
      <c r="AL19" s="40">
        <v>5</v>
      </c>
      <c r="AM19" s="40">
        <v>4</v>
      </c>
      <c r="AN19" s="40">
        <v>4</v>
      </c>
      <c r="AO19" s="40">
        <v>4</v>
      </c>
      <c r="AP19" s="40">
        <v>4</v>
      </c>
      <c r="AQ19" s="40">
        <v>5</v>
      </c>
      <c r="AR19" s="40">
        <v>4</v>
      </c>
      <c r="AS19" s="40">
        <v>5</v>
      </c>
      <c r="AT19" s="40">
        <v>5</v>
      </c>
      <c r="AU19" s="40">
        <v>4</v>
      </c>
      <c r="AV19" s="40">
        <v>5</v>
      </c>
      <c r="AW19" s="40">
        <v>5</v>
      </c>
      <c r="AX19" s="40">
        <v>4</v>
      </c>
      <c r="AY19" s="40">
        <v>4</v>
      </c>
      <c r="AZ19" s="40">
        <v>5</v>
      </c>
      <c r="BA19" s="40">
        <v>5</v>
      </c>
      <c r="BB19" s="40">
        <v>5</v>
      </c>
      <c r="BC19" s="40">
        <v>4</v>
      </c>
      <c r="BD19" s="40">
        <v>5</v>
      </c>
      <c r="BE19" s="40">
        <v>4</v>
      </c>
      <c r="BF19" s="40">
        <v>3</v>
      </c>
      <c r="BG19" s="40">
        <v>5</v>
      </c>
      <c r="BH19" s="40">
        <v>5</v>
      </c>
      <c r="BI19" s="40">
        <v>5</v>
      </c>
      <c r="BJ19" s="40">
        <v>5</v>
      </c>
      <c r="BK19" s="40">
        <v>4</v>
      </c>
      <c r="BL19" s="40">
        <v>5</v>
      </c>
      <c r="BM19" s="40">
        <v>4</v>
      </c>
      <c r="BN19" s="40">
        <v>2</v>
      </c>
      <c r="BO19" s="40">
        <v>4</v>
      </c>
      <c r="BP19" s="40">
        <v>5</v>
      </c>
      <c r="BQ19" s="40">
        <v>5</v>
      </c>
      <c r="BR19" s="40">
        <v>4</v>
      </c>
      <c r="BS19" s="40">
        <v>4</v>
      </c>
      <c r="BT19" s="40">
        <v>5</v>
      </c>
      <c r="BU19" s="40">
        <v>4</v>
      </c>
      <c r="BV19" s="40">
        <v>1</v>
      </c>
      <c r="BW19" s="40">
        <v>4</v>
      </c>
      <c r="BX19" s="40">
        <v>5</v>
      </c>
      <c r="BY19" s="40">
        <v>5</v>
      </c>
      <c r="BZ19" s="40">
        <v>5</v>
      </c>
      <c r="CA19" s="40">
        <v>4</v>
      </c>
      <c r="CB19" s="40">
        <v>5</v>
      </c>
      <c r="CC19" s="40">
        <v>5</v>
      </c>
      <c r="CD19" s="40">
        <v>5</v>
      </c>
      <c r="CE19" s="40">
        <v>5</v>
      </c>
      <c r="CF19" s="40">
        <v>4</v>
      </c>
      <c r="CG19" s="40">
        <v>5</v>
      </c>
      <c r="CH19" s="40">
        <v>4</v>
      </c>
      <c r="CI19" s="40">
        <v>3</v>
      </c>
      <c r="CJ19" s="40">
        <v>5</v>
      </c>
      <c r="CK19" s="40">
        <v>4</v>
      </c>
      <c r="CL19" s="40">
        <v>5</v>
      </c>
      <c r="CM19" s="40">
        <v>5</v>
      </c>
      <c r="CN19" s="40">
        <v>5</v>
      </c>
      <c r="CO19" s="40">
        <v>4</v>
      </c>
      <c r="CP19" s="40">
        <v>5</v>
      </c>
      <c r="CQ19" s="40">
        <v>5</v>
      </c>
      <c r="CR19" s="40">
        <v>5</v>
      </c>
      <c r="CS19" s="40">
        <v>5</v>
      </c>
      <c r="CT19" s="40">
        <v>4</v>
      </c>
      <c r="CU19" s="40">
        <v>4</v>
      </c>
      <c r="CV19" s="40">
        <v>5</v>
      </c>
      <c r="CW19" s="40">
        <v>5</v>
      </c>
      <c r="CX19" s="40">
        <v>5</v>
      </c>
      <c r="CY19" s="40">
        <v>3</v>
      </c>
      <c r="CZ19" s="40">
        <v>3</v>
      </c>
      <c r="DA19" s="40">
        <v>5</v>
      </c>
      <c r="DB19" s="40">
        <v>5</v>
      </c>
      <c r="DC19" s="40">
        <v>4</v>
      </c>
      <c r="DD19" s="40">
        <v>3</v>
      </c>
      <c r="DE19" s="40">
        <v>5</v>
      </c>
      <c r="DF19" s="40">
        <v>5</v>
      </c>
      <c r="DG19" s="40">
        <v>4</v>
      </c>
      <c r="DH19" s="40">
        <v>4</v>
      </c>
      <c r="DI19" s="40">
        <v>4</v>
      </c>
      <c r="DJ19" s="40">
        <v>5</v>
      </c>
      <c r="DK19" s="40">
        <v>5</v>
      </c>
      <c r="DL19" s="40">
        <v>4</v>
      </c>
      <c r="DM19" s="40">
        <v>5</v>
      </c>
      <c r="DN19" s="40">
        <v>1</v>
      </c>
      <c r="DO19" s="40">
        <v>5</v>
      </c>
      <c r="DP19" s="40">
        <v>4</v>
      </c>
      <c r="DQ19" s="40">
        <v>4</v>
      </c>
      <c r="DR19" s="40">
        <v>5</v>
      </c>
      <c r="DS19" s="40">
        <v>5</v>
      </c>
      <c r="DT19" s="40">
        <v>5</v>
      </c>
      <c r="DU19" s="40">
        <v>4</v>
      </c>
      <c r="DV19" s="40">
        <v>5</v>
      </c>
      <c r="DW19" s="40">
        <v>5</v>
      </c>
      <c r="DX19" s="40">
        <v>4</v>
      </c>
      <c r="DY19" s="40">
        <v>4</v>
      </c>
      <c r="DZ19" s="40">
        <v>4</v>
      </c>
      <c r="EA19" s="40">
        <v>5</v>
      </c>
      <c r="EB19" s="40">
        <v>5</v>
      </c>
      <c r="EC19" s="40">
        <v>3</v>
      </c>
      <c r="ED19" s="40">
        <v>5</v>
      </c>
      <c r="EE19" s="40">
        <v>4</v>
      </c>
      <c r="EF19" s="40">
        <v>5</v>
      </c>
      <c r="EG19" s="40">
        <v>4</v>
      </c>
      <c r="EH19" s="40">
        <v>5</v>
      </c>
      <c r="EI19" s="40">
        <v>5</v>
      </c>
      <c r="EJ19" s="40">
        <v>5</v>
      </c>
      <c r="EK19" s="40">
        <v>5</v>
      </c>
      <c r="EL19" s="40">
        <v>5</v>
      </c>
      <c r="EM19" s="40">
        <v>4</v>
      </c>
      <c r="EN19" s="40">
        <v>4</v>
      </c>
      <c r="EO19" s="40">
        <v>5</v>
      </c>
      <c r="EP19" s="40">
        <v>4</v>
      </c>
      <c r="EQ19" s="40">
        <v>5</v>
      </c>
      <c r="ER19" s="40">
        <v>4</v>
      </c>
      <c r="ES19" s="40">
        <v>5</v>
      </c>
      <c r="ET19" s="40">
        <v>5</v>
      </c>
      <c r="EU19" s="40">
        <v>5</v>
      </c>
      <c r="EV19" s="40">
        <v>5</v>
      </c>
      <c r="EW19" s="40">
        <v>5</v>
      </c>
      <c r="EX19" s="40">
        <v>5</v>
      </c>
      <c r="EY19" s="40">
        <v>3</v>
      </c>
      <c r="EZ19" s="40">
        <v>3</v>
      </c>
      <c r="FA19" s="40">
        <v>5</v>
      </c>
      <c r="FB19" s="40">
        <v>4</v>
      </c>
      <c r="FC19" s="40">
        <v>4</v>
      </c>
      <c r="FD19" s="40">
        <v>5</v>
      </c>
      <c r="FE19" s="40">
        <v>4</v>
      </c>
      <c r="FF19" s="40">
        <v>5</v>
      </c>
      <c r="FG19" s="40">
        <v>3</v>
      </c>
      <c r="FH19" s="40">
        <v>4</v>
      </c>
      <c r="FI19" s="40">
        <v>3</v>
      </c>
      <c r="FJ19" s="40">
        <v>4</v>
      </c>
      <c r="FK19" s="40">
        <v>5</v>
      </c>
      <c r="FL19" s="40">
        <v>3</v>
      </c>
      <c r="FM19" s="40">
        <v>4</v>
      </c>
      <c r="FN19" s="40">
        <v>4</v>
      </c>
      <c r="FO19" s="40">
        <v>4</v>
      </c>
      <c r="FP19" s="40">
        <v>1</v>
      </c>
      <c r="FQ19" s="40">
        <v>3</v>
      </c>
      <c r="FR19" s="40">
        <v>4</v>
      </c>
      <c r="FS19" s="40">
        <v>4</v>
      </c>
      <c r="FT19" s="40">
        <v>5</v>
      </c>
      <c r="FU19" s="40">
        <v>4</v>
      </c>
      <c r="FV19" s="42">
        <f>AVERAGE(Tabela634[[#This Row],[5]:[825]])</f>
        <v>4.3390804597701154</v>
      </c>
      <c r="FW19" s="42">
        <f>SKEW(Tabela634[[#This Row],[5]:[825]])</f>
        <v>-2.0274563927528653</v>
      </c>
      <c r="FX19" s="42">
        <f>STDEV(Tabela634[[#This Row],[5]:[825]])</f>
        <v>0.85000596010682694</v>
      </c>
      <c r="FY19" s="110">
        <v>0.84827664661167013</v>
      </c>
    </row>
    <row r="20" spans="1:181" s="28" customFormat="1" ht="24.95" customHeight="1">
      <c r="A20" s="29">
        <v>28</v>
      </c>
      <c r="B20" s="30">
        <v>10</v>
      </c>
      <c r="C20" s="106" t="s">
        <v>1716</v>
      </c>
      <c r="D20" s="40">
        <v>5</v>
      </c>
      <c r="E20" s="40">
        <v>5</v>
      </c>
      <c r="F20" s="40">
        <v>5</v>
      </c>
      <c r="G20" s="40">
        <v>5</v>
      </c>
      <c r="H20" s="40">
        <v>4</v>
      </c>
      <c r="I20" s="40">
        <v>5</v>
      </c>
      <c r="J20" s="40">
        <v>4</v>
      </c>
      <c r="K20" s="40">
        <v>5</v>
      </c>
      <c r="L20" s="40">
        <v>5</v>
      </c>
      <c r="M20" s="40">
        <v>5</v>
      </c>
      <c r="N20" s="40">
        <v>4</v>
      </c>
      <c r="O20" s="40">
        <v>4</v>
      </c>
      <c r="P20" s="40">
        <v>5</v>
      </c>
      <c r="Q20" s="40">
        <v>5</v>
      </c>
      <c r="R20" s="40">
        <v>4</v>
      </c>
      <c r="S20" s="40">
        <v>5</v>
      </c>
      <c r="T20" s="40">
        <v>4</v>
      </c>
      <c r="U20" s="40">
        <v>5</v>
      </c>
      <c r="V20" s="40">
        <v>5</v>
      </c>
      <c r="W20" s="40">
        <v>5</v>
      </c>
      <c r="X20" s="40">
        <v>5</v>
      </c>
      <c r="Y20" s="40">
        <v>4</v>
      </c>
      <c r="Z20" s="40">
        <v>5</v>
      </c>
      <c r="AA20" s="40">
        <v>5</v>
      </c>
      <c r="AB20" s="40">
        <v>5</v>
      </c>
      <c r="AC20" s="40">
        <v>4</v>
      </c>
      <c r="AD20" s="40">
        <v>5</v>
      </c>
      <c r="AE20" s="40">
        <v>5</v>
      </c>
      <c r="AF20" s="40">
        <v>5</v>
      </c>
      <c r="AG20" s="40">
        <v>5</v>
      </c>
      <c r="AH20" s="40">
        <v>5</v>
      </c>
      <c r="AI20" s="40">
        <v>5</v>
      </c>
      <c r="AJ20" s="40">
        <v>4</v>
      </c>
      <c r="AK20" s="40">
        <v>4</v>
      </c>
      <c r="AL20" s="40">
        <v>5</v>
      </c>
      <c r="AM20" s="40">
        <v>5</v>
      </c>
      <c r="AN20" s="40">
        <v>5</v>
      </c>
      <c r="AO20" s="40">
        <v>4</v>
      </c>
      <c r="AP20" s="40">
        <v>5</v>
      </c>
      <c r="AQ20" s="40">
        <v>5</v>
      </c>
      <c r="AR20" s="40">
        <v>5</v>
      </c>
      <c r="AS20" s="40">
        <v>5</v>
      </c>
      <c r="AT20" s="40">
        <v>5</v>
      </c>
      <c r="AU20" s="40">
        <v>5</v>
      </c>
      <c r="AV20" s="40">
        <v>5</v>
      </c>
      <c r="AW20" s="40">
        <v>5</v>
      </c>
      <c r="AX20" s="40">
        <v>5</v>
      </c>
      <c r="AY20" s="40">
        <v>5</v>
      </c>
      <c r="AZ20" s="40">
        <v>3</v>
      </c>
      <c r="BA20" s="40">
        <v>5</v>
      </c>
      <c r="BB20" s="40">
        <v>5</v>
      </c>
      <c r="BC20" s="40">
        <v>5</v>
      </c>
      <c r="BD20" s="40">
        <v>5</v>
      </c>
      <c r="BE20" s="40">
        <v>5</v>
      </c>
      <c r="BF20" s="40">
        <v>3</v>
      </c>
      <c r="BG20" s="40">
        <v>5</v>
      </c>
      <c r="BH20" s="40">
        <v>3</v>
      </c>
      <c r="BI20" s="40">
        <v>4</v>
      </c>
      <c r="BJ20" s="40">
        <v>5</v>
      </c>
      <c r="BK20" s="40">
        <v>4</v>
      </c>
      <c r="BL20" s="40">
        <v>4</v>
      </c>
      <c r="BM20" s="40">
        <v>4</v>
      </c>
      <c r="BN20" s="40">
        <v>4</v>
      </c>
      <c r="BO20" s="40">
        <v>4</v>
      </c>
      <c r="BP20" s="40">
        <v>5</v>
      </c>
      <c r="BQ20" s="40">
        <v>5</v>
      </c>
      <c r="BR20" s="40">
        <v>5</v>
      </c>
      <c r="BS20" s="40">
        <v>5</v>
      </c>
      <c r="BT20" s="40">
        <v>5</v>
      </c>
      <c r="BU20" s="40">
        <v>5</v>
      </c>
      <c r="BV20" s="40">
        <v>3</v>
      </c>
      <c r="BW20" s="40">
        <v>5</v>
      </c>
      <c r="BX20" s="40">
        <v>5</v>
      </c>
      <c r="BY20" s="40">
        <v>5</v>
      </c>
      <c r="BZ20" s="40">
        <v>5</v>
      </c>
      <c r="CA20" s="40">
        <v>4</v>
      </c>
      <c r="CB20" s="40">
        <v>5</v>
      </c>
      <c r="CC20" s="40">
        <v>5</v>
      </c>
      <c r="CD20" s="40">
        <v>5</v>
      </c>
      <c r="CE20" s="40">
        <v>4</v>
      </c>
      <c r="CF20" s="40">
        <v>4</v>
      </c>
      <c r="CG20" s="40">
        <v>5</v>
      </c>
      <c r="CH20" s="40">
        <v>5</v>
      </c>
      <c r="CI20" s="40">
        <v>5</v>
      </c>
      <c r="CJ20" s="40">
        <v>4</v>
      </c>
      <c r="CK20" s="40">
        <v>5</v>
      </c>
      <c r="CL20" s="40">
        <v>5</v>
      </c>
      <c r="CM20" s="40">
        <v>5</v>
      </c>
      <c r="CN20" s="40">
        <v>5</v>
      </c>
      <c r="CO20" s="40">
        <v>5</v>
      </c>
      <c r="CP20" s="40">
        <v>5</v>
      </c>
      <c r="CQ20" s="40">
        <v>5</v>
      </c>
      <c r="CR20" s="40">
        <v>5</v>
      </c>
      <c r="CS20" s="40">
        <v>4</v>
      </c>
      <c r="CT20" s="40">
        <v>5</v>
      </c>
      <c r="CU20" s="40">
        <v>4</v>
      </c>
      <c r="CV20" s="40">
        <v>5</v>
      </c>
      <c r="CW20" s="40">
        <v>5</v>
      </c>
      <c r="CX20" s="40">
        <v>5</v>
      </c>
      <c r="CY20" s="40">
        <v>4</v>
      </c>
      <c r="CZ20" s="40">
        <v>3</v>
      </c>
      <c r="DA20" s="40">
        <v>5</v>
      </c>
      <c r="DB20" s="40">
        <v>5</v>
      </c>
      <c r="DC20" s="40">
        <v>5</v>
      </c>
      <c r="DD20" s="40">
        <v>5</v>
      </c>
      <c r="DE20" s="40">
        <v>5</v>
      </c>
      <c r="DF20" s="40">
        <v>4</v>
      </c>
      <c r="DG20" s="40">
        <v>4</v>
      </c>
      <c r="DH20" s="40">
        <v>4</v>
      </c>
      <c r="DI20" s="40">
        <v>5</v>
      </c>
      <c r="DJ20" s="40">
        <v>5</v>
      </c>
      <c r="DK20" s="40">
        <v>5</v>
      </c>
      <c r="DL20" s="40">
        <v>4</v>
      </c>
      <c r="DM20" s="40">
        <v>5</v>
      </c>
      <c r="DN20" s="40">
        <v>4</v>
      </c>
      <c r="DO20" s="40">
        <v>5</v>
      </c>
      <c r="DP20" s="40">
        <v>5</v>
      </c>
      <c r="DQ20" s="40">
        <v>4</v>
      </c>
      <c r="DR20" s="40">
        <v>5</v>
      </c>
      <c r="DS20" s="40">
        <v>5</v>
      </c>
      <c r="DT20" s="40">
        <v>3</v>
      </c>
      <c r="DU20" s="40">
        <v>5</v>
      </c>
      <c r="DV20" s="40">
        <v>5</v>
      </c>
      <c r="DW20" s="40">
        <v>4</v>
      </c>
      <c r="DX20" s="40">
        <v>5</v>
      </c>
      <c r="DY20" s="40">
        <v>4</v>
      </c>
      <c r="DZ20" s="40">
        <v>5</v>
      </c>
      <c r="EA20" s="40">
        <v>5</v>
      </c>
      <c r="EB20" s="40">
        <v>5</v>
      </c>
      <c r="EC20" s="40">
        <v>3</v>
      </c>
      <c r="ED20" s="40">
        <v>3</v>
      </c>
      <c r="EE20" s="40">
        <v>5</v>
      </c>
      <c r="EF20" s="40">
        <v>5</v>
      </c>
      <c r="EG20" s="40">
        <v>4</v>
      </c>
      <c r="EH20" s="40">
        <v>5</v>
      </c>
      <c r="EI20" s="40">
        <v>5</v>
      </c>
      <c r="EJ20" s="40">
        <v>5</v>
      </c>
      <c r="EK20" s="40">
        <v>5</v>
      </c>
      <c r="EL20" s="40">
        <v>5</v>
      </c>
      <c r="EM20" s="40">
        <v>5</v>
      </c>
      <c r="EN20" s="40">
        <v>4</v>
      </c>
      <c r="EO20" s="40">
        <v>5</v>
      </c>
      <c r="EP20" s="40">
        <v>4</v>
      </c>
      <c r="EQ20" s="40">
        <v>5</v>
      </c>
      <c r="ER20" s="40">
        <v>4</v>
      </c>
      <c r="ES20" s="40">
        <v>5</v>
      </c>
      <c r="ET20" s="40">
        <v>5</v>
      </c>
      <c r="EU20" s="40">
        <v>5</v>
      </c>
      <c r="EV20" s="40">
        <v>4</v>
      </c>
      <c r="EW20" s="40">
        <v>5</v>
      </c>
      <c r="EX20" s="40">
        <v>5</v>
      </c>
      <c r="EY20" s="40">
        <v>3</v>
      </c>
      <c r="EZ20" s="40">
        <v>5</v>
      </c>
      <c r="FA20" s="40">
        <v>5</v>
      </c>
      <c r="FB20" s="40">
        <v>5</v>
      </c>
      <c r="FC20" s="40">
        <v>5</v>
      </c>
      <c r="FD20" s="40">
        <v>5</v>
      </c>
      <c r="FE20" s="40">
        <v>5</v>
      </c>
      <c r="FF20" s="40">
        <v>5</v>
      </c>
      <c r="FG20" s="40">
        <v>4</v>
      </c>
      <c r="FH20" s="40">
        <v>5</v>
      </c>
      <c r="FI20" s="40">
        <v>3</v>
      </c>
      <c r="FJ20" s="40">
        <v>5</v>
      </c>
      <c r="FK20" s="40">
        <v>5</v>
      </c>
      <c r="FL20" s="40">
        <v>3</v>
      </c>
      <c r="FM20" s="40">
        <v>4</v>
      </c>
      <c r="FN20" s="40">
        <v>5</v>
      </c>
      <c r="FO20" s="40">
        <v>5</v>
      </c>
      <c r="FP20" s="40">
        <v>5</v>
      </c>
      <c r="FQ20" s="40">
        <v>4</v>
      </c>
      <c r="FR20" s="40">
        <v>5</v>
      </c>
      <c r="FS20" s="40">
        <v>5</v>
      </c>
      <c r="FT20" s="40">
        <v>5</v>
      </c>
      <c r="FU20" s="40">
        <v>4</v>
      </c>
      <c r="FV20" s="42">
        <f>AVERAGE(Tabela634[[#This Row],[5]:[825]])</f>
        <v>4.6379310344827589</v>
      </c>
      <c r="FW20" s="42">
        <f>SKEW(Tabela634[[#This Row],[5]:[825]])</f>
        <v>-1.4431074174671423</v>
      </c>
      <c r="FX20" s="42">
        <f>STDEV(Tabela634[[#This Row],[5]:[825]])</f>
        <v>0.59956465503153733</v>
      </c>
      <c r="FY20" s="110">
        <v>0.85358437351560756</v>
      </c>
    </row>
    <row r="21" spans="1:181" s="28" customFormat="1" ht="24.95" customHeight="1" thickBot="1">
      <c r="A21" s="29">
        <v>29</v>
      </c>
      <c r="B21" s="43">
        <v>11</v>
      </c>
      <c r="C21" s="107" t="s">
        <v>1717</v>
      </c>
      <c r="D21" s="40">
        <v>4</v>
      </c>
      <c r="E21" s="40">
        <v>5</v>
      </c>
      <c r="F21" s="40">
        <v>5</v>
      </c>
      <c r="G21" s="40">
        <v>5</v>
      </c>
      <c r="H21" s="40">
        <v>4</v>
      </c>
      <c r="I21" s="40">
        <v>5</v>
      </c>
      <c r="J21" s="40">
        <v>3</v>
      </c>
      <c r="K21" s="40">
        <v>5</v>
      </c>
      <c r="L21" s="40">
        <v>5</v>
      </c>
      <c r="M21" s="40">
        <v>5</v>
      </c>
      <c r="N21" s="40">
        <v>4</v>
      </c>
      <c r="O21" s="40">
        <v>4</v>
      </c>
      <c r="P21" s="40">
        <v>5</v>
      </c>
      <c r="Q21" s="40">
        <v>5</v>
      </c>
      <c r="R21" s="40">
        <v>4</v>
      </c>
      <c r="S21" s="40">
        <v>4</v>
      </c>
      <c r="T21" s="40">
        <v>4</v>
      </c>
      <c r="U21" s="40">
        <v>5</v>
      </c>
      <c r="V21" s="40">
        <v>5</v>
      </c>
      <c r="W21" s="40">
        <v>5</v>
      </c>
      <c r="X21" s="40">
        <v>5</v>
      </c>
      <c r="Y21" s="40">
        <v>4</v>
      </c>
      <c r="Z21" s="40">
        <v>5</v>
      </c>
      <c r="AA21" s="40">
        <v>5</v>
      </c>
      <c r="AB21" s="40">
        <v>5</v>
      </c>
      <c r="AC21" s="40">
        <v>4</v>
      </c>
      <c r="AD21" s="40">
        <v>4</v>
      </c>
      <c r="AE21" s="40">
        <v>5</v>
      </c>
      <c r="AF21" s="40">
        <v>4</v>
      </c>
      <c r="AG21" s="40">
        <v>5</v>
      </c>
      <c r="AH21" s="40">
        <v>5</v>
      </c>
      <c r="AI21" s="40">
        <v>5</v>
      </c>
      <c r="AJ21" s="40">
        <v>4</v>
      </c>
      <c r="AK21" s="40">
        <v>5</v>
      </c>
      <c r="AL21" s="40">
        <v>5</v>
      </c>
      <c r="AM21" s="40">
        <v>5</v>
      </c>
      <c r="AN21" s="40">
        <v>5</v>
      </c>
      <c r="AO21" s="40">
        <v>4</v>
      </c>
      <c r="AP21" s="40">
        <v>5</v>
      </c>
      <c r="AQ21" s="40">
        <v>5</v>
      </c>
      <c r="AR21" s="40">
        <v>5</v>
      </c>
      <c r="AS21" s="40">
        <v>5</v>
      </c>
      <c r="AT21" s="40">
        <v>5</v>
      </c>
      <c r="AU21" s="40">
        <v>4</v>
      </c>
      <c r="AV21" s="40">
        <v>5</v>
      </c>
      <c r="AW21" s="40">
        <v>4</v>
      </c>
      <c r="AX21" s="40">
        <v>5</v>
      </c>
      <c r="AY21" s="40">
        <v>4</v>
      </c>
      <c r="AZ21" s="40">
        <v>3</v>
      </c>
      <c r="BA21" s="40">
        <v>5</v>
      </c>
      <c r="BB21" s="40">
        <v>5</v>
      </c>
      <c r="BC21" s="40">
        <v>4</v>
      </c>
      <c r="BD21" s="40">
        <v>5</v>
      </c>
      <c r="BE21" s="40">
        <v>5</v>
      </c>
      <c r="BF21" s="40">
        <v>4</v>
      </c>
      <c r="BG21" s="40">
        <v>5</v>
      </c>
      <c r="BH21" s="40">
        <v>3</v>
      </c>
      <c r="BI21" s="40">
        <v>4</v>
      </c>
      <c r="BJ21" s="40">
        <v>4</v>
      </c>
      <c r="BK21" s="40">
        <v>4</v>
      </c>
      <c r="BL21" s="40">
        <v>3</v>
      </c>
      <c r="BM21" s="40">
        <v>4</v>
      </c>
      <c r="BN21" s="40">
        <v>4</v>
      </c>
      <c r="BO21" s="40">
        <v>4</v>
      </c>
      <c r="BP21" s="40">
        <v>5</v>
      </c>
      <c r="BQ21" s="40">
        <v>5</v>
      </c>
      <c r="BR21" s="40">
        <v>5</v>
      </c>
      <c r="BS21" s="40">
        <v>5</v>
      </c>
      <c r="BT21" s="40">
        <v>5</v>
      </c>
      <c r="BU21" s="40">
        <v>5</v>
      </c>
      <c r="BV21" s="40">
        <v>3</v>
      </c>
      <c r="BW21" s="40">
        <v>5</v>
      </c>
      <c r="BX21" s="40">
        <v>4</v>
      </c>
      <c r="BY21" s="40">
        <v>5</v>
      </c>
      <c r="BZ21" s="40">
        <v>5</v>
      </c>
      <c r="CA21" s="40">
        <v>4</v>
      </c>
      <c r="CB21" s="40">
        <v>5</v>
      </c>
      <c r="CC21" s="40">
        <v>5</v>
      </c>
      <c r="CD21" s="40">
        <v>4</v>
      </c>
      <c r="CE21" s="40">
        <v>4</v>
      </c>
      <c r="CF21" s="40">
        <v>4</v>
      </c>
      <c r="CG21" s="40">
        <v>5</v>
      </c>
      <c r="CH21" s="40">
        <v>5</v>
      </c>
      <c r="CI21" s="40">
        <v>5</v>
      </c>
      <c r="CJ21" s="40">
        <v>3</v>
      </c>
      <c r="CK21" s="40">
        <v>5</v>
      </c>
      <c r="CL21" s="40">
        <v>5</v>
      </c>
      <c r="CM21" s="40">
        <v>5</v>
      </c>
      <c r="CN21" s="40">
        <v>5</v>
      </c>
      <c r="CO21" s="40">
        <v>4</v>
      </c>
      <c r="CP21" s="40">
        <v>5</v>
      </c>
      <c r="CQ21" s="40">
        <v>5</v>
      </c>
      <c r="CR21" s="40">
        <v>5</v>
      </c>
      <c r="CS21" s="40">
        <v>4</v>
      </c>
      <c r="CT21" s="40">
        <v>5</v>
      </c>
      <c r="CU21" s="40">
        <v>4</v>
      </c>
      <c r="CV21" s="40">
        <v>4</v>
      </c>
      <c r="CW21" s="40">
        <v>5</v>
      </c>
      <c r="CX21" s="40">
        <v>5</v>
      </c>
      <c r="CY21" s="40">
        <v>4</v>
      </c>
      <c r="CZ21" s="40">
        <v>4</v>
      </c>
      <c r="DA21" s="40">
        <v>5</v>
      </c>
      <c r="DB21" s="40">
        <v>5</v>
      </c>
      <c r="DC21" s="40">
        <v>5</v>
      </c>
      <c r="DD21" s="40">
        <v>4</v>
      </c>
      <c r="DE21" s="40">
        <v>5</v>
      </c>
      <c r="DF21" s="40">
        <v>4</v>
      </c>
      <c r="DG21" s="40">
        <v>4</v>
      </c>
      <c r="DH21" s="40">
        <v>4</v>
      </c>
      <c r="DI21" s="40">
        <v>5</v>
      </c>
      <c r="DJ21" s="40">
        <v>5</v>
      </c>
      <c r="DK21" s="40">
        <v>5</v>
      </c>
      <c r="DL21" s="40">
        <v>4</v>
      </c>
      <c r="DM21" s="40">
        <v>5</v>
      </c>
      <c r="DN21" s="40">
        <v>3</v>
      </c>
      <c r="DO21" s="40">
        <v>5</v>
      </c>
      <c r="DP21" s="40">
        <v>5</v>
      </c>
      <c r="DQ21" s="40">
        <v>4</v>
      </c>
      <c r="DR21" s="40">
        <v>5</v>
      </c>
      <c r="DS21" s="40">
        <v>5</v>
      </c>
      <c r="DT21" s="40">
        <v>4</v>
      </c>
      <c r="DU21" s="40">
        <v>5</v>
      </c>
      <c r="DV21" s="40">
        <v>5</v>
      </c>
      <c r="DW21" s="40">
        <v>4</v>
      </c>
      <c r="DX21" s="40">
        <v>4</v>
      </c>
      <c r="DY21" s="40">
        <v>4</v>
      </c>
      <c r="DZ21" s="40">
        <v>5</v>
      </c>
      <c r="EA21" s="40">
        <v>5</v>
      </c>
      <c r="EB21" s="40">
        <v>5</v>
      </c>
      <c r="EC21" s="40">
        <v>3</v>
      </c>
      <c r="ED21" s="40">
        <v>3</v>
      </c>
      <c r="EE21" s="40">
        <v>5</v>
      </c>
      <c r="EF21" s="40">
        <v>5</v>
      </c>
      <c r="EG21" s="40">
        <v>4</v>
      </c>
      <c r="EH21" s="40">
        <v>5</v>
      </c>
      <c r="EI21" s="40">
        <v>5</v>
      </c>
      <c r="EJ21" s="40">
        <v>5</v>
      </c>
      <c r="EK21" s="40">
        <v>5</v>
      </c>
      <c r="EL21" s="40">
        <v>5</v>
      </c>
      <c r="EM21" s="40">
        <v>5</v>
      </c>
      <c r="EN21" s="40">
        <v>4</v>
      </c>
      <c r="EO21" s="40">
        <v>5</v>
      </c>
      <c r="EP21" s="40">
        <v>5</v>
      </c>
      <c r="EQ21" s="40">
        <v>5</v>
      </c>
      <c r="ER21" s="40">
        <v>5</v>
      </c>
      <c r="ES21" s="40">
        <v>4</v>
      </c>
      <c r="ET21" s="40">
        <v>5</v>
      </c>
      <c r="EU21" s="40">
        <v>5</v>
      </c>
      <c r="EV21" s="40">
        <v>4</v>
      </c>
      <c r="EW21" s="40">
        <v>5</v>
      </c>
      <c r="EX21" s="40">
        <v>5</v>
      </c>
      <c r="EY21" s="40">
        <v>2</v>
      </c>
      <c r="EZ21" s="40">
        <v>5</v>
      </c>
      <c r="FA21" s="40">
        <v>4</v>
      </c>
      <c r="FB21" s="40">
        <v>5</v>
      </c>
      <c r="FC21" s="40">
        <v>4</v>
      </c>
      <c r="FD21" s="40">
        <v>5</v>
      </c>
      <c r="FE21" s="40">
        <v>5</v>
      </c>
      <c r="FF21" s="40">
        <v>4</v>
      </c>
      <c r="FG21" s="40">
        <v>4</v>
      </c>
      <c r="FH21" s="40">
        <v>5</v>
      </c>
      <c r="FI21" s="40">
        <v>3</v>
      </c>
      <c r="FJ21" s="40">
        <v>5</v>
      </c>
      <c r="FK21" s="40">
        <v>5</v>
      </c>
      <c r="FL21" s="40">
        <v>3</v>
      </c>
      <c r="FM21" s="40">
        <v>4</v>
      </c>
      <c r="FN21" s="40">
        <v>5</v>
      </c>
      <c r="FO21" s="40">
        <v>5</v>
      </c>
      <c r="FP21" s="40">
        <v>5</v>
      </c>
      <c r="FQ21" s="40">
        <v>4</v>
      </c>
      <c r="FR21" s="40">
        <v>4</v>
      </c>
      <c r="FS21" s="40">
        <v>4</v>
      </c>
      <c r="FT21" s="40">
        <v>5</v>
      </c>
      <c r="FU21" s="40">
        <v>4</v>
      </c>
      <c r="FV21" s="44">
        <f>AVERAGE(Tabela634[[#This Row],[5]:[825]])</f>
        <v>4.5229885057471266</v>
      </c>
      <c r="FW21" s="44">
        <f>SKEW(Tabela634[[#This Row],[5]:[825]])</f>
        <v>-1.1450244103014708</v>
      </c>
      <c r="FX21" s="44">
        <f>STDEV(Tabela634[[#This Row],[5]:[825]])</f>
        <v>0.64246655285969545</v>
      </c>
      <c r="FY21" s="111">
        <v>0.85066700777986315</v>
      </c>
    </row>
    <row r="22" spans="1:181" ht="24.95" customHeight="1">
      <c r="A22" s="29"/>
      <c r="B22" s="77">
        <v>12</v>
      </c>
      <c r="C22" s="105" t="s">
        <v>1683</v>
      </c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59">
        <f>AVERAGE(D11:FU21)</f>
        <v>4.3542319749216301</v>
      </c>
      <c r="FW22" s="55"/>
      <c r="FX22" s="49"/>
      <c r="FY22" s="64"/>
    </row>
    <row r="23" spans="1:181" ht="24.95" customHeight="1">
      <c r="A23" s="29"/>
      <c r="B23" s="30">
        <v>13</v>
      </c>
      <c r="C23" s="50" t="s">
        <v>1740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57"/>
      <c r="FW23" s="67">
        <f>SKEW(D11:FU21)</f>
        <v>-1.6683237881391713</v>
      </c>
      <c r="FX23" s="51"/>
      <c r="FY23" s="65"/>
    </row>
    <row r="24" spans="1:181" ht="24.95" customHeight="1">
      <c r="A24" s="29"/>
      <c r="B24" s="30">
        <v>14</v>
      </c>
      <c r="C24" s="50" t="s">
        <v>1684</v>
      </c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57"/>
      <c r="FW24" s="71"/>
      <c r="FX24" s="70">
        <f>STDEV(D11:FU21)</f>
        <v>0.8387600439919346</v>
      </c>
      <c r="FY24" s="65"/>
    </row>
    <row r="25" spans="1:181" ht="24.95" customHeight="1" thickBot="1">
      <c r="A25" s="53"/>
      <c r="B25" s="45">
        <v>15</v>
      </c>
      <c r="C25" s="52" t="s">
        <v>1686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58"/>
      <c r="FW25" s="56"/>
      <c r="FX25" s="68"/>
      <c r="FY25" s="69">
        <v>0.86023734029655918</v>
      </c>
    </row>
    <row r="27" spans="1:181" ht="24.95" customHeight="1">
      <c r="B27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>
  <sheetPr codeName="Folha6">
    <tabColor rgb="FF00B050"/>
    <pageSetUpPr fitToPage="1"/>
  </sheetPr>
  <dimension ref="A1:YR28"/>
  <sheetViews>
    <sheetView showZeros="0"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10" width="4" style="11" hidden="1" customWidth="1"/>
    <col min="11" max="73" width="5" style="11" hidden="1" customWidth="1"/>
    <col min="74" max="664" width="6" style="11" hidden="1" customWidth="1"/>
    <col min="665" max="667" width="16.7109375" style="16" customWidth="1"/>
    <col min="668" max="668" width="17.5703125" style="66" customWidth="1"/>
    <col min="669" max="16384" width="9.140625" style="11"/>
  </cols>
  <sheetData>
    <row r="1" spans="1:668" ht="39.950000000000003" customHeight="1">
      <c r="A1" s="7"/>
      <c r="B1" s="73"/>
      <c r="C1" s="73" t="s">
        <v>1720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4" t="s">
        <v>854</v>
      </c>
      <c r="PY1" s="74" t="s">
        <v>854</v>
      </c>
      <c r="PZ1" s="74" t="s">
        <v>854</v>
      </c>
      <c r="QA1" s="74" t="s">
        <v>854</v>
      </c>
      <c r="QB1" s="74" t="s">
        <v>854</v>
      </c>
      <c r="QC1" s="74" t="s">
        <v>854</v>
      </c>
      <c r="QD1" s="74" t="s">
        <v>854</v>
      </c>
      <c r="QE1" s="74" t="s">
        <v>854</v>
      </c>
      <c r="QF1" s="74" t="s">
        <v>854</v>
      </c>
      <c r="QG1" s="74" t="s">
        <v>854</v>
      </c>
      <c r="QH1" s="74" t="s">
        <v>854</v>
      </c>
      <c r="QI1" s="74" t="s">
        <v>854</v>
      </c>
      <c r="QJ1" s="74" t="s">
        <v>854</v>
      </c>
      <c r="QK1" s="74" t="s">
        <v>854</v>
      </c>
      <c r="QL1" s="74" t="s">
        <v>854</v>
      </c>
      <c r="QM1" s="74" t="s">
        <v>854</v>
      </c>
      <c r="QN1" s="74" t="s">
        <v>854</v>
      </c>
      <c r="QO1" s="74" t="s">
        <v>854</v>
      </c>
      <c r="QP1" s="74" t="s">
        <v>854</v>
      </c>
      <c r="QQ1" s="74" t="s">
        <v>854</v>
      </c>
      <c r="QR1" s="74" t="s">
        <v>854</v>
      </c>
      <c r="QS1" s="74" t="s">
        <v>854</v>
      </c>
      <c r="QT1" s="74" t="s">
        <v>854</v>
      </c>
      <c r="QU1" s="74" t="s">
        <v>854</v>
      </c>
      <c r="QV1" s="74" t="s">
        <v>854</v>
      </c>
      <c r="QW1" s="74" t="s">
        <v>854</v>
      </c>
      <c r="QX1" s="74" t="s">
        <v>854</v>
      </c>
      <c r="QY1" s="74" t="s">
        <v>854</v>
      </c>
      <c r="QZ1" s="74" t="s">
        <v>854</v>
      </c>
      <c r="RA1" s="74" t="s">
        <v>854</v>
      </c>
      <c r="RB1" s="74" t="s">
        <v>854</v>
      </c>
      <c r="RC1" s="74" t="s">
        <v>854</v>
      </c>
      <c r="RD1" s="74" t="s">
        <v>854</v>
      </c>
      <c r="RE1" s="74" t="s">
        <v>854</v>
      </c>
      <c r="RF1" s="74" t="s">
        <v>854</v>
      </c>
      <c r="RG1" s="74" t="s">
        <v>854</v>
      </c>
      <c r="RH1" s="74" t="s">
        <v>854</v>
      </c>
      <c r="RI1" s="74" t="s">
        <v>854</v>
      </c>
      <c r="RJ1" s="74" t="s">
        <v>854</v>
      </c>
      <c r="RK1" s="74" t="s">
        <v>854</v>
      </c>
      <c r="RL1" s="74" t="s">
        <v>854</v>
      </c>
      <c r="RM1" s="74" t="s">
        <v>854</v>
      </c>
      <c r="RN1" s="74" t="s">
        <v>854</v>
      </c>
      <c r="RO1" s="74" t="s">
        <v>854</v>
      </c>
      <c r="RP1" s="74" t="s">
        <v>854</v>
      </c>
      <c r="RQ1" s="74" t="s">
        <v>854</v>
      </c>
      <c r="RR1" s="74" t="s">
        <v>854</v>
      </c>
      <c r="RS1" s="74" t="s">
        <v>854</v>
      </c>
      <c r="RT1" s="74" t="s">
        <v>854</v>
      </c>
      <c r="RU1" s="74" t="s">
        <v>854</v>
      </c>
      <c r="RV1" s="74" t="s">
        <v>854</v>
      </c>
      <c r="RW1" s="74" t="s">
        <v>854</v>
      </c>
      <c r="RX1" s="74" t="s">
        <v>854</v>
      </c>
      <c r="RY1" s="74" t="s">
        <v>854</v>
      </c>
      <c r="RZ1" s="74" t="s">
        <v>854</v>
      </c>
      <c r="SA1" s="74" t="s">
        <v>854</v>
      </c>
      <c r="SB1" s="74" t="s">
        <v>854</v>
      </c>
      <c r="SC1" s="74" t="s">
        <v>854</v>
      </c>
      <c r="SD1" s="74" t="s">
        <v>854</v>
      </c>
      <c r="SE1" s="74" t="s">
        <v>854</v>
      </c>
      <c r="SF1" s="74" t="s">
        <v>854</v>
      </c>
      <c r="SG1" s="74" t="s">
        <v>854</v>
      </c>
      <c r="SH1" s="74" t="s">
        <v>854</v>
      </c>
      <c r="SI1" s="74" t="s">
        <v>854</v>
      </c>
      <c r="SJ1" s="74" t="s">
        <v>854</v>
      </c>
      <c r="SK1" s="74" t="s">
        <v>854</v>
      </c>
      <c r="SL1" s="74" t="s">
        <v>854</v>
      </c>
      <c r="SM1" s="74" t="s">
        <v>854</v>
      </c>
      <c r="SN1" s="74" t="s">
        <v>854</v>
      </c>
      <c r="SO1" s="74" t="s">
        <v>854</v>
      </c>
      <c r="SP1" s="74" t="s">
        <v>854</v>
      </c>
      <c r="SQ1" s="74" t="s">
        <v>854</v>
      </c>
      <c r="SR1" s="74" t="s">
        <v>854</v>
      </c>
      <c r="SS1" s="74" t="s">
        <v>854</v>
      </c>
      <c r="ST1" s="74" t="s">
        <v>854</v>
      </c>
      <c r="SU1" s="74" t="s">
        <v>854</v>
      </c>
      <c r="SV1" s="74" t="s">
        <v>854</v>
      </c>
      <c r="SW1" s="74" t="s">
        <v>854</v>
      </c>
      <c r="SX1" s="74" t="s">
        <v>854</v>
      </c>
      <c r="SY1" s="74" t="s">
        <v>854</v>
      </c>
      <c r="SZ1" s="74" t="s">
        <v>854</v>
      </c>
      <c r="TA1" s="74" t="s">
        <v>854</v>
      </c>
      <c r="TB1" s="74" t="s">
        <v>854</v>
      </c>
      <c r="TC1" s="74" t="s">
        <v>854</v>
      </c>
      <c r="TD1" s="74" t="s">
        <v>854</v>
      </c>
      <c r="TE1" s="74" t="s">
        <v>854</v>
      </c>
      <c r="TF1" s="74" t="s">
        <v>854</v>
      </c>
      <c r="TG1" s="74" t="s">
        <v>854</v>
      </c>
      <c r="TH1" s="74" t="s">
        <v>854</v>
      </c>
      <c r="TI1" s="74" t="s">
        <v>854</v>
      </c>
      <c r="TJ1" s="74" t="s">
        <v>854</v>
      </c>
      <c r="TK1" s="74" t="s">
        <v>854</v>
      </c>
      <c r="TL1" s="74" t="s">
        <v>854</v>
      </c>
      <c r="TM1" s="74" t="s">
        <v>854</v>
      </c>
      <c r="TN1" s="74" t="s">
        <v>854</v>
      </c>
      <c r="TO1" s="74" t="s">
        <v>854</v>
      </c>
      <c r="TP1" s="74" t="s">
        <v>854</v>
      </c>
      <c r="TQ1" s="74" t="s">
        <v>854</v>
      </c>
      <c r="TR1" s="74" t="s">
        <v>854</v>
      </c>
      <c r="TS1" s="74" t="s">
        <v>854</v>
      </c>
      <c r="TT1" s="74" t="s">
        <v>854</v>
      </c>
      <c r="TU1" s="74" t="s">
        <v>854</v>
      </c>
      <c r="TV1" s="74" t="s">
        <v>854</v>
      </c>
      <c r="TW1" s="74" t="s">
        <v>854</v>
      </c>
      <c r="TX1" s="74" t="s">
        <v>854</v>
      </c>
      <c r="TY1" s="74" t="s">
        <v>854</v>
      </c>
      <c r="TZ1" s="74" t="s">
        <v>854</v>
      </c>
      <c r="UA1" s="74" t="s">
        <v>854</v>
      </c>
      <c r="UB1" s="74" t="s">
        <v>854</v>
      </c>
      <c r="UC1" s="74" t="s">
        <v>854</v>
      </c>
      <c r="UD1" s="74" t="s">
        <v>854</v>
      </c>
      <c r="UE1" s="74" t="s">
        <v>854</v>
      </c>
      <c r="UF1" s="74" t="s">
        <v>854</v>
      </c>
      <c r="UG1" s="74" t="s">
        <v>854</v>
      </c>
      <c r="UH1" s="74" t="s">
        <v>854</v>
      </c>
      <c r="UI1" s="74" t="s">
        <v>854</v>
      </c>
      <c r="UJ1" s="74" t="s">
        <v>854</v>
      </c>
      <c r="UK1" s="74" t="s">
        <v>854</v>
      </c>
      <c r="UL1" s="74" t="s">
        <v>854</v>
      </c>
      <c r="UM1" s="74" t="s">
        <v>854</v>
      </c>
      <c r="UN1" s="74" t="s">
        <v>854</v>
      </c>
      <c r="UO1" s="74" t="s">
        <v>854</v>
      </c>
      <c r="UP1" s="74" t="s">
        <v>854</v>
      </c>
      <c r="UQ1" s="74" t="s">
        <v>854</v>
      </c>
      <c r="UR1" s="74" t="s">
        <v>854</v>
      </c>
      <c r="US1" s="74" t="s">
        <v>854</v>
      </c>
      <c r="UT1" s="74" t="s">
        <v>854</v>
      </c>
      <c r="UU1" s="74" t="s">
        <v>854</v>
      </c>
      <c r="UV1" s="74" t="s">
        <v>854</v>
      </c>
      <c r="UW1" s="74" t="s">
        <v>854</v>
      </c>
      <c r="UX1" s="74" t="s">
        <v>854</v>
      </c>
      <c r="UY1" s="74" t="s">
        <v>854</v>
      </c>
      <c r="UZ1" s="74" t="s">
        <v>854</v>
      </c>
      <c r="VA1" s="74" t="s">
        <v>854</v>
      </c>
      <c r="VB1" s="74" t="s">
        <v>854</v>
      </c>
      <c r="VC1" s="74" t="s">
        <v>854</v>
      </c>
      <c r="VD1" s="74" t="s">
        <v>854</v>
      </c>
      <c r="VE1" s="74" t="s">
        <v>854</v>
      </c>
      <c r="VF1" s="74" t="s">
        <v>854</v>
      </c>
      <c r="VG1" s="74" t="s">
        <v>854</v>
      </c>
      <c r="VH1" s="74" t="s">
        <v>854</v>
      </c>
      <c r="VI1" s="74" t="s">
        <v>854</v>
      </c>
      <c r="VJ1" s="74" t="s">
        <v>854</v>
      </c>
      <c r="VK1" s="74" t="s">
        <v>854</v>
      </c>
      <c r="VL1" s="74" t="s">
        <v>854</v>
      </c>
      <c r="VM1" s="74" t="s">
        <v>854</v>
      </c>
      <c r="VN1" s="74" t="s">
        <v>854</v>
      </c>
      <c r="VO1" s="74" t="s">
        <v>854</v>
      </c>
      <c r="VP1" s="74" t="s">
        <v>854</v>
      </c>
      <c r="VQ1" s="74" t="s">
        <v>854</v>
      </c>
      <c r="VR1" s="74" t="s">
        <v>854</v>
      </c>
      <c r="VS1" s="74" t="s">
        <v>854</v>
      </c>
      <c r="VT1" s="74" t="s">
        <v>854</v>
      </c>
      <c r="VU1" s="74" t="s">
        <v>854</v>
      </c>
      <c r="VV1" s="74" t="s">
        <v>854</v>
      </c>
      <c r="VW1" s="74" t="s">
        <v>854</v>
      </c>
      <c r="VX1" s="74" t="s">
        <v>854</v>
      </c>
      <c r="VY1" s="74" t="s">
        <v>854</v>
      </c>
      <c r="VZ1" s="74" t="s">
        <v>854</v>
      </c>
      <c r="WA1" s="74" t="s">
        <v>854</v>
      </c>
      <c r="WB1" s="74" t="s">
        <v>854</v>
      </c>
      <c r="WC1" s="74" t="s">
        <v>854</v>
      </c>
      <c r="WD1" s="74" t="s">
        <v>854</v>
      </c>
      <c r="WE1" s="74" t="s">
        <v>854</v>
      </c>
      <c r="WF1" s="74" t="s">
        <v>854</v>
      </c>
      <c r="WG1" s="74" t="s">
        <v>854</v>
      </c>
      <c r="WH1" s="74" t="s">
        <v>854</v>
      </c>
      <c r="WI1" s="74" t="s">
        <v>854</v>
      </c>
      <c r="WJ1" s="74" t="s">
        <v>854</v>
      </c>
      <c r="WK1" s="74" t="s">
        <v>854</v>
      </c>
      <c r="WL1" s="74" t="s">
        <v>854</v>
      </c>
      <c r="WM1" s="74" t="s">
        <v>854</v>
      </c>
      <c r="WN1" s="74" t="s">
        <v>854</v>
      </c>
      <c r="WO1" s="74" t="s">
        <v>854</v>
      </c>
      <c r="WP1" s="74" t="s">
        <v>854</v>
      </c>
      <c r="WQ1" s="74" t="s">
        <v>854</v>
      </c>
      <c r="WR1" s="74" t="s">
        <v>854</v>
      </c>
      <c r="WS1" s="74" t="s">
        <v>854</v>
      </c>
      <c r="WT1" s="74" t="s">
        <v>854</v>
      </c>
      <c r="WU1" s="74" t="s">
        <v>854</v>
      </c>
      <c r="WV1" s="74" t="s">
        <v>854</v>
      </c>
      <c r="WW1" s="74" t="s">
        <v>854</v>
      </c>
      <c r="WX1" s="74" t="s">
        <v>854</v>
      </c>
      <c r="WY1" s="74" t="s">
        <v>854</v>
      </c>
      <c r="WZ1" s="74" t="s">
        <v>854</v>
      </c>
      <c r="XA1" s="74" t="s">
        <v>854</v>
      </c>
      <c r="XB1" s="74" t="s">
        <v>854</v>
      </c>
      <c r="XC1" s="74" t="s">
        <v>854</v>
      </c>
      <c r="XD1" s="74" t="s">
        <v>854</v>
      </c>
      <c r="XE1" s="74" t="s">
        <v>854</v>
      </c>
      <c r="XF1" s="74" t="s">
        <v>854</v>
      </c>
      <c r="XG1" s="74" t="s">
        <v>854</v>
      </c>
      <c r="XH1" s="74" t="s">
        <v>854</v>
      </c>
      <c r="XI1" s="74" t="s">
        <v>854</v>
      </c>
      <c r="XJ1" s="74" t="s">
        <v>854</v>
      </c>
      <c r="XK1" s="74" t="s">
        <v>854</v>
      </c>
      <c r="XL1" s="74" t="s">
        <v>854</v>
      </c>
      <c r="XM1" s="74" t="s">
        <v>854</v>
      </c>
      <c r="XN1" s="74" t="s">
        <v>854</v>
      </c>
      <c r="XO1" s="74" t="s">
        <v>854</v>
      </c>
      <c r="XP1" s="74" t="s">
        <v>854</v>
      </c>
      <c r="XQ1" s="74" t="s">
        <v>854</v>
      </c>
      <c r="XR1" s="74" t="s">
        <v>854</v>
      </c>
      <c r="XS1" s="74" t="s">
        <v>854</v>
      </c>
      <c r="XT1" s="74" t="s">
        <v>854</v>
      </c>
      <c r="XU1" s="74" t="s">
        <v>854</v>
      </c>
      <c r="XV1" s="74" t="s">
        <v>854</v>
      </c>
      <c r="XW1" s="74" t="s">
        <v>854</v>
      </c>
      <c r="XX1" s="74" t="s">
        <v>854</v>
      </c>
      <c r="XY1" s="74" t="s">
        <v>854</v>
      </c>
      <c r="XZ1" s="74" t="s">
        <v>854</v>
      </c>
      <c r="YA1" s="74" t="s">
        <v>854</v>
      </c>
      <c r="YB1" s="74" t="s">
        <v>854</v>
      </c>
      <c r="YC1" s="74" t="s">
        <v>854</v>
      </c>
      <c r="YD1" s="74" t="s">
        <v>854</v>
      </c>
      <c r="YE1" s="74" t="s">
        <v>854</v>
      </c>
      <c r="YF1" s="74" t="s">
        <v>854</v>
      </c>
      <c r="YG1" s="74" t="s">
        <v>854</v>
      </c>
      <c r="YH1" s="74" t="s">
        <v>854</v>
      </c>
      <c r="YI1" s="74" t="s">
        <v>854</v>
      </c>
      <c r="YJ1" s="74" t="s">
        <v>854</v>
      </c>
      <c r="YK1" s="74" t="s">
        <v>854</v>
      </c>
      <c r="YL1" s="74" t="s">
        <v>854</v>
      </c>
      <c r="YM1" s="74" t="s">
        <v>854</v>
      </c>
      <c r="YN1" s="74" t="s">
        <v>854</v>
      </c>
      <c r="YO1" s="75"/>
      <c r="YP1" s="75"/>
      <c r="YQ1" s="75"/>
      <c r="YR1" s="76"/>
    </row>
    <row r="2" spans="1:668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850</v>
      </c>
      <c r="F2" s="19" t="s">
        <v>851</v>
      </c>
      <c r="G2" s="19" t="s">
        <v>852</v>
      </c>
      <c r="H2" s="19" t="s">
        <v>856</v>
      </c>
      <c r="I2" s="19" t="s">
        <v>858</v>
      </c>
      <c r="J2" s="19" t="s">
        <v>859</v>
      </c>
      <c r="K2" s="19" t="s">
        <v>860</v>
      </c>
      <c r="L2" s="19" t="s">
        <v>864</v>
      </c>
      <c r="M2" s="19" t="s">
        <v>865</v>
      </c>
      <c r="N2" s="19" t="s">
        <v>866</v>
      </c>
      <c r="O2" s="19" t="s">
        <v>868</v>
      </c>
      <c r="P2" s="19" t="s">
        <v>869</v>
      </c>
      <c r="Q2" s="19" t="s">
        <v>870</v>
      </c>
      <c r="R2" s="19" t="s">
        <v>871</v>
      </c>
      <c r="S2" s="19" t="s">
        <v>872</v>
      </c>
      <c r="T2" s="19" t="s">
        <v>875</v>
      </c>
      <c r="U2" s="19" t="s">
        <v>877</v>
      </c>
      <c r="V2" s="19" t="s">
        <v>878</v>
      </c>
      <c r="W2" s="19" t="s">
        <v>879</v>
      </c>
      <c r="X2" s="19" t="s">
        <v>881</v>
      </c>
      <c r="Y2" s="19" t="s">
        <v>882</v>
      </c>
      <c r="Z2" s="19" t="s">
        <v>883</v>
      </c>
      <c r="AA2" s="19" t="s">
        <v>884</v>
      </c>
      <c r="AB2" s="19" t="s">
        <v>885</v>
      </c>
      <c r="AC2" s="19" t="s">
        <v>886</v>
      </c>
      <c r="AD2" s="19" t="s">
        <v>887</v>
      </c>
      <c r="AE2" s="19" t="s">
        <v>888</v>
      </c>
      <c r="AF2" s="19" t="s">
        <v>889</v>
      </c>
      <c r="AG2" s="19" t="s">
        <v>891</v>
      </c>
      <c r="AH2" s="19" t="s">
        <v>892</v>
      </c>
      <c r="AI2" s="19" t="s">
        <v>893</v>
      </c>
      <c r="AJ2" s="19" t="s">
        <v>898</v>
      </c>
      <c r="AK2" s="19" t="s">
        <v>899</v>
      </c>
      <c r="AL2" s="19" t="s">
        <v>901</v>
      </c>
      <c r="AM2" s="19" t="s">
        <v>908</v>
      </c>
      <c r="AN2" s="19" t="s">
        <v>910</v>
      </c>
      <c r="AO2" s="19" t="s">
        <v>911</v>
      </c>
      <c r="AP2" s="19" t="s">
        <v>912</v>
      </c>
      <c r="AQ2" s="19" t="s">
        <v>914</v>
      </c>
      <c r="AR2" s="19" t="s">
        <v>915</v>
      </c>
      <c r="AS2" s="19" t="s">
        <v>916</v>
      </c>
      <c r="AT2" s="19" t="s">
        <v>917</v>
      </c>
      <c r="AU2" s="19" t="s">
        <v>918</v>
      </c>
      <c r="AV2" s="19" t="s">
        <v>919</v>
      </c>
      <c r="AW2" s="19" t="s">
        <v>921</v>
      </c>
      <c r="AX2" s="19" t="s">
        <v>922</v>
      </c>
      <c r="AY2" s="19" t="s">
        <v>923</v>
      </c>
      <c r="AZ2" s="19" t="s">
        <v>924</v>
      </c>
      <c r="BA2" s="19" t="s">
        <v>925</v>
      </c>
      <c r="BB2" s="19" t="s">
        <v>926</v>
      </c>
      <c r="BC2" s="19" t="s">
        <v>927</v>
      </c>
      <c r="BD2" s="19" t="s">
        <v>928</v>
      </c>
      <c r="BE2" s="19" t="s">
        <v>929</v>
      </c>
      <c r="BF2" s="19" t="s">
        <v>930</v>
      </c>
      <c r="BG2" s="19" t="s">
        <v>931</v>
      </c>
      <c r="BH2" s="19" t="s">
        <v>933</v>
      </c>
      <c r="BI2" s="19" t="s">
        <v>935</v>
      </c>
      <c r="BJ2" s="19" t="s">
        <v>936</v>
      </c>
      <c r="BK2" s="19" t="s">
        <v>937</v>
      </c>
      <c r="BL2" s="19" t="s">
        <v>938</v>
      </c>
      <c r="BM2" s="19" t="s">
        <v>939</v>
      </c>
      <c r="BN2" s="19" t="s">
        <v>940</v>
      </c>
      <c r="BO2" s="19" t="s">
        <v>942</v>
      </c>
      <c r="BP2" s="19" t="s">
        <v>943</v>
      </c>
      <c r="BQ2" s="19" t="s">
        <v>944</v>
      </c>
      <c r="BR2" s="19" t="s">
        <v>945</v>
      </c>
      <c r="BS2" s="19" t="s">
        <v>946</v>
      </c>
      <c r="BT2" s="19" t="s">
        <v>948</v>
      </c>
      <c r="BU2" s="19" t="s">
        <v>949</v>
      </c>
      <c r="BV2" s="19" t="s">
        <v>950</v>
      </c>
      <c r="BW2" s="19" t="s">
        <v>951</v>
      </c>
      <c r="BX2" s="19" t="s">
        <v>952</v>
      </c>
      <c r="BY2" s="19" t="s">
        <v>953</v>
      </c>
      <c r="BZ2" s="19" t="s">
        <v>954</v>
      </c>
      <c r="CA2" s="19" t="s">
        <v>959</v>
      </c>
      <c r="CB2" s="19" t="s">
        <v>962</v>
      </c>
      <c r="CC2" s="19" t="s">
        <v>964</v>
      </c>
      <c r="CD2" s="19" t="s">
        <v>966</v>
      </c>
      <c r="CE2" s="19" t="s">
        <v>967</v>
      </c>
      <c r="CF2" s="19" t="s">
        <v>969</v>
      </c>
      <c r="CG2" s="19" t="s">
        <v>970</v>
      </c>
      <c r="CH2" s="19" t="s">
        <v>971</v>
      </c>
      <c r="CI2" s="19" t="s">
        <v>972</v>
      </c>
      <c r="CJ2" s="19" t="s">
        <v>973</v>
      </c>
      <c r="CK2" s="19" t="s">
        <v>975</v>
      </c>
      <c r="CL2" s="19" t="s">
        <v>976</v>
      </c>
      <c r="CM2" s="19" t="s">
        <v>979</v>
      </c>
      <c r="CN2" s="19" t="s">
        <v>980</v>
      </c>
      <c r="CO2" s="19" t="s">
        <v>981</v>
      </c>
      <c r="CP2" s="19" t="s">
        <v>982</v>
      </c>
      <c r="CQ2" s="19" t="s">
        <v>983</v>
      </c>
      <c r="CR2" s="19" t="s">
        <v>984</v>
      </c>
      <c r="CS2" s="19" t="s">
        <v>985</v>
      </c>
      <c r="CT2" s="19" t="s">
        <v>987</v>
      </c>
      <c r="CU2" s="19" t="s">
        <v>988</v>
      </c>
      <c r="CV2" s="19" t="s">
        <v>989</v>
      </c>
      <c r="CW2" s="19" t="s">
        <v>991</v>
      </c>
      <c r="CX2" s="19" t="s">
        <v>993</v>
      </c>
      <c r="CY2" s="19" t="s">
        <v>995</v>
      </c>
      <c r="CZ2" s="19" t="s">
        <v>996</v>
      </c>
      <c r="DA2" s="19" t="s">
        <v>997</v>
      </c>
      <c r="DB2" s="19" t="s">
        <v>998</v>
      </c>
      <c r="DC2" s="19" t="s">
        <v>1000</v>
      </c>
      <c r="DD2" s="19" t="s">
        <v>1001</v>
      </c>
      <c r="DE2" s="19" t="s">
        <v>1002</v>
      </c>
      <c r="DF2" s="19" t="s">
        <v>1003</v>
      </c>
      <c r="DG2" s="19" t="s">
        <v>1005</v>
      </c>
      <c r="DH2" s="19" t="s">
        <v>1006</v>
      </c>
      <c r="DI2" s="19" t="s">
        <v>1007</v>
      </c>
      <c r="DJ2" s="19" t="s">
        <v>1008</v>
      </c>
      <c r="DK2" s="19" t="s">
        <v>1009</v>
      </c>
      <c r="DL2" s="19" t="s">
        <v>1010</v>
      </c>
      <c r="DM2" s="19" t="s">
        <v>1011</v>
      </c>
      <c r="DN2" s="19" t="s">
        <v>1012</v>
      </c>
      <c r="DO2" s="19" t="s">
        <v>1013</v>
      </c>
      <c r="DP2" s="19" t="s">
        <v>1015</v>
      </c>
      <c r="DQ2" s="19" t="s">
        <v>1016</v>
      </c>
      <c r="DR2" s="19" t="s">
        <v>1018</v>
      </c>
      <c r="DS2" s="19" t="s">
        <v>1019</v>
      </c>
      <c r="DT2" s="19" t="s">
        <v>1022</v>
      </c>
      <c r="DU2" s="19" t="s">
        <v>1023</v>
      </c>
      <c r="DV2" s="19" t="s">
        <v>1024</v>
      </c>
      <c r="DW2" s="19" t="s">
        <v>1025</v>
      </c>
      <c r="DX2" s="19" t="s">
        <v>1026</v>
      </c>
      <c r="DY2" s="19" t="s">
        <v>1029</v>
      </c>
      <c r="DZ2" s="19" t="s">
        <v>1030</v>
      </c>
      <c r="EA2" s="19" t="s">
        <v>1031</v>
      </c>
      <c r="EB2" s="19" t="s">
        <v>1032</v>
      </c>
      <c r="EC2" s="19" t="s">
        <v>1033</v>
      </c>
      <c r="ED2" s="19" t="s">
        <v>1034</v>
      </c>
      <c r="EE2" s="19" t="s">
        <v>1035</v>
      </c>
      <c r="EF2" s="19" t="s">
        <v>1036</v>
      </c>
      <c r="EG2" s="19" t="s">
        <v>1037</v>
      </c>
      <c r="EH2" s="19" t="s">
        <v>1038</v>
      </c>
      <c r="EI2" s="19" t="s">
        <v>1039</v>
      </c>
      <c r="EJ2" s="19" t="s">
        <v>1040</v>
      </c>
      <c r="EK2" s="19" t="s">
        <v>1041</v>
      </c>
      <c r="EL2" s="19" t="s">
        <v>1042</v>
      </c>
      <c r="EM2" s="19" t="s">
        <v>1043</v>
      </c>
      <c r="EN2" s="19" t="s">
        <v>1044</v>
      </c>
      <c r="EO2" s="19" t="s">
        <v>1045</v>
      </c>
      <c r="EP2" s="19" t="s">
        <v>1046</v>
      </c>
      <c r="EQ2" s="19" t="s">
        <v>1047</v>
      </c>
      <c r="ER2" s="19" t="s">
        <v>1048</v>
      </c>
      <c r="ES2" s="19" t="s">
        <v>1049</v>
      </c>
      <c r="ET2" s="19" t="s">
        <v>1050</v>
      </c>
      <c r="EU2" s="19" t="s">
        <v>1051</v>
      </c>
      <c r="EV2" s="19" t="s">
        <v>1052</v>
      </c>
      <c r="EW2" s="19" t="s">
        <v>1053</v>
      </c>
      <c r="EX2" s="19" t="s">
        <v>1054</v>
      </c>
      <c r="EY2" s="19" t="s">
        <v>1055</v>
      </c>
      <c r="EZ2" s="19" t="s">
        <v>1056</v>
      </c>
      <c r="FA2" s="19" t="s">
        <v>1059</v>
      </c>
      <c r="FB2" s="19" t="s">
        <v>1060</v>
      </c>
      <c r="FC2" s="19" t="s">
        <v>1061</v>
      </c>
      <c r="FD2" s="19" t="s">
        <v>1062</v>
      </c>
      <c r="FE2" s="19" t="s">
        <v>1063</v>
      </c>
      <c r="FF2" s="19" t="s">
        <v>1064</v>
      </c>
      <c r="FG2" s="19" t="s">
        <v>1065</v>
      </c>
      <c r="FH2" s="19" t="s">
        <v>1066</v>
      </c>
      <c r="FI2" s="19" t="s">
        <v>1067</v>
      </c>
      <c r="FJ2" s="19" t="s">
        <v>1068</v>
      </c>
      <c r="FK2" s="19" t="s">
        <v>1069</v>
      </c>
      <c r="FL2" s="19" t="s">
        <v>1070</v>
      </c>
      <c r="FM2" s="19" t="s">
        <v>1072</v>
      </c>
      <c r="FN2" s="19" t="s">
        <v>1073</v>
      </c>
      <c r="FO2" s="19" t="s">
        <v>1075</v>
      </c>
      <c r="FP2" s="19" t="s">
        <v>1076</v>
      </c>
      <c r="FQ2" s="19" t="s">
        <v>1077</v>
      </c>
      <c r="FR2" s="19" t="s">
        <v>1079</v>
      </c>
      <c r="FS2" s="19" t="s">
        <v>1080</v>
      </c>
      <c r="FT2" s="19" t="s">
        <v>1081</v>
      </c>
      <c r="FU2" s="19" t="s">
        <v>1082</v>
      </c>
      <c r="FV2" s="19" t="s">
        <v>1083</v>
      </c>
      <c r="FW2" s="19" t="s">
        <v>1084</v>
      </c>
      <c r="FX2" s="19" t="s">
        <v>1085</v>
      </c>
      <c r="FY2" s="19" t="s">
        <v>1086</v>
      </c>
      <c r="FZ2" s="19" t="s">
        <v>1087</v>
      </c>
      <c r="GA2" s="19" t="s">
        <v>1088</v>
      </c>
      <c r="GB2" s="19" t="s">
        <v>1089</v>
      </c>
      <c r="GC2" s="19" t="s">
        <v>1090</v>
      </c>
      <c r="GD2" s="19" t="s">
        <v>1091</v>
      </c>
      <c r="GE2" s="19" t="s">
        <v>1093</v>
      </c>
      <c r="GF2" s="19" t="s">
        <v>1096</v>
      </c>
      <c r="GG2" s="19" t="s">
        <v>1097</v>
      </c>
      <c r="GH2" s="19" t="s">
        <v>1099</v>
      </c>
      <c r="GI2" s="19" t="s">
        <v>1101</v>
      </c>
      <c r="GJ2" s="19" t="s">
        <v>1105</v>
      </c>
      <c r="GK2" s="19" t="s">
        <v>1107</v>
      </c>
      <c r="GL2" s="19" t="s">
        <v>1108</v>
      </c>
      <c r="GM2" s="19" t="s">
        <v>1110</v>
      </c>
      <c r="GN2" s="19" t="s">
        <v>1111</v>
      </c>
      <c r="GO2" s="19" t="s">
        <v>1112</v>
      </c>
      <c r="GP2" s="19" t="s">
        <v>1113</v>
      </c>
      <c r="GQ2" s="19" t="s">
        <v>1115</v>
      </c>
      <c r="GR2" s="19" t="s">
        <v>1116</v>
      </c>
      <c r="GS2" s="19" t="s">
        <v>1117</v>
      </c>
      <c r="GT2" s="19" t="s">
        <v>1118</v>
      </c>
      <c r="GU2" s="19" t="s">
        <v>1119</v>
      </c>
      <c r="GV2" s="19" t="s">
        <v>1121</v>
      </c>
      <c r="GW2" s="19" t="s">
        <v>1122</v>
      </c>
      <c r="GX2" s="19" t="s">
        <v>1123</v>
      </c>
      <c r="GY2" s="19" t="s">
        <v>1124</v>
      </c>
      <c r="GZ2" s="19" t="s">
        <v>1125</v>
      </c>
      <c r="HA2" s="19" t="s">
        <v>1127</v>
      </c>
      <c r="HB2" s="19" t="s">
        <v>1128</v>
      </c>
      <c r="HC2" s="19" t="s">
        <v>1129</v>
      </c>
      <c r="HD2" s="19" t="s">
        <v>1130</v>
      </c>
      <c r="HE2" s="19" t="s">
        <v>1131</v>
      </c>
      <c r="HF2" s="19" t="s">
        <v>1132</v>
      </c>
      <c r="HG2" s="19" t="s">
        <v>1133</v>
      </c>
      <c r="HH2" s="19" t="s">
        <v>1134</v>
      </c>
      <c r="HI2" s="19" t="s">
        <v>1135</v>
      </c>
      <c r="HJ2" s="19" t="s">
        <v>1136</v>
      </c>
      <c r="HK2" s="19" t="s">
        <v>1137</v>
      </c>
      <c r="HL2" s="19" t="s">
        <v>1138</v>
      </c>
      <c r="HM2" s="19" t="s">
        <v>1139</v>
      </c>
      <c r="HN2" s="19" t="s">
        <v>1140</v>
      </c>
      <c r="HO2" s="19" t="s">
        <v>1141</v>
      </c>
      <c r="HP2" s="19" t="s">
        <v>1142</v>
      </c>
      <c r="HQ2" s="19" t="s">
        <v>1143</v>
      </c>
      <c r="HR2" s="19" t="s">
        <v>1144</v>
      </c>
      <c r="HS2" s="19" t="s">
        <v>1145</v>
      </c>
      <c r="HT2" s="19" t="s">
        <v>1146</v>
      </c>
      <c r="HU2" s="19" t="s">
        <v>1147</v>
      </c>
      <c r="HV2" s="19" t="s">
        <v>1148</v>
      </c>
      <c r="HW2" s="19" t="s">
        <v>1149</v>
      </c>
      <c r="HX2" s="19" t="s">
        <v>1151</v>
      </c>
      <c r="HY2" s="19" t="s">
        <v>1154</v>
      </c>
      <c r="HZ2" s="19" t="s">
        <v>1156</v>
      </c>
      <c r="IA2" s="19" t="s">
        <v>1157</v>
      </c>
      <c r="IB2" s="19" t="s">
        <v>1160</v>
      </c>
      <c r="IC2" s="19" t="s">
        <v>1161</v>
      </c>
      <c r="ID2" s="19" t="s">
        <v>1162</v>
      </c>
      <c r="IE2" s="19" t="s">
        <v>1163</v>
      </c>
      <c r="IF2" s="19" t="s">
        <v>1165</v>
      </c>
      <c r="IG2" s="19" t="s">
        <v>1167</v>
      </c>
      <c r="IH2" s="19" t="s">
        <v>1168</v>
      </c>
      <c r="II2" s="19" t="s">
        <v>1169</v>
      </c>
      <c r="IJ2" s="19" t="s">
        <v>1171</v>
      </c>
      <c r="IK2" s="19" t="s">
        <v>1172</v>
      </c>
      <c r="IL2" s="19" t="s">
        <v>1173</v>
      </c>
      <c r="IM2" s="19" t="s">
        <v>1175</v>
      </c>
      <c r="IN2" s="19" t="s">
        <v>1176</v>
      </c>
      <c r="IO2" s="19" t="s">
        <v>1177</v>
      </c>
      <c r="IP2" s="19" t="s">
        <v>1178</v>
      </c>
      <c r="IQ2" s="19" t="s">
        <v>1179</v>
      </c>
      <c r="IR2" s="19" t="s">
        <v>1180</v>
      </c>
      <c r="IS2" s="19" t="s">
        <v>1181</v>
      </c>
      <c r="IT2" s="19" t="s">
        <v>1182</v>
      </c>
      <c r="IU2" s="19" t="s">
        <v>1183</v>
      </c>
      <c r="IV2" s="19" t="s">
        <v>1184</v>
      </c>
      <c r="IW2" s="19" t="s">
        <v>1186</v>
      </c>
      <c r="IX2" s="19" t="s">
        <v>1187</v>
      </c>
      <c r="IY2" s="19" t="s">
        <v>1188</v>
      </c>
      <c r="IZ2" s="19" t="s">
        <v>1189</v>
      </c>
      <c r="JA2" s="19" t="s">
        <v>1191</v>
      </c>
      <c r="JB2" s="19" t="s">
        <v>1193</v>
      </c>
      <c r="JC2" s="19" t="s">
        <v>1194</v>
      </c>
      <c r="JD2" s="19" t="s">
        <v>1195</v>
      </c>
      <c r="JE2" s="19" t="s">
        <v>1196</v>
      </c>
      <c r="JF2" s="19" t="s">
        <v>1197</v>
      </c>
      <c r="JG2" s="19" t="s">
        <v>1198</v>
      </c>
      <c r="JH2" s="19" t="s">
        <v>1199</v>
      </c>
      <c r="JI2" s="19" t="s">
        <v>1200</v>
      </c>
      <c r="JJ2" s="19" t="s">
        <v>1201</v>
      </c>
      <c r="JK2" s="19" t="s">
        <v>1202</v>
      </c>
      <c r="JL2" s="19" t="s">
        <v>1203</v>
      </c>
      <c r="JM2" s="19" t="s">
        <v>1204</v>
      </c>
      <c r="JN2" s="19" t="s">
        <v>1205</v>
      </c>
      <c r="JO2" s="19" t="s">
        <v>1206</v>
      </c>
      <c r="JP2" s="19" t="s">
        <v>1207</v>
      </c>
      <c r="JQ2" s="19" t="s">
        <v>1210</v>
      </c>
      <c r="JR2" s="19" t="s">
        <v>1211</v>
      </c>
      <c r="JS2" s="19" t="s">
        <v>1212</v>
      </c>
      <c r="JT2" s="19" t="s">
        <v>1215</v>
      </c>
      <c r="JU2" s="19" t="s">
        <v>1216</v>
      </c>
      <c r="JV2" s="19" t="s">
        <v>1217</v>
      </c>
      <c r="JW2" s="19" t="s">
        <v>1218</v>
      </c>
      <c r="JX2" s="19" t="s">
        <v>1219</v>
      </c>
      <c r="JY2" s="19" t="s">
        <v>1220</v>
      </c>
      <c r="JZ2" s="19" t="s">
        <v>1221</v>
      </c>
      <c r="KA2" s="19" t="s">
        <v>1222</v>
      </c>
      <c r="KB2" s="19" t="s">
        <v>1224</v>
      </c>
      <c r="KC2" s="19" t="s">
        <v>1225</v>
      </c>
      <c r="KD2" s="19" t="s">
        <v>1226</v>
      </c>
      <c r="KE2" s="19" t="s">
        <v>1231</v>
      </c>
      <c r="KF2" s="19" t="s">
        <v>1232</v>
      </c>
      <c r="KG2" s="19" t="s">
        <v>1233</v>
      </c>
      <c r="KH2" s="19" t="s">
        <v>1234</v>
      </c>
      <c r="KI2" s="19" t="s">
        <v>1235</v>
      </c>
      <c r="KJ2" s="19" t="s">
        <v>1236</v>
      </c>
      <c r="KK2" s="19" t="s">
        <v>1238</v>
      </c>
      <c r="KL2" s="19" t="s">
        <v>1239</v>
      </c>
      <c r="KM2" s="19" t="s">
        <v>1240</v>
      </c>
      <c r="KN2" s="19" t="s">
        <v>1242</v>
      </c>
      <c r="KO2" s="19" t="s">
        <v>1243</v>
      </c>
      <c r="KP2" s="19" t="s">
        <v>1244</v>
      </c>
      <c r="KQ2" s="19" t="s">
        <v>1247</v>
      </c>
      <c r="KR2" s="19" t="s">
        <v>1248</v>
      </c>
      <c r="KS2" s="19" t="s">
        <v>1250</v>
      </c>
      <c r="KT2" s="19" t="s">
        <v>1251</v>
      </c>
      <c r="KU2" s="19" t="s">
        <v>1252</v>
      </c>
      <c r="KV2" s="19" t="s">
        <v>1253</v>
      </c>
      <c r="KW2" s="19" t="s">
        <v>1254</v>
      </c>
      <c r="KX2" s="19" t="s">
        <v>1255</v>
      </c>
      <c r="KY2" s="19" t="s">
        <v>1257</v>
      </c>
      <c r="KZ2" s="19" t="s">
        <v>1258</v>
      </c>
      <c r="LA2" s="19" t="s">
        <v>1259</v>
      </c>
      <c r="LB2" s="19" t="s">
        <v>1260</v>
      </c>
      <c r="LC2" s="19" t="s">
        <v>1261</v>
      </c>
      <c r="LD2" s="19" t="s">
        <v>1262</v>
      </c>
      <c r="LE2" s="19" t="s">
        <v>1263</v>
      </c>
      <c r="LF2" s="19" t="s">
        <v>1264</v>
      </c>
      <c r="LG2" s="19" t="s">
        <v>1265</v>
      </c>
      <c r="LH2" s="19" t="s">
        <v>1266</v>
      </c>
      <c r="LI2" s="19" t="s">
        <v>1268</v>
      </c>
      <c r="LJ2" s="19" t="s">
        <v>1270</v>
      </c>
      <c r="LK2" s="19" t="s">
        <v>1271</v>
      </c>
      <c r="LL2" s="19" t="s">
        <v>1272</v>
      </c>
      <c r="LM2" s="19" t="s">
        <v>1274</v>
      </c>
      <c r="LN2" s="19" t="s">
        <v>1275</v>
      </c>
      <c r="LO2" s="19" t="s">
        <v>1276</v>
      </c>
      <c r="LP2" s="19" t="s">
        <v>1277</v>
      </c>
      <c r="LQ2" s="19" t="s">
        <v>1278</v>
      </c>
      <c r="LR2" s="19" t="s">
        <v>1279</v>
      </c>
      <c r="LS2" s="19" t="s">
        <v>1281</v>
      </c>
      <c r="LT2" s="19" t="s">
        <v>1282</v>
      </c>
      <c r="LU2" s="19" t="s">
        <v>1284</v>
      </c>
      <c r="LV2" s="19" t="s">
        <v>1286</v>
      </c>
      <c r="LW2" s="19" t="s">
        <v>1287</v>
      </c>
      <c r="LX2" s="19" t="s">
        <v>1288</v>
      </c>
      <c r="LY2" s="19" t="s">
        <v>1289</v>
      </c>
      <c r="LZ2" s="19" t="s">
        <v>1290</v>
      </c>
      <c r="MA2" s="19" t="s">
        <v>1293</v>
      </c>
      <c r="MB2" s="19" t="s">
        <v>1295</v>
      </c>
      <c r="MC2" s="19" t="s">
        <v>1296</v>
      </c>
      <c r="MD2" s="19" t="s">
        <v>1297</v>
      </c>
      <c r="ME2" s="19" t="s">
        <v>1298</v>
      </c>
      <c r="MF2" s="19" t="s">
        <v>1300</v>
      </c>
      <c r="MG2" s="19" t="s">
        <v>1302</v>
      </c>
      <c r="MH2" s="19" t="s">
        <v>1303</v>
      </c>
      <c r="MI2" s="19" t="s">
        <v>1304</v>
      </c>
      <c r="MJ2" s="19" t="s">
        <v>1305</v>
      </c>
      <c r="MK2" s="19" t="s">
        <v>1307</v>
      </c>
      <c r="ML2" s="19" t="s">
        <v>1308</v>
      </c>
      <c r="MM2" s="19" t="s">
        <v>1310</v>
      </c>
      <c r="MN2" s="19" t="s">
        <v>1311</v>
      </c>
      <c r="MO2" s="19" t="s">
        <v>1312</v>
      </c>
      <c r="MP2" s="19" t="s">
        <v>1313</v>
      </c>
      <c r="MQ2" s="19" t="s">
        <v>1314</v>
      </c>
      <c r="MR2" s="19" t="s">
        <v>1315</v>
      </c>
      <c r="MS2" s="19" t="s">
        <v>1316</v>
      </c>
      <c r="MT2" s="19" t="s">
        <v>1317</v>
      </c>
      <c r="MU2" s="19" t="s">
        <v>1318</v>
      </c>
      <c r="MV2" s="19" t="s">
        <v>1319</v>
      </c>
      <c r="MW2" s="19" t="s">
        <v>1320</v>
      </c>
      <c r="MX2" s="19" t="s">
        <v>1321</v>
      </c>
      <c r="MY2" s="19" t="s">
        <v>1323</v>
      </c>
      <c r="MZ2" s="19" t="s">
        <v>1324</v>
      </c>
      <c r="NA2" s="19" t="s">
        <v>1325</v>
      </c>
      <c r="NB2" s="19" t="s">
        <v>1326</v>
      </c>
      <c r="NC2" s="19" t="s">
        <v>1327</v>
      </c>
      <c r="ND2" s="19" t="s">
        <v>1328</v>
      </c>
      <c r="NE2" s="19" t="s">
        <v>1329</v>
      </c>
      <c r="NF2" s="19" t="s">
        <v>1331</v>
      </c>
      <c r="NG2" s="19" t="s">
        <v>1332</v>
      </c>
      <c r="NH2" s="19" t="s">
        <v>1333</v>
      </c>
      <c r="NI2" s="19" t="s">
        <v>1334</v>
      </c>
      <c r="NJ2" s="19" t="s">
        <v>1335</v>
      </c>
      <c r="NK2" s="19" t="s">
        <v>1336</v>
      </c>
      <c r="NL2" s="19" t="s">
        <v>1337</v>
      </c>
      <c r="NM2" s="19" t="s">
        <v>1338</v>
      </c>
      <c r="NN2" s="19" t="s">
        <v>1339</v>
      </c>
      <c r="NO2" s="19" t="s">
        <v>1340</v>
      </c>
      <c r="NP2" s="19" t="s">
        <v>1341</v>
      </c>
      <c r="NQ2" s="19" t="s">
        <v>1342</v>
      </c>
      <c r="NR2" s="19" t="s">
        <v>1343</v>
      </c>
      <c r="NS2" s="19" t="s">
        <v>1345</v>
      </c>
      <c r="NT2" s="19" t="s">
        <v>1348</v>
      </c>
      <c r="NU2" s="19" t="s">
        <v>1349</v>
      </c>
      <c r="NV2" s="19" t="s">
        <v>1351</v>
      </c>
      <c r="NW2" s="19" t="s">
        <v>1352</v>
      </c>
      <c r="NX2" s="19" t="s">
        <v>1354</v>
      </c>
      <c r="NY2" s="19" t="s">
        <v>1355</v>
      </c>
      <c r="NZ2" s="19" t="s">
        <v>1356</v>
      </c>
      <c r="OA2" s="19" t="s">
        <v>1357</v>
      </c>
      <c r="OB2" s="19" t="s">
        <v>1358</v>
      </c>
      <c r="OC2" s="19" t="s">
        <v>1359</v>
      </c>
      <c r="OD2" s="19" t="s">
        <v>1360</v>
      </c>
      <c r="OE2" s="19" t="s">
        <v>1361</v>
      </c>
      <c r="OF2" s="19" t="s">
        <v>1362</v>
      </c>
      <c r="OG2" s="19" t="s">
        <v>1364</v>
      </c>
      <c r="OH2" s="19" t="s">
        <v>1365</v>
      </c>
      <c r="OI2" s="19" t="s">
        <v>1366</v>
      </c>
      <c r="OJ2" s="19" t="s">
        <v>1367</v>
      </c>
      <c r="OK2" s="19" t="s">
        <v>1368</v>
      </c>
      <c r="OL2" s="19" t="s">
        <v>1369</v>
      </c>
      <c r="OM2" s="19" t="s">
        <v>1370</v>
      </c>
      <c r="ON2" s="19" t="s">
        <v>1371</v>
      </c>
      <c r="OO2" s="19" t="s">
        <v>1373</v>
      </c>
      <c r="OP2" s="19" t="s">
        <v>1374</v>
      </c>
      <c r="OQ2" s="19" t="s">
        <v>1375</v>
      </c>
      <c r="OR2" s="19" t="s">
        <v>1376</v>
      </c>
      <c r="OS2" s="19" t="s">
        <v>1380</v>
      </c>
      <c r="OT2" s="19" t="s">
        <v>1381</v>
      </c>
      <c r="OU2" s="19" t="s">
        <v>1382</v>
      </c>
      <c r="OV2" s="19" t="s">
        <v>1383</v>
      </c>
      <c r="OW2" s="19" t="s">
        <v>1384</v>
      </c>
      <c r="OX2" s="19" t="s">
        <v>1385</v>
      </c>
      <c r="OY2" s="19" t="s">
        <v>1386</v>
      </c>
      <c r="OZ2" s="19" t="s">
        <v>1387</v>
      </c>
      <c r="PA2" s="19" t="s">
        <v>1388</v>
      </c>
      <c r="PB2" s="19" t="s">
        <v>1389</v>
      </c>
      <c r="PC2" s="19" t="s">
        <v>1390</v>
      </c>
      <c r="PD2" s="19" t="s">
        <v>1391</v>
      </c>
      <c r="PE2" s="19" t="s">
        <v>1392</v>
      </c>
      <c r="PF2" s="19" t="s">
        <v>1393</v>
      </c>
      <c r="PG2" s="19" t="s">
        <v>1394</v>
      </c>
      <c r="PH2" s="19" t="s">
        <v>1395</v>
      </c>
      <c r="PI2" s="19" t="s">
        <v>1396</v>
      </c>
      <c r="PJ2" s="19" t="s">
        <v>1397</v>
      </c>
      <c r="PK2" s="19" t="s">
        <v>1398</v>
      </c>
      <c r="PL2" s="19" t="s">
        <v>1399</v>
      </c>
      <c r="PM2" s="19" t="s">
        <v>1400</v>
      </c>
      <c r="PN2" s="19" t="s">
        <v>1401</v>
      </c>
      <c r="PO2" s="19" t="s">
        <v>1402</v>
      </c>
      <c r="PP2" s="19" t="s">
        <v>1403</v>
      </c>
      <c r="PQ2" s="19" t="s">
        <v>1404</v>
      </c>
      <c r="PR2" s="19" t="s">
        <v>1405</v>
      </c>
      <c r="PS2" s="19" t="s">
        <v>1406</v>
      </c>
      <c r="PT2" s="19" t="s">
        <v>1407</v>
      </c>
      <c r="PU2" s="19" t="s">
        <v>1408</v>
      </c>
      <c r="PV2" s="19" t="s">
        <v>1409</v>
      </c>
      <c r="PW2" s="19" t="s">
        <v>1410</v>
      </c>
      <c r="PX2" s="19" t="s">
        <v>1411</v>
      </c>
      <c r="PY2" s="19" t="s">
        <v>1412</v>
      </c>
      <c r="PZ2" s="19" t="s">
        <v>1413</v>
      </c>
      <c r="QA2" s="19" t="s">
        <v>1415</v>
      </c>
      <c r="QB2" s="19" t="s">
        <v>1417</v>
      </c>
      <c r="QC2" s="19" t="s">
        <v>1418</v>
      </c>
      <c r="QD2" s="19" t="s">
        <v>1419</v>
      </c>
      <c r="QE2" s="19" t="s">
        <v>1420</v>
      </c>
      <c r="QF2" s="19" t="s">
        <v>1421</v>
      </c>
      <c r="QG2" s="19" t="s">
        <v>1422</v>
      </c>
      <c r="QH2" s="19" t="s">
        <v>1423</v>
      </c>
      <c r="QI2" s="19" t="s">
        <v>1424</v>
      </c>
      <c r="QJ2" s="19" t="s">
        <v>1425</v>
      </c>
      <c r="QK2" s="19" t="s">
        <v>1426</v>
      </c>
      <c r="QL2" s="19" t="s">
        <v>1428</v>
      </c>
      <c r="QM2" s="19" t="s">
        <v>1429</v>
      </c>
      <c r="QN2" s="19" t="s">
        <v>1430</v>
      </c>
      <c r="QO2" s="19" t="s">
        <v>1431</v>
      </c>
      <c r="QP2" s="19" t="s">
        <v>1432</v>
      </c>
      <c r="QQ2" s="19" t="s">
        <v>1433</v>
      </c>
      <c r="QR2" s="19" t="s">
        <v>1434</v>
      </c>
      <c r="QS2" s="19" t="s">
        <v>1436</v>
      </c>
      <c r="QT2" s="19" t="s">
        <v>1437</v>
      </c>
      <c r="QU2" s="19" t="s">
        <v>1438</v>
      </c>
      <c r="QV2" s="19" t="s">
        <v>1439</v>
      </c>
      <c r="QW2" s="19" t="s">
        <v>1440</v>
      </c>
      <c r="QX2" s="19" t="s">
        <v>1441</v>
      </c>
      <c r="QY2" s="19" t="s">
        <v>1442</v>
      </c>
      <c r="QZ2" s="19" t="s">
        <v>1443</v>
      </c>
      <c r="RA2" s="19" t="s">
        <v>1444</v>
      </c>
      <c r="RB2" s="19" t="s">
        <v>1446</v>
      </c>
      <c r="RC2" s="19" t="s">
        <v>1447</v>
      </c>
      <c r="RD2" s="19" t="s">
        <v>1448</v>
      </c>
      <c r="RE2" s="19" t="s">
        <v>1449</v>
      </c>
      <c r="RF2" s="19" t="s">
        <v>1450</v>
      </c>
      <c r="RG2" s="19" t="s">
        <v>1451</v>
      </c>
      <c r="RH2" s="19" t="s">
        <v>1452</v>
      </c>
      <c r="RI2" s="19" t="s">
        <v>1453</v>
      </c>
      <c r="RJ2" s="19" t="s">
        <v>1454</v>
      </c>
      <c r="RK2" s="19" t="s">
        <v>1455</v>
      </c>
      <c r="RL2" s="19" t="s">
        <v>1456</v>
      </c>
      <c r="RM2" s="19" t="s">
        <v>1457</v>
      </c>
      <c r="RN2" s="19" t="s">
        <v>1458</v>
      </c>
      <c r="RO2" s="19" t="s">
        <v>1459</v>
      </c>
      <c r="RP2" s="19" t="s">
        <v>1460</v>
      </c>
      <c r="RQ2" s="19" t="s">
        <v>1461</v>
      </c>
      <c r="RR2" s="19" t="s">
        <v>1462</v>
      </c>
      <c r="RS2" s="19" t="s">
        <v>1463</v>
      </c>
      <c r="RT2" s="19" t="s">
        <v>1464</v>
      </c>
      <c r="RU2" s="19" t="s">
        <v>1465</v>
      </c>
      <c r="RV2" s="19" t="s">
        <v>1466</v>
      </c>
      <c r="RW2" s="19" t="s">
        <v>1467</v>
      </c>
      <c r="RX2" s="19" t="s">
        <v>1470</v>
      </c>
      <c r="RY2" s="19" t="s">
        <v>1471</v>
      </c>
      <c r="RZ2" s="19" t="s">
        <v>1473</v>
      </c>
      <c r="SA2" s="19" t="s">
        <v>1474</v>
      </c>
      <c r="SB2" s="19" t="s">
        <v>1476</v>
      </c>
      <c r="SC2" s="19" t="s">
        <v>1477</v>
      </c>
      <c r="SD2" s="19" t="s">
        <v>1479</v>
      </c>
      <c r="SE2" s="19" t="s">
        <v>1480</v>
      </c>
      <c r="SF2" s="19" t="s">
        <v>1482</v>
      </c>
      <c r="SG2" s="19" t="s">
        <v>1483</v>
      </c>
      <c r="SH2" s="19" t="s">
        <v>1484</v>
      </c>
      <c r="SI2" s="19" t="s">
        <v>1485</v>
      </c>
      <c r="SJ2" s="19" t="s">
        <v>1486</v>
      </c>
      <c r="SK2" s="19" t="s">
        <v>1489</v>
      </c>
      <c r="SL2" s="19" t="s">
        <v>1490</v>
      </c>
      <c r="SM2" s="19" t="s">
        <v>1491</v>
      </c>
      <c r="SN2" s="19" t="s">
        <v>1492</v>
      </c>
      <c r="SO2" s="19" t="s">
        <v>1493</v>
      </c>
      <c r="SP2" s="19" t="s">
        <v>1494</v>
      </c>
      <c r="SQ2" s="19" t="s">
        <v>1496</v>
      </c>
      <c r="SR2" s="19" t="s">
        <v>1497</v>
      </c>
      <c r="SS2" s="19" t="s">
        <v>1498</v>
      </c>
      <c r="ST2" s="19" t="s">
        <v>1499</v>
      </c>
      <c r="SU2" s="19" t="s">
        <v>1500</v>
      </c>
      <c r="SV2" s="19" t="s">
        <v>1501</v>
      </c>
      <c r="SW2" s="19" t="s">
        <v>1502</v>
      </c>
      <c r="SX2" s="19" t="s">
        <v>1503</v>
      </c>
      <c r="SY2" s="19" t="s">
        <v>1504</v>
      </c>
      <c r="SZ2" s="19" t="s">
        <v>1505</v>
      </c>
      <c r="TA2" s="19" t="s">
        <v>1506</v>
      </c>
      <c r="TB2" s="19" t="s">
        <v>1510</v>
      </c>
      <c r="TC2" s="19" t="s">
        <v>1511</v>
      </c>
      <c r="TD2" s="19" t="s">
        <v>1512</v>
      </c>
      <c r="TE2" s="19" t="s">
        <v>1520</v>
      </c>
      <c r="TF2" s="19" t="s">
        <v>1521</v>
      </c>
      <c r="TG2" s="19" t="s">
        <v>1522</v>
      </c>
      <c r="TH2" s="19" t="s">
        <v>1525</v>
      </c>
      <c r="TI2" s="19" t="s">
        <v>1527</v>
      </c>
      <c r="TJ2" s="19" t="s">
        <v>1528</v>
      </c>
      <c r="TK2" s="19" t="s">
        <v>1530</v>
      </c>
      <c r="TL2" s="19" t="s">
        <v>1532</v>
      </c>
      <c r="TM2" s="19" t="s">
        <v>1533</v>
      </c>
      <c r="TN2" s="19" t="s">
        <v>1534</v>
      </c>
      <c r="TO2" s="19" t="s">
        <v>1535</v>
      </c>
      <c r="TP2" s="19" t="s">
        <v>1536</v>
      </c>
      <c r="TQ2" s="19" t="s">
        <v>1537</v>
      </c>
      <c r="TR2" s="19" t="s">
        <v>1538</v>
      </c>
      <c r="TS2" s="19" t="s">
        <v>1539</v>
      </c>
      <c r="TT2" s="19" t="s">
        <v>1540</v>
      </c>
      <c r="TU2" s="19" t="s">
        <v>1541</v>
      </c>
      <c r="TV2" s="19" t="s">
        <v>1542</v>
      </c>
      <c r="TW2" s="19" t="s">
        <v>1543</v>
      </c>
      <c r="TX2" s="19" t="s">
        <v>1544</v>
      </c>
      <c r="TY2" s="19" t="s">
        <v>1545</v>
      </c>
      <c r="TZ2" s="19" t="s">
        <v>1546</v>
      </c>
      <c r="UA2" s="19" t="s">
        <v>1547</v>
      </c>
      <c r="UB2" s="19" t="s">
        <v>1548</v>
      </c>
      <c r="UC2" s="19" t="s">
        <v>1549</v>
      </c>
      <c r="UD2" s="19" t="s">
        <v>1550</v>
      </c>
      <c r="UE2" s="19" t="s">
        <v>1551</v>
      </c>
      <c r="UF2" s="19" t="s">
        <v>1552</v>
      </c>
      <c r="UG2" s="19" t="s">
        <v>1558</v>
      </c>
      <c r="UH2" s="19" t="s">
        <v>1559</v>
      </c>
      <c r="UI2" s="19" t="s">
        <v>1560</v>
      </c>
      <c r="UJ2" s="19" t="s">
        <v>1561</v>
      </c>
      <c r="UK2" s="19" t="s">
        <v>1562</v>
      </c>
      <c r="UL2" s="19" t="s">
        <v>1563</v>
      </c>
      <c r="UM2" s="19" t="s">
        <v>1564</v>
      </c>
      <c r="UN2" s="19" t="s">
        <v>1565</v>
      </c>
      <c r="UO2" s="19" t="s">
        <v>1566</v>
      </c>
      <c r="UP2" s="19" t="s">
        <v>1567</v>
      </c>
      <c r="UQ2" s="19" t="s">
        <v>1568</v>
      </c>
      <c r="UR2" s="19" t="s">
        <v>1569</v>
      </c>
      <c r="US2" s="19" t="s">
        <v>1570</v>
      </c>
      <c r="UT2" s="19" t="s">
        <v>1571</v>
      </c>
      <c r="UU2" s="19" t="s">
        <v>1572</v>
      </c>
      <c r="UV2" s="19" t="s">
        <v>1573</v>
      </c>
      <c r="UW2" s="19" t="s">
        <v>1574</v>
      </c>
      <c r="UX2" s="19" t="s">
        <v>1575</v>
      </c>
      <c r="UY2" s="19" t="s">
        <v>1576</v>
      </c>
      <c r="UZ2" s="19" t="s">
        <v>1577</v>
      </c>
      <c r="VA2" s="19" t="s">
        <v>1578</v>
      </c>
      <c r="VB2" s="19" t="s">
        <v>1579</v>
      </c>
      <c r="VC2" s="19" t="s">
        <v>1580</v>
      </c>
      <c r="VD2" s="19" t="s">
        <v>1581</v>
      </c>
      <c r="VE2" s="19" t="s">
        <v>1582</v>
      </c>
      <c r="VF2" s="19" t="s">
        <v>1583</v>
      </c>
      <c r="VG2" s="19" t="s">
        <v>1584</v>
      </c>
      <c r="VH2" s="19" t="s">
        <v>1585</v>
      </c>
      <c r="VI2" s="19" t="s">
        <v>1586</v>
      </c>
      <c r="VJ2" s="19" t="s">
        <v>1587</v>
      </c>
      <c r="VK2" s="19" t="s">
        <v>1588</v>
      </c>
      <c r="VL2" s="19" t="s">
        <v>1589</v>
      </c>
      <c r="VM2" s="19" t="s">
        <v>1590</v>
      </c>
      <c r="VN2" s="19" t="s">
        <v>1591</v>
      </c>
      <c r="VO2" s="19" t="s">
        <v>1593</v>
      </c>
      <c r="VP2" s="19" t="s">
        <v>1594</v>
      </c>
      <c r="VQ2" s="19" t="s">
        <v>1595</v>
      </c>
      <c r="VR2" s="19" t="s">
        <v>1596</v>
      </c>
      <c r="VS2" s="19" t="s">
        <v>1597</v>
      </c>
      <c r="VT2" s="19" t="s">
        <v>1598</v>
      </c>
      <c r="VU2" s="19" t="s">
        <v>1599</v>
      </c>
      <c r="VV2" s="19" t="s">
        <v>1600</v>
      </c>
      <c r="VW2" s="19" t="s">
        <v>1601</v>
      </c>
      <c r="VX2" s="19" t="s">
        <v>1602</v>
      </c>
      <c r="VY2" s="19" t="s">
        <v>1603</v>
      </c>
      <c r="VZ2" s="19" t="s">
        <v>1604</v>
      </c>
      <c r="WA2" s="19" t="s">
        <v>1605</v>
      </c>
      <c r="WB2" s="19" t="s">
        <v>1606</v>
      </c>
      <c r="WC2" s="19" t="s">
        <v>1607</v>
      </c>
      <c r="WD2" s="19" t="s">
        <v>1608</v>
      </c>
      <c r="WE2" s="19" t="s">
        <v>1609</v>
      </c>
      <c r="WF2" s="19" t="s">
        <v>1611</v>
      </c>
      <c r="WG2" s="19" t="s">
        <v>1612</v>
      </c>
      <c r="WH2" s="19" t="s">
        <v>1613</v>
      </c>
      <c r="WI2" s="19" t="s">
        <v>1617</v>
      </c>
      <c r="WJ2" s="19" t="s">
        <v>1619</v>
      </c>
      <c r="WK2" s="19" t="s">
        <v>1620</v>
      </c>
      <c r="WL2" s="19" t="s">
        <v>1621</v>
      </c>
      <c r="WM2" s="19" t="s">
        <v>1622</v>
      </c>
      <c r="WN2" s="19" t="s">
        <v>1623</v>
      </c>
      <c r="WO2" s="19" t="s">
        <v>1624</v>
      </c>
      <c r="WP2" s="19" t="s">
        <v>1625</v>
      </c>
      <c r="WQ2" s="19" t="s">
        <v>1626</v>
      </c>
      <c r="WR2" s="19" t="s">
        <v>1628</v>
      </c>
      <c r="WS2" s="19" t="s">
        <v>1629</v>
      </c>
      <c r="WT2" s="19" t="s">
        <v>1631</v>
      </c>
      <c r="WU2" s="19" t="s">
        <v>1632</v>
      </c>
      <c r="WV2" s="19" t="s">
        <v>1633</v>
      </c>
      <c r="WW2" s="19" t="s">
        <v>1634</v>
      </c>
      <c r="WX2" s="19" t="s">
        <v>1636</v>
      </c>
      <c r="WY2" s="19" t="s">
        <v>1637</v>
      </c>
      <c r="WZ2" s="19" t="s">
        <v>1638</v>
      </c>
      <c r="XA2" s="19" t="s">
        <v>1639</v>
      </c>
      <c r="XB2" s="19" t="s">
        <v>1640</v>
      </c>
      <c r="XC2" s="19" t="s">
        <v>1641</v>
      </c>
      <c r="XD2" s="19" t="s">
        <v>1642</v>
      </c>
      <c r="XE2" s="19" t="s">
        <v>1643</v>
      </c>
      <c r="XF2" s="19" t="s">
        <v>1644</v>
      </c>
      <c r="XG2" s="19" t="s">
        <v>1645</v>
      </c>
      <c r="XH2" s="19" t="s">
        <v>1646</v>
      </c>
      <c r="XI2" s="19" t="s">
        <v>1647</v>
      </c>
      <c r="XJ2" s="19" t="s">
        <v>1648</v>
      </c>
      <c r="XK2" s="19" t="s">
        <v>1650</v>
      </c>
      <c r="XL2" s="19" t="s">
        <v>1651</v>
      </c>
      <c r="XM2" s="19" t="s">
        <v>1652</v>
      </c>
      <c r="XN2" s="19" t="s">
        <v>1653</v>
      </c>
      <c r="XO2" s="19" t="s">
        <v>1654</v>
      </c>
      <c r="XP2" s="19" t="s">
        <v>1655</v>
      </c>
      <c r="XQ2" s="19" t="s">
        <v>1656</v>
      </c>
      <c r="XR2" s="19" t="s">
        <v>1657</v>
      </c>
      <c r="XS2" s="19" t="s">
        <v>1658</v>
      </c>
      <c r="XT2" s="19" t="s">
        <v>1659</v>
      </c>
      <c r="XU2" s="19" t="s">
        <v>1660</v>
      </c>
      <c r="XV2" s="19" t="s">
        <v>1661</v>
      </c>
      <c r="XW2" s="19" t="s">
        <v>1663</v>
      </c>
      <c r="XX2" s="19" t="s">
        <v>1664</v>
      </c>
      <c r="XY2" s="19" t="s">
        <v>1665</v>
      </c>
      <c r="XZ2" s="19" t="s">
        <v>1667</v>
      </c>
      <c r="YA2" s="19" t="s">
        <v>1668</v>
      </c>
      <c r="YB2" s="19" t="s">
        <v>1669</v>
      </c>
      <c r="YC2" s="19" t="s">
        <v>1670</v>
      </c>
      <c r="YD2" s="19" t="s">
        <v>1671</v>
      </c>
      <c r="YE2" s="19" t="s">
        <v>1672</v>
      </c>
      <c r="YF2" s="19" t="s">
        <v>1673</v>
      </c>
      <c r="YG2" s="19" t="s">
        <v>1674</v>
      </c>
      <c r="YH2" s="19" t="s">
        <v>1676</v>
      </c>
      <c r="YI2" s="19" t="s">
        <v>1677</v>
      </c>
      <c r="YJ2" s="19" t="s">
        <v>1678</v>
      </c>
      <c r="YK2" s="19" t="s">
        <v>1679</v>
      </c>
      <c r="YL2" s="19" t="s">
        <v>1680</v>
      </c>
      <c r="YM2" s="19" t="s">
        <v>1681</v>
      </c>
      <c r="YN2" s="20" t="s">
        <v>1682</v>
      </c>
      <c r="YO2" s="10" t="s">
        <v>1683</v>
      </c>
      <c r="YP2" s="10" t="s">
        <v>1718</v>
      </c>
      <c r="YQ2" s="10" t="s">
        <v>1684</v>
      </c>
      <c r="YR2" s="60" t="s">
        <v>1685</v>
      </c>
    </row>
    <row r="3" spans="1:668" s="28" customFormat="1" ht="24.95" hidden="1" customHeight="1" thickBot="1">
      <c r="A3" s="31"/>
      <c r="B3" s="32"/>
      <c r="C3" s="33" t="s">
        <v>1720</v>
      </c>
      <c r="D3" s="34" t="s">
        <v>15</v>
      </c>
      <c r="E3" s="35" t="s">
        <v>15</v>
      </c>
      <c r="F3" s="35" t="s">
        <v>15</v>
      </c>
      <c r="G3" s="35" t="s">
        <v>15</v>
      </c>
      <c r="H3" s="35" t="s">
        <v>15</v>
      </c>
      <c r="I3" s="35" t="s">
        <v>15</v>
      </c>
      <c r="J3" s="35" t="s">
        <v>15</v>
      </c>
      <c r="K3" s="35" t="s">
        <v>15</v>
      </c>
      <c r="L3" s="35" t="s">
        <v>15</v>
      </c>
      <c r="M3" s="35" t="s">
        <v>15</v>
      </c>
      <c r="N3" s="35" t="s">
        <v>15</v>
      </c>
      <c r="O3" s="35" t="s">
        <v>15</v>
      </c>
      <c r="P3" s="35" t="s">
        <v>15</v>
      </c>
      <c r="Q3" s="35" t="s">
        <v>15</v>
      </c>
      <c r="R3" s="35" t="s">
        <v>15</v>
      </c>
      <c r="S3" s="35" t="s">
        <v>15</v>
      </c>
      <c r="T3" s="35" t="s">
        <v>15</v>
      </c>
      <c r="U3" s="35" t="s">
        <v>15</v>
      </c>
      <c r="V3" s="35" t="s">
        <v>15</v>
      </c>
      <c r="W3" s="35" t="s">
        <v>15</v>
      </c>
      <c r="X3" s="35" t="s">
        <v>15</v>
      </c>
      <c r="Y3" s="35" t="s">
        <v>15</v>
      </c>
      <c r="Z3" s="35" t="s">
        <v>15</v>
      </c>
      <c r="AA3" s="35" t="s">
        <v>15</v>
      </c>
      <c r="AB3" s="35" t="s">
        <v>15</v>
      </c>
      <c r="AC3" s="35" t="s">
        <v>15</v>
      </c>
      <c r="AD3" s="35" t="s">
        <v>15</v>
      </c>
      <c r="AE3" s="35" t="s">
        <v>15</v>
      </c>
      <c r="AF3" s="35" t="s">
        <v>15</v>
      </c>
      <c r="AG3" s="35" t="s">
        <v>15</v>
      </c>
      <c r="AH3" s="35" t="s">
        <v>15</v>
      </c>
      <c r="AI3" s="35" t="s">
        <v>15</v>
      </c>
      <c r="AJ3" s="35" t="s">
        <v>15</v>
      </c>
      <c r="AK3" s="35" t="s">
        <v>15</v>
      </c>
      <c r="AL3" s="35" t="s">
        <v>15</v>
      </c>
      <c r="AM3" s="35" t="s">
        <v>15</v>
      </c>
      <c r="AN3" s="35" t="s">
        <v>15</v>
      </c>
      <c r="AO3" s="35" t="s">
        <v>15</v>
      </c>
      <c r="AP3" s="35" t="s">
        <v>15</v>
      </c>
      <c r="AQ3" s="35" t="s">
        <v>15</v>
      </c>
      <c r="AR3" s="35" t="s">
        <v>15</v>
      </c>
      <c r="AS3" s="35" t="s">
        <v>15</v>
      </c>
      <c r="AT3" s="35" t="s">
        <v>15</v>
      </c>
      <c r="AU3" s="35" t="s">
        <v>15</v>
      </c>
      <c r="AV3" s="35" t="s">
        <v>15</v>
      </c>
      <c r="AW3" s="35" t="s">
        <v>15</v>
      </c>
      <c r="AX3" s="35" t="s">
        <v>15</v>
      </c>
      <c r="AY3" s="35" t="s">
        <v>15</v>
      </c>
      <c r="AZ3" s="35" t="s">
        <v>15</v>
      </c>
      <c r="BA3" s="35" t="s">
        <v>15</v>
      </c>
      <c r="BB3" s="35" t="s">
        <v>15</v>
      </c>
      <c r="BC3" s="35" t="s">
        <v>15</v>
      </c>
      <c r="BD3" s="35" t="s">
        <v>15</v>
      </c>
      <c r="BE3" s="35" t="s">
        <v>15</v>
      </c>
      <c r="BF3" s="35" t="s">
        <v>15</v>
      </c>
      <c r="BG3" s="35" t="s">
        <v>15</v>
      </c>
      <c r="BH3" s="35" t="s">
        <v>15</v>
      </c>
      <c r="BI3" s="35" t="s">
        <v>15</v>
      </c>
      <c r="BJ3" s="35" t="s">
        <v>15</v>
      </c>
      <c r="BK3" s="35" t="s">
        <v>15</v>
      </c>
      <c r="BL3" s="35" t="s">
        <v>15</v>
      </c>
      <c r="BM3" s="35" t="s">
        <v>15</v>
      </c>
      <c r="BN3" s="35" t="s">
        <v>15</v>
      </c>
      <c r="BO3" s="35" t="s">
        <v>15</v>
      </c>
      <c r="BP3" s="35" t="s">
        <v>15</v>
      </c>
      <c r="BQ3" s="35" t="s">
        <v>15</v>
      </c>
      <c r="BR3" s="35" t="s">
        <v>15</v>
      </c>
      <c r="BS3" s="35" t="s">
        <v>15</v>
      </c>
      <c r="BT3" s="35" t="s">
        <v>15</v>
      </c>
      <c r="BU3" s="35" t="s">
        <v>15</v>
      </c>
      <c r="BV3" s="35" t="s">
        <v>15</v>
      </c>
      <c r="BW3" s="35" t="s">
        <v>15</v>
      </c>
      <c r="BX3" s="35" t="s">
        <v>15</v>
      </c>
      <c r="BY3" s="35" t="s">
        <v>15</v>
      </c>
      <c r="BZ3" s="35" t="s">
        <v>15</v>
      </c>
      <c r="CA3" s="35" t="s">
        <v>15</v>
      </c>
      <c r="CB3" s="35" t="s">
        <v>15</v>
      </c>
      <c r="CC3" s="35" t="s">
        <v>15</v>
      </c>
      <c r="CD3" s="35" t="s">
        <v>15</v>
      </c>
      <c r="CE3" s="35" t="s">
        <v>15</v>
      </c>
      <c r="CF3" s="35" t="s">
        <v>15</v>
      </c>
      <c r="CG3" s="35" t="s">
        <v>15</v>
      </c>
      <c r="CH3" s="35" t="s">
        <v>15</v>
      </c>
      <c r="CI3" s="35" t="s">
        <v>15</v>
      </c>
      <c r="CJ3" s="35" t="s">
        <v>15</v>
      </c>
      <c r="CK3" s="35" t="s">
        <v>15</v>
      </c>
      <c r="CL3" s="35" t="s">
        <v>15</v>
      </c>
      <c r="CM3" s="35" t="s">
        <v>15</v>
      </c>
      <c r="CN3" s="35" t="s">
        <v>15</v>
      </c>
      <c r="CO3" s="35" t="s">
        <v>15</v>
      </c>
      <c r="CP3" s="35" t="s">
        <v>15</v>
      </c>
      <c r="CQ3" s="35" t="s">
        <v>15</v>
      </c>
      <c r="CR3" s="35" t="s">
        <v>15</v>
      </c>
      <c r="CS3" s="35" t="s">
        <v>15</v>
      </c>
      <c r="CT3" s="35" t="s">
        <v>15</v>
      </c>
      <c r="CU3" s="35" t="s">
        <v>15</v>
      </c>
      <c r="CV3" s="35" t="s">
        <v>15</v>
      </c>
      <c r="CW3" s="35" t="s">
        <v>15</v>
      </c>
      <c r="CX3" s="35" t="s">
        <v>15</v>
      </c>
      <c r="CY3" s="35" t="s">
        <v>15</v>
      </c>
      <c r="CZ3" s="35" t="s">
        <v>15</v>
      </c>
      <c r="DA3" s="35" t="s">
        <v>15</v>
      </c>
      <c r="DB3" s="35" t="s">
        <v>15</v>
      </c>
      <c r="DC3" s="35" t="s">
        <v>15</v>
      </c>
      <c r="DD3" s="35" t="s">
        <v>15</v>
      </c>
      <c r="DE3" s="35" t="s">
        <v>15</v>
      </c>
      <c r="DF3" s="35" t="s">
        <v>15</v>
      </c>
      <c r="DG3" s="35" t="s">
        <v>15</v>
      </c>
      <c r="DH3" s="35" t="s">
        <v>15</v>
      </c>
      <c r="DI3" s="35" t="s">
        <v>15</v>
      </c>
      <c r="DJ3" s="35" t="s">
        <v>15</v>
      </c>
      <c r="DK3" s="35" t="s">
        <v>15</v>
      </c>
      <c r="DL3" s="35" t="s">
        <v>15</v>
      </c>
      <c r="DM3" s="35" t="s">
        <v>15</v>
      </c>
      <c r="DN3" s="35" t="s">
        <v>15</v>
      </c>
      <c r="DO3" s="35" t="s">
        <v>15</v>
      </c>
      <c r="DP3" s="35" t="s">
        <v>15</v>
      </c>
      <c r="DQ3" s="35" t="s">
        <v>15</v>
      </c>
      <c r="DR3" s="35" t="s">
        <v>15</v>
      </c>
      <c r="DS3" s="35" t="s">
        <v>15</v>
      </c>
      <c r="DT3" s="35" t="s">
        <v>15</v>
      </c>
      <c r="DU3" s="35" t="s">
        <v>15</v>
      </c>
      <c r="DV3" s="35" t="s">
        <v>15</v>
      </c>
      <c r="DW3" s="35" t="s">
        <v>15</v>
      </c>
      <c r="DX3" s="35" t="s">
        <v>15</v>
      </c>
      <c r="DY3" s="35" t="s">
        <v>15</v>
      </c>
      <c r="DZ3" s="35" t="s">
        <v>15</v>
      </c>
      <c r="EA3" s="35" t="s">
        <v>15</v>
      </c>
      <c r="EB3" s="35" t="s">
        <v>15</v>
      </c>
      <c r="EC3" s="35" t="s">
        <v>15</v>
      </c>
      <c r="ED3" s="35" t="s">
        <v>15</v>
      </c>
      <c r="EE3" s="35" t="s">
        <v>15</v>
      </c>
      <c r="EF3" s="35" t="s">
        <v>15</v>
      </c>
      <c r="EG3" s="35" t="s">
        <v>15</v>
      </c>
      <c r="EH3" s="35" t="s">
        <v>15</v>
      </c>
      <c r="EI3" s="35" t="s">
        <v>15</v>
      </c>
      <c r="EJ3" s="35" t="s">
        <v>15</v>
      </c>
      <c r="EK3" s="35" t="s">
        <v>15</v>
      </c>
      <c r="EL3" s="35" t="s">
        <v>15</v>
      </c>
      <c r="EM3" s="35" t="s">
        <v>15</v>
      </c>
      <c r="EN3" s="35" t="s">
        <v>15</v>
      </c>
      <c r="EO3" s="35" t="s">
        <v>15</v>
      </c>
      <c r="EP3" s="35" t="s">
        <v>15</v>
      </c>
      <c r="EQ3" s="35" t="s">
        <v>15</v>
      </c>
      <c r="ER3" s="35" t="s">
        <v>15</v>
      </c>
      <c r="ES3" s="35" t="s">
        <v>15</v>
      </c>
      <c r="ET3" s="35" t="s">
        <v>15</v>
      </c>
      <c r="EU3" s="35" t="s">
        <v>15</v>
      </c>
      <c r="EV3" s="35" t="s">
        <v>15</v>
      </c>
      <c r="EW3" s="35" t="s">
        <v>15</v>
      </c>
      <c r="EX3" s="35">
        <v>0</v>
      </c>
      <c r="EY3" s="35" t="s">
        <v>15</v>
      </c>
      <c r="EZ3" s="35" t="s">
        <v>15</v>
      </c>
      <c r="FA3" s="35" t="s">
        <v>15</v>
      </c>
      <c r="FB3" s="35" t="s">
        <v>15</v>
      </c>
      <c r="FC3" s="35" t="s">
        <v>15</v>
      </c>
      <c r="FD3" s="35" t="s">
        <v>15</v>
      </c>
      <c r="FE3" s="35" t="s">
        <v>15</v>
      </c>
      <c r="FF3" s="35" t="s">
        <v>15</v>
      </c>
      <c r="FG3" s="35" t="s">
        <v>15</v>
      </c>
      <c r="FH3" s="35" t="s">
        <v>15</v>
      </c>
      <c r="FI3" s="35" t="s">
        <v>15</v>
      </c>
      <c r="FJ3" s="35" t="s">
        <v>15</v>
      </c>
      <c r="FK3" s="35" t="s">
        <v>15</v>
      </c>
      <c r="FL3" s="35" t="s">
        <v>15</v>
      </c>
      <c r="FM3" s="35" t="s">
        <v>15</v>
      </c>
      <c r="FN3" s="35" t="s">
        <v>15</v>
      </c>
      <c r="FO3" s="35" t="s">
        <v>15</v>
      </c>
      <c r="FP3" s="35" t="s">
        <v>15</v>
      </c>
      <c r="FQ3" s="35" t="s">
        <v>15</v>
      </c>
      <c r="FR3" s="35" t="s">
        <v>15</v>
      </c>
      <c r="FS3" s="35" t="s">
        <v>15</v>
      </c>
      <c r="FT3" s="35" t="s">
        <v>15</v>
      </c>
      <c r="FU3" s="35" t="s">
        <v>15</v>
      </c>
      <c r="FV3" s="35" t="s">
        <v>15</v>
      </c>
      <c r="FW3" s="35" t="s">
        <v>15</v>
      </c>
      <c r="FX3" s="35" t="s">
        <v>15</v>
      </c>
      <c r="FY3" s="35" t="s">
        <v>15</v>
      </c>
      <c r="FZ3" s="35" t="s">
        <v>15</v>
      </c>
      <c r="GA3" s="35" t="s">
        <v>15</v>
      </c>
      <c r="GB3" s="35" t="s">
        <v>15</v>
      </c>
      <c r="GC3" s="35" t="s">
        <v>15</v>
      </c>
      <c r="GD3" s="35" t="s">
        <v>15</v>
      </c>
      <c r="GE3" s="35" t="s">
        <v>15</v>
      </c>
      <c r="GF3" s="35" t="s">
        <v>15</v>
      </c>
      <c r="GG3" s="35" t="s">
        <v>15</v>
      </c>
      <c r="GH3" s="35" t="s">
        <v>15</v>
      </c>
      <c r="GI3" s="35" t="s">
        <v>15</v>
      </c>
      <c r="GJ3" s="35" t="s">
        <v>15</v>
      </c>
      <c r="GK3" s="35" t="s">
        <v>15</v>
      </c>
      <c r="GL3" s="35" t="s">
        <v>15</v>
      </c>
      <c r="GM3" s="35" t="s">
        <v>15</v>
      </c>
      <c r="GN3" s="35" t="s">
        <v>15</v>
      </c>
      <c r="GO3" s="35" t="s">
        <v>15</v>
      </c>
      <c r="GP3" s="35" t="s">
        <v>15</v>
      </c>
      <c r="GQ3" s="35" t="s">
        <v>15</v>
      </c>
      <c r="GR3" s="35" t="s">
        <v>15</v>
      </c>
      <c r="GS3" s="35" t="s">
        <v>15</v>
      </c>
      <c r="GT3" s="35" t="s">
        <v>15</v>
      </c>
      <c r="GU3" s="35" t="s">
        <v>15</v>
      </c>
      <c r="GV3" s="35" t="s">
        <v>15</v>
      </c>
      <c r="GW3" s="35" t="s">
        <v>15</v>
      </c>
      <c r="GX3" s="35" t="s">
        <v>15</v>
      </c>
      <c r="GY3" s="35" t="s">
        <v>15</v>
      </c>
      <c r="GZ3" s="35" t="s">
        <v>15</v>
      </c>
      <c r="HA3" s="35" t="s">
        <v>15</v>
      </c>
      <c r="HB3" s="35" t="s">
        <v>15</v>
      </c>
      <c r="HC3" s="35" t="s">
        <v>15</v>
      </c>
      <c r="HD3" s="35" t="s">
        <v>15</v>
      </c>
      <c r="HE3" s="35" t="s">
        <v>15</v>
      </c>
      <c r="HF3" s="35" t="s">
        <v>15</v>
      </c>
      <c r="HG3" s="35" t="s">
        <v>15</v>
      </c>
      <c r="HH3" s="35" t="s">
        <v>15</v>
      </c>
      <c r="HI3" s="35" t="s">
        <v>15</v>
      </c>
      <c r="HJ3" s="35" t="s">
        <v>15</v>
      </c>
      <c r="HK3" s="35" t="s">
        <v>15</v>
      </c>
      <c r="HL3" s="35" t="s">
        <v>15</v>
      </c>
      <c r="HM3" s="35" t="s">
        <v>15</v>
      </c>
      <c r="HN3" s="35" t="s">
        <v>15</v>
      </c>
      <c r="HO3" s="35" t="s">
        <v>15</v>
      </c>
      <c r="HP3" s="35" t="s">
        <v>15</v>
      </c>
      <c r="HQ3" s="35" t="s">
        <v>15</v>
      </c>
      <c r="HR3" s="35" t="s">
        <v>15</v>
      </c>
      <c r="HS3" s="35" t="s">
        <v>15</v>
      </c>
      <c r="HT3" s="35" t="s">
        <v>15</v>
      </c>
      <c r="HU3" s="35" t="s">
        <v>15</v>
      </c>
      <c r="HV3" s="35" t="s">
        <v>15</v>
      </c>
      <c r="HW3" s="35" t="s">
        <v>15</v>
      </c>
      <c r="HX3" s="35" t="s">
        <v>15</v>
      </c>
      <c r="HY3" s="35" t="s">
        <v>15</v>
      </c>
      <c r="HZ3" s="35" t="s">
        <v>15</v>
      </c>
      <c r="IA3" s="35" t="s">
        <v>15</v>
      </c>
      <c r="IB3" s="35" t="s">
        <v>15</v>
      </c>
      <c r="IC3" s="35" t="s">
        <v>15</v>
      </c>
      <c r="ID3" s="35" t="s">
        <v>15</v>
      </c>
      <c r="IE3" s="35" t="s">
        <v>15</v>
      </c>
      <c r="IF3" s="35" t="s">
        <v>15</v>
      </c>
      <c r="IG3" s="35" t="s">
        <v>15</v>
      </c>
      <c r="IH3" s="35" t="s">
        <v>15</v>
      </c>
      <c r="II3" s="35" t="s">
        <v>15</v>
      </c>
      <c r="IJ3" s="35" t="s">
        <v>15</v>
      </c>
      <c r="IK3" s="35" t="s">
        <v>15</v>
      </c>
      <c r="IL3" s="35" t="s">
        <v>15</v>
      </c>
      <c r="IM3" s="35" t="s">
        <v>15</v>
      </c>
      <c r="IN3" s="35" t="s">
        <v>15</v>
      </c>
      <c r="IO3" s="35" t="s">
        <v>15</v>
      </c>
      <c r="IP3" s="35" t="s">
        <v>15</v>
      </c>
      <c r="IQ3" s="35" t="s">
        <v>15</v>
      </c>
      <c r="IR3" s="35" t="s">
        <v>15</v>
      </c>
      <c r="IS3" s="35" t="s">
        <v>15</v>
      </c>
      <c r="IT3" s="35" t="s">
        <v>15</v>
      </c>
      <c r="IU3" s="35" t="s">
        <v>15</v>
      </c>
      <c r="IV3" s="35" t="s">
        <v>15</v>
      </c>
      <c r="IW3" s="35" t="s">
        <v>15</v>
      </c>
      <c r="IX3" s="35" t="s">
        <v>15</v>
      </c>
      <c r="IY3" s="35" t="s">
        <v>15</v>
      </c>
      <c r="IZ3" s="35" t="s">
        <v>15</v>
      </c>
      <c r="JA3" s="35" t="s">
        <v>15</v>
      </c>
      <c r="JB3" s="35" t="s">
        <v>15</v>
      </c>
      <c r="JC3" s="35" t="s">
        <v>15</v>
      </c>
      <c r="JD3" s="35" t="s">
        <v>15</v>
      </c>
      <c r="JE3" s="35" t="s">
        <v>15</v>
      </c>
      <c r="JF3" s="35" t="s">
        <v>15</v>
      </c>
      <c r="JG3" s="35" t="s">
        <v>15</v>
      </c>
      <c r="JH3" s="35" t="s">
        <v>15</v>
      </c>
      <c r="JI3" s="35" t="s">
        <v>15</v>
      </c>
      <c r="JJ3" s="35" t="s">
        <v>15</v>
      </c>
      <c r="JK3" s="35" t="s">
        <v>15</v>
      </c>
      <c r="JL3" s="35" t="s">
        <v>15</v>
      </c>
      <c r="JM3" s="35" t="s">
        <v>15</v>
      </c>
      <c r="JN3" s="35" t="s">
        <v>15</v>
      </c>
      <c r="JO3" s="35" t="s">
        <v>15</v>
      </c>
      <c r="JP3" s="35" t="s">
        <v>15</v>
      </c>
      <c r="JQ3" s="35" t="s">
        <v>15</v>
      </c>
      <c r="JR3" s="35" t="s">
        <v>15</v>
      </c>
      <c r="JS3" s="35" t="s">
        <v>15</v>
      </c>
      <c r="JT3" s="35" t="s">
        <v>15</v>
      </c>
      <c r="JU3" s="35" t="s">
        <v>15</v>
      </c>
      <c r="JV3" s="35" t="s">
        <v>15</v>
      </c>
      <c r="JW3" s="35" t="s">
        <v>15</v>
      </c>
      <c r="JX3" s="35" t="s">
        <v>15</v>
      </c>
      <c r="JY3" s="35" t="s">
        <v>15</v>
      </c>
      <c r="JZ3" s="35" t="s">
        <v>15</v>
      </c>
      <c r="KA3" s="35" t="s">
        <v>15</v>
      </c>
      <c r="KB3" s="35" t="s">
        <v>15</v>
      </c>
      <c r="KC3" s="35" t="s">
        <v>15</v>
      </c>
      <c r="KD3" s="35" t="s">
        <v>15</v>
      </c>
      <c r="KE3" s="35" t="s">
        <v>15</v>
      </c>
      <c r="KF3" s="35" t="s">
        <v>15</v>
      </c>
      <c r="KG3" s="35" t="s">
        <v>15</v>
      </c>
      <c r="KH3" s="35" t="s">
        <v>15</v>
      </c>
      <c r="KI3" s="35" t="s">
        <v>15</v>
      </c>
      <c r="KJ3" s="35" t="s">
        <v>15</v>
      </c>
      <c r="KK3" s="35" t="s">
        <v>15</v>
      </c>
      <c r="KL3" s="35" t="s">
        <v>15</v>
      </c>
      <c r="KM3" s="35" t="s">
        <v>15</v>
      </c>
      <c r="KN3" s="35" t="s">
        <v>15</v>
      </c>
      <c r="KO3" s="35" t="s">
        <v>15</v>
      </c>
      <c r="KP3" s="35" t="s">
        <v>15</v>
      </c>
      <c r="KQ3" s="35" t="s">
        <v>15</v>
      </c>
      <c r="KR3" s="35" t="s">
        <v>15</v>
      </c>
      <c r="KS3" s="35" t="s">
        <v>15</v>
      </c>
      <c r="KT3" s="35" t="s">
        <v>15</v>
      </c>
      <c r="KU3" s="35" t="s">
        <v>15</v>
      </c>
      <c r="KV3" s="35" t="s">
        <v>15</v>
      </c>
      <c r="KW3" s="35" t="s">
        <v>15</v>
      </c>
      <c r="KX3" s="35" t="s">
        <v>15</v>
      </c>
      <c r="KY3" s="35" t="s">
        <v>15</v>
      </c>
      <c r="KZ3" s="35" t="s">
        <v>15</v>
      </c>
      <c r="LA3" s="35" t="s">
        <v>15</v>
      </c>
      <c r="LB3" s="35" t="s">
        <v>15</v>
      </c>
      <c r="LC3" s="35" t="s">
        <v>15</v>
      </c>
      <c r="LD3" s="35" t="s">
        <v>15</v>
      </c>
      <c r="LE3" s="35" t="s">
        <v>15</v>
      </c>
      <c r="LF3" s="35" t="s">
        <v>15</v>
      </c>
      <c r="LG3" s="35" t="s">
        <v>15</v>
      </c>
      <c r="LH3" s="35" t="s">
        <v>15</v>
      </c>
      <c r="LI3" s="35" t="s">
        <v>15</v>
      </c>
      <c r="LJ3" s="35" t="s">
        <v>15</v>
      </c>
      <c r="LK3" s="35" t="s">
        <v>15</v>
      </c>
      <c r="LL3" s="35" t="s">
        <v>15</v>
      </c>
      <c r="LM3" s="35" t="s">
        <v>15</v>
      </c>
      <c r="LN3" s="35" t="s">
        <v>15</v>
      </c>
      <c r="LO3" s="35" t="s">
        <v>15</v>
      </c>
      <c r="LP3" s="35" t="s">
        <v>15</v>
      </c>
      <c r="LQ3" s="35" t="s">
        <v>15</v>
      </c>
      <c r="LR3" s="35" t="s">
        <v>15</v>
      </c>
      <c r="LS3" s="35" t="s">
        <v>15</v>
      </c>
      <c r="LT3" s="35" t="s">
        <v>15</v>
      </c>
      <c r="LU3" s="35" t="s">
        <v>15</v>
      </c>
      <c r="LV3" s="35" t="s">
        <v>15</v>
      </c>
      <c r="LW3" s="35" t="s">
        <v>15</v>
      </c>
      <c r="LX3" s="35" t="s">
        <v>15</v>
      </c>
      <c r="LY3" s="35" t="s">
        <v>15</v>
      </c>
      <c r="LZ3" s="35" t="s">
        <v>15</v>
      </c>
      <c r="MA3" s="35" t="s">
        <v>15</v>
      </c>
      <c r="MB3" s="35" t="s">
        <v>15</v>
      </c>
      <c r="MC3" s="35" t="s">
        <v>15</v>
      </c>
      <c r="MD3" s="35" t="s">
        <v>15</v>
      </c>
      <c r="ME3" s="35" t="s">
        <v>15</v>
      </c>
      <c r="MF3" s="35" t="s">
        <v>15</v>
      </c>
      <c r="MG3" s="35" t="s">
        <v>15</v>
      </c>
      <c r="MH3" s="35" t="s">
        <v>15</v>
      </c>
      <c r="MI3" s="35" t="s">
        <v>15</v>
      </c>
      <c r="MJ3" s="35" t="s">
        <v>15</v>
      </c>
      <c r="MK3" s="35" t="s">
        <v>15</v>
      </c>
      <c r="ML3" s="35" t="s">
        <v>15</v>
      </c>
      <c r="MM3" s="35" t="s">
        <v>15</v>
      </c>
      <c r="MN3" s="35" t="s">
        <v>15</v>
      </c>
      <c r="MO3" s="35" t="s">
        <v>15</v>
      </c>
      <c r="MP3" s="35" t="s">
        <v>15</v>
      </c>
      <c r="MQ3" s="35" t="s">
        <v>15</v>
      </c>
      <c r="MR3" s="35" t="s">
        <v>15</v>
      </c>
      <c r="MS3" s="35" t="s">
        <v>15</v>
      </c>
      <c r="MT3" s="35" t="s">
        <v>15</v>
      </c>
      <c r="MU3" s="35" t="s">
        <v>15</v>
      </c>
      <c r="MV3" s="35" t="s">
        <v>15</v>
      </c>
      <c r="MW3" s="35" t="s">
        <v>15</v>
      </c>
      <c r="MX3" s="35" t="s">
        <v>15</v>
      </c>
      <c r="MY3" s="35" t="s">
        <v>15</v>
      </c>
      <c r="MZ3" s="35" t="s">
        <v>15</v>
      </c>
      <c r="NA3" s="35" t="s">
        <v>15</v>
      </c>
      <c r="NB3" s="35" t="s">
        <v>15</v>
      </c>
      <c r="NC3" s="35" t="s">
        <v>15</v>
      </c>
      <c r="ND3" s="35" t="s">
        <v>15</v>
      </c>
      <c r="NE3" s="35" t="s">
        <v>15</v>
      </c>
      <c r="NF3" s="35" t="s">
        <v>15</v>
      </c>
      <c r="NG3" s="35" t="s">
        <v>15</v>
      </c>
      <c r="NH3" s="35" t="s">
        <v>15</v>
      </c>
      <c r="NI3" s="35" t="s">
        <v>15</v>
      </c>
      <c r="NJ3" s="35" t="s">
        <v>15</v>
      </c>
      <c r="NK3" s="35" t="s">
        <v>15</v>
      </c>
      <c r="NL3" s="35" t="s">
        <v>15</v>
      </c>
      <c r="NM3" s="35" t="s">
        <v>15</v>
      </c>
      <c r="NN3" s="35" t="s">
        <v>15</v>
      </c>
      <c r="NO3" s="35" t="s">
        <v>15</v>
      </c>
      <c r="NP3" s="35" t="s">
        <v>15</v>
      </c>
      <c r="NQ3" s="35" t="s">
        <v>15</v>
      </c>
      <c r="NR3" s="35" t="s">
        <v>15</v>
      </c>
      <c r="NS3" s="35" t="s">
        <v>15</v>
      </c>
      <c r="NT3" s="35" t="s">
        <v>15</v>
      </c>
      <c r="NU3" s="35" t="s">
        <v>15</v>
      </c>
      <c r="NV3" s="35" t="s">
        <v>15</v>
      </c>
      <c r="NW3" s="35" t="s">
        <v>15</v>
      </c>
      <c r="NX3" s="35" t="s">
        <v>15</v>
      </c>
      <c r="NY3" s="35" t="s">
        <v>15</v>
      </c>
      <c r="NZ3" s="35" t="s">
        <v>15</v>
      </c>
      <c r="OA3" s="35" t="s">
        <v>15</v>
      </c>
      <c r="OB3" s="35" t="s">
        <v>15</v>
      </c>
      <c r="OC3" s="35" t="s">
        <v>15</v>
      </c>
      <c r="OD3" s="35" t="s">
        <v>15</v>
      </c>
      <c r="OE3" s="35" t="s">
        <v>15</v>
      </c>
      <c r="OF3" s="35" t="s">
        <v>15</v>
      </c>
      <c r="OG3" s="35" t="s">
        <v>15</v>
      </c>
      <c r="OH3" s="35" t="s">
        <v>15</v>
      </c>
      <c r="OI3" s="35" t="s">
        <v>15</v>
      </c>
      <c r="OJ3" s="35" t="s">
        <v>15</v>
      </c>
      <c r="OK3" s="35" t="s">
        <v>15</v>
      </c>
      <c r="OL3" s="35" t="s">
        <v>15</v>
      </c>
      <c r="OM3" s="35" t="s">
        <v>15</v>
      </c>
      <c r="ON3" s="35" t="s">
        <v>15</v>
      </c>
      <c r="OO3" s="35" t="s">
        <v>15</v>
      </c>
      <c r="OP3" s="35" t="s">
        <v>15</v>
      </c>
      <c r="OQ3" s="35" t="s">
        <v>15</v>
      </c>
      <c r="OR3" s="35" t="s">
        <v>15</v>
      </c>
      <c r="OS3" s="35" t="s">
        <v>15</v>
      </c>
      <c r="OT3" s="35" t="s">
        <v>15</v>
      </c>
      <c r="OU3" s="35" t="s">
        <v>15</v>
      </c>
      <c r="OV3" s="35" t="s">
        <v>15</v>
      </c>
      <c r="OW3" s="35">
        <v>0</v>
      </c>
      <c r="OX3" s="35" t="s">
        <v>15</v>
      </c>
      <c r="OY3" s="35" t="s">
        <v>15</v>
      </c>
      <c r="OZ3" s="35" t="s">
        <v>15</v>
      </c>
      <c r="PA3" s="35" t="s">
        <v>15</v>
      </c>
      <c r="PB3" s="35" t="s">
        <v>15</v>
      </c>
      <c r="PC3" s="35" t="s">
        <v>15</v>
      </c>
      <c r="PD3" s="35" t="s">
        <v>15</v>
      </c>
      <c r="PE3" s="35" t="s">
        <v>15</v>
      </c>
      <c r="PF3" s="35" t="s">
        <v>15</v>
      </c>
      <c r="PG3" s="35" t="s">
        <v>15</v>
      </c>
      <c r="PH3" s="35" t="s">
        <v>15</v>
      </c>
      <c r="PI3" s="35" t="s">
        <v>15</v>
      </c>
      <c r="PJ3" s="35" t="s">
        <v>15</v>
      </c>
      <c r="PK3" s="35">
        <v>0</v>
      </c>
      <c r="PL3" s="35" t="s">
        <v>15</v>
      </c>
      <c r="PM3" s="35" t="s">
        <v>15</v>
      </c>
      <c r="PN3" s="35" t="s">
        <v>15</v>
      </c>
      <c r="PO3" s="35" t="s">
        <v>15</v>
      </c>
      <c r="PP3" s="35" t="s">
        <v>15</v>
      </c>
      <c r="PQ3" s="35" t="s">
        <v>15</v>
      </c>
      <c r="PR3" s="35" t="s">
        <v>15</v>
      </c>
      <c r="PS3" s="35" t="s">
        <v>15</v>
      </c>
      <c r="PT3" s="35" t="s">
        <v>15</v>
      </c>
      <c r="PU3" s="35" t="s">
        <v>15</v>
      </c>
      <c r="PV3" s="35" t="s">
        <v>15</v>
      </c>
      <c r="PW3" s="35" t="s">
        <v>15</v>
      </c>
      <c r="PX3" s="35" t="s">
        <v>15</v>
      </c>
      <c r="PY3" s="35" t="s">
        <v>15</v>
      </c>
      <c r="PZ3" s="35" t="s">
        <v>15</v>
      </c>
      <c r="QA3" s="35" t="s">
        <v>15</v>
      </c>
      <c r="QB3" s="35" t="s">
        <v>15</v>
      </c>
      <c r="QC3" s="35" t="s">
        <v>15</v>
      </c>
      <c r="QD3" s="35" t="s">
        <v>15</v>
      </c>
      <c r="QE3" s="35" t="s">
        <v>15</v>
      </c>
      <c r="QF3" s="35" t="s">
        <v>15</v>
      </c>
      <c r="QG3" s="35" t="s">
        <v>15</v>
      </c>
      <c r="QH3" s="35" t="s">
        <v>15</v>
      </c>
      <c r="QI3" s="35" t="s">
        <v>15</v>
      </c>
      <c r="QJ3" s="35" t="s">
        <v>15</v>
      </c>
      <c r="QK3" s="35" t="s">
        <v>15</v>
      </c>
      <c r="QL3" s="35" t="s">
        <v>15</v>
      </c>
      <c r="QM3" s="35" t="s">
        <v>15</v>
      </c>
      <c r="QN3" s="35" t="s">
        <v>15</v>
      </c>
      <c r="QO3" s="35" t="s">
        <v>15</v>
      </c>
      <c r="QP3" s="35" t="s">
        <v>15</v>
      </c>
      <c r="QQ3" s="35" t="s">
        <v>15</v>
      </c>
      <c r="QR3" s="35" t="s">
        <v>15</v>
      </c>
      <c r="QS3" s="35" t="s">
        <v>15</v>
      </c>
      <c r="QT3" s="35" t="s">
        <v>15</v>
      </c>
      <c r="QU3" s="35" t="s">
        <v>15</v>
      </c>
      <c r="QV3" s="35" t="s">
        <v>15</v>
      </c>
      <c r="QW3" s="35" t="s">
        <v>15</v>
      </c>
      <c r="QX3" s="35" t="s">
        <v>15</v>
      </c>
      <c r="QY3" s="35" t="s">
        <v>15</v>
      </c>
      <c r="QZ3" s="35" t="s">
        <v>15</v>
      </c>
      <c r="RA3" s="35" t="s">
        <v>15</v>
      </c>
      <c r="RB3" s="35" t="s">
        <v>15</v>
      </c>
      <c r="RC3" s="35" t="s">
        <v>15</v>
      </c>
      <c r="RD3" s="35" t="s">
        <v>15</v>
      </c>
      <c r="RE3" s="35" t="s">
        <v>15</v>
      </c>
      <c r="RF3" s="35" t="s">
        <v>15</v>
      </c>
      <c r="RG3" s="35" t="s">
        <v>15</v>
      </c>
      <c r="RH3" s="35" t="s">
        <v>15</v>
      </c>
      <c r="RI3" s="35" t="s">
        <v>15</v>
      </c>
      <c r="RJ3" s="35" t="s">
        <v>15</v>
      </c>
      <c r="RK3" s="35" t="s">
        <v>15</v>
      </c>
      <c r="RL3" s="35" t="s">
        <v>15</v>
      </c>
      <c r="RM3" s="35" t="s">
        <v>15</v>
      </c>
      <c r="RN3" s="35" t="s">
        <v>15</v>
      </c>
      <c r="RO3" s="35" t="s">
        <v>15</v>
      </c>
      <c r="RP3" s="35" t="s">
        <v>15</v>
      </c>
      <c r="RQ3" s="35" t="s">
        <v>15</v>
      </c>
      <c r="RR3" s="35" t="s">
        <v>15</v>
      </c>
      <c r="RS3" s="35" t="s">
        <v>15</v>
      </c>
      <c r="RT3" s="35" t="s">
        <v>15</v>
      </c>
      <c r="RU3" s="35" t="s">
        <v>15</v>
      </c>
      <c r="RV3" s="35" t="s">
        <v>15</v>
      </c>
      <c r="RW3" s="35" t="s">
        <v>15</v>
      </c>
      <c r="RX3" s="35" t="s">
        <v>15</v>
      </c>
      <c r="RY3" s="35" t="s">
        <v>15</v>
      </c>
      <c r="RZ3" s="35" t="s">
        <v>15</v>
      </c>
      <c r="SA3" s="35" t="s">
        <v>15</v>
      </c>
      <c r="SB3" s="35" t="s">
        <v>15</v>
      </c>
      <c r="SC3" s="35" t="s">
        <v>15</v>
      </c>
      <c r="SD3" s="35" t="s">
        <v>15</v>
      </c>
      <c r="SE3" s="35" t="s">
        <v>15</v>
      </c>
      <c r="SF3" s="35" t="s">
        <v>15</v>
      </c>
      <c r="SG3" s="35" t="s">
        <v>15</v>
      </c>
      <c r="SH3" s="35" t="s">
        <v>15</v>
      </c>
      <c r="SI3" s="35" t="s">
        <v>15</v>
      </c>
      <c r="SJ3" s="35" t="s">
        <v>15</v>
      </c>
      <c r="SK3" s="35" t="s">
        <v>15</v>
      </c>
      <c r="SL3" s="35" t="s">
        <v>15</v>
      </c>
      <c r="SM3" s="35" t="s">
        <v>15</v>
      </c>
      <c r="SN3" s="35" t="s">
        <v>15</v>
      </c>
      <c r="SO3" s="35" t="s">
        <v>15</v>
      </c>
      <c r="SP3" s="35" t="s">
        <v>15</v>
      </c>
      <c r="SQ3" s="35" t="s">
        <v>15</v>
      </c>
      <c r="SR3" s="35" t="s">
        <v>15</v>
      </c>
      <c r="SS3" s="35" t="s">
        <v>15</v>
      </c>
      <c r="ST3" s="35" t="s">
        <v>15</v>
      </c>
      <c r="SU3" s="35" t="s">
        <v>15</v>
      </c>
      <c r="SV3" s="35" t="s">
        <v>15</v>
      </c>
      <c r="SW3" s="35" t="s">
        <v>15</v>
      </c>
      <c r="SX3" s="35" t="s">
        <v>15</v>
      </c>
      <c r="SY3" s="35" t="s">
        <v>15</v>
      </c>
      <c r="SZ3" s="35" t="s">
        <v>15</v>
      </c>
      <c r="TA3" s="35" t="s">
        <v>15</v>
      </c>
      <c r="TB3" s="35" t="s">
        <v>15</v>
      </c>
      <c r="TC3" s="35" t="s">
        <v>15</v>
      </c>
      <c r="TD3" s="35" t="s">
        <v>15</v>
      </c>
      <c r="TE3" s="35" t="s">
        <v>15</v>
      </c>
      <c r="TF3" s="35" t="s">
        <v>15</v>
      </c>
      <c r="TG3" s="35" t="s">
        <v>15</v>
      </c>
      <c r="TH3" s="35" t="s">
        <v>15</v>
      </c>
      <c r="TI3" s="35" t="s">
        <v>15</v>
      </c>
      <c r="TJ3" s="35" t="s">
        <v>15</v>
      </c>
      <c r="TK3" s="35" t="s">
        <v>15</v>
      </c>
      <c r="TL3" s="35" t="s">
        <v>15</v>
      </c>
      <c r="TM3" s="35" t="s">
        <v>15</v>
      </c>
      <c r="TN3" s="35" t="s">
        <v>15</v>
      </c>
      <c r="TO3" s="35" t="s">
        <v>15</v>
      </c>
      <c r="TP3" s="35" t="s">
        <v>15</v>
      </c>
      <c r="TQ3" s="35" t="s">
        <v>15</v>
      </c>
      <c r="TR3" s="35" t="s">
        <v>15</v>
      </c>
      <c r="TS3" s="35" t="s">
        <v>15</v>
      </c>
      <c r="TT3" s="35" t="s">
        <v>15</v>
      </c>
      <c r="TU3" s="35" t="s">
        <v>15</v>
      </c>
      <c r="TV3" s="35" t="s">
        <v>15</v>
      </c>
      <c r="TW3" s="35" t="s">
        <v>15</v>
      </c>
      <c r="TX3" s="35" t="s">
        <v>15</v>
      </c>
      <c r="TY3" s="35" t="s">
        <v>15</v>
      </c>
      <c r="TZ3" s="35" t="s">
        <v>15</v>
      </c>
      <c r="UA3" s="35" t="s">
        <v>15</v>
      </c>
      <c r="UB3" s="35" t="s">
        <v>15</v>
      </c>
      <c r="UC3" s="35" t="s">
        <v>15</v>
      </c>
      <c r="UD3" s="35" t="s">
        <v>15</v>
      </c>
      <c r="UE3" s="35" t="s">
        <v>15</v>
      </c>
      <c r="UF3" s="35" t="s">
        <v>15</v>
      </c>
      <c r="UG3" s="35" t="s">
        <v>15</v>
      </c>
      <c r="UH3" s="35" t="s">
        <v>15</v>
      </c>
      <c r="UI3" s="35" t="s">
        <v>15</v>
      </c>
      <c r="UJ3" s="35" t="s">
        <v>15</v>
      </c>
      <c r="UK3" s="35" t="s">
        <v>15</v>
      </c>
      <c r="UL3" s="35" t="s">
        <v>15</v>
      </c>
      <c r="UM3" s="35" t="s">
        <v>15</v>
      </c>
      <c r="UN3" s="35" t="s">
        <v>15</v>
      </c>
      <c r="UO3" s="35" t="s">
        <v>15</v>
      </c>
      <c r="UP3" s="35" t="s">
        <v>15</v>
      </c>
      <c r="UQ3" s="35" t="s">
        <v>15</v>
      </c>
      <c r="UR3" s="35" t="s">
        <v>15</v>
      </c>
      <c r="US3" s="35" t="s">
        <v>15</v>
      </c>
      <c r="UT3" s="35" t="s">
        <v>15</v>
      </c>
      <c r="UU3" s="35" t="s">
        <v>15</v>
      </c>
      <c r="UV3" s="35" t="s">
        <v>15</v>
      </c>
      <c r="UW3" s="35" t="s">
        <v>15</v>
      </c>
      <c r="UX3" s="35" t="s">
        <v>15</v>
      </c>
      <c r="UY3" s="35" t="s">
        <v>15</v>
      </c>
      <c r="UZ3" s="35" t="s">
        <v>15</v>
      </c>
      <c r="VA3" s="35" t="s">
        <v>15</v>
      </c>
      <c r="VB3" s="35" t="s">
        <v>15</v>
      </c>
      <c r="VC3" s="35" t="s">
        <v>15</v>
      </c>
      <c r="VD3" s="35" t="s">
        <v>15</v>
      </c>
      <c r="VE3" s="35" t="s">
        <v>15</v>
      </c>
      <c r="VF3" s="35" t="s">
        <v>15</v>
      </c>
      <c r="VG3" s="35" t="s">
        <v>15</v>
      </c>
      <c r="VH3" s="35" t="s">
        <v>15</v>
      </c>
      <c r="VI3" s="35" t="s">
        <v>15</v>
      </c>
      <c r="VJ3" s="35" t="s">
        <v>15</v>
      </c>
      <c r="VK3" s="35" t="s">
        <v>15</v>
      </c>
      <c r="VL3" s="35" t="s">
        <v>15</v>
      </c>
      <c r="VM3" s="35" t="s">
        <v>15</v>
      </c>
      <c r="VN3" s="35" t="s">
        <v>15</v>
      </c>
      <c r="VO3" s="35" t="s">
        <v>15</v>
      </c>
      <c r="VP3" s="35" t="s">
        <v>15</v>
      </c>
      <c r="VQ3" s="35" t="s">
        <v>15</v>
      </c>
      <c r="VR3" s="35" t="s">
        <v>15</v>
      </c>
      <c r="VS3" s="35" t="s">
        <v>15</v>
      </c>
      <c r="VT3" s="35" t="s">
        <v>15</v>
      </c>
      <c r="VU3" s="35" t="s">
        <v>15</v>
      </c>
      <c r="VV3" s="35" t="s">
        <v>15</v>
      </c>
      <c r="VW3" s="35" t="s">
        <v>15</v>
      </c>
      <c r="VX3" s="35" t="s">
        <v>15</v>
      </c>
      <c r="VY3" s="35" t="s">
        <v>15</v>
      </c>
      <c r="VZ3" s="35" t="s">
        <v>15</v>
      </c>
      <c r="WA3" s="35" t="s">
        <v>15</v>
      </c>
      <c r="WB3" s="35" t="s">
        <v>15</v>
      </c>
      <c r="WC3" s="35" t="s">
        <v>15</v>
      </c>
      <c r="WD3" s="35" t="s">
        <v>15</v>
      </c>
      <c r="WE3" s="35" t="s">
        <v>15</v>
      </c>
      <c r="WF3" s="35" t="s">
        <v>15</v>
      </c>
      <c r="WG3" s="35" t="s">
        <v>15</v>
      </c>
      <c r="WH3" s="35" t="s">
        <v>15</v>
      </c>
      <c r="WI3" s="35" t="s">
        <v>15</v>
      </c>
      <c r="WJ3" s="35" t="s">
        <v>15</v>
      </c>
      <c r="WK3" s="35" t="s">
        <v>15</v>
      </c>
      <c r="WL3" s="35" t="s">
        <v>15</v>
      </c>
      <c r="WM3" s="35" t="s">
        <v>15</v>
      </c>
      <c r="WN3" s="35" t="s">
        <v>15</v>
      </c>
      <c r="WO3" s="35" t="s">
        <v>15</v>
      </c>
      <c r="WP3" s="35" t="s">
        <v>15</v>
      </c>
      <c r="WQ3" s="35" t="s">
        <v>15</v>
      </c>
      <c r="WR3" s="35" t="s">
        <v>15</v>
      </c>
      <c r="WS3" s="35" t="s">
        <v>15</v>
      </c>
      <c r="WT3" s="35" t="s">
        <v>15</v>
      </c>
      <c r="WU3" s="35" t="s">
        <v>15</v>
      </c>
      <c r="WV3" s="35" t="s">
        <v>15</v>
      </c>
      <c r="WW3" s="35" t="s">
        <v>15</v>
      </c>
      <c r="WX3" s="35" t="s">
        <v>15</v>
      </c>
      <c r="WY3" s="35" t="s">
        <v>15</v>
      </c>
      <c r="WZ3" s="35" t="s">
        <v>15</v>
      </c>
      <c r="XA3" s="35" t="s">
        <v>15</v>
      </c>
      <c r="XB3" s="35" t="s">
        <v>15</v>
      </c>
      <c r="XC3" s="35" t="s">
        <v>15</v>
      </c>
      <c r="XD3" s="35" t="s">
        <v>15</v>
      </c>
      <c r="XE3" s="35" t="s">
        <v>15</v>
      </c>
      <c r="XF3" s="35" t="s">
        <v>15</v>
      </c>
      <c r="XG3" s="35" t="s">
        <v>15</v>
      </c>
      <c r="XH3" s="35" t="s">
        <v>15</v>
      </c>
      <c r="XI3" s="35" t="s">
        <v>15</v>
      </c>
      <c r="XJ3" s="35" t="s">
        <v>15</v>
      </c>
      <c r="XK3" s="35" t="s">
        <v>15</v>
      </c>
      <c r="XL3" s="35" t="s">
        <v>15</v>
      </c>
      <c r="XM3" s="35" t="s">
        <v>15</v>
      </c>
      <c r="XN3" s="35" t="s">
        <v>15</v>
      </c>
      <c r="XO3" s="35" t="s">
        <v>15</v>
      </c>
      <c r="XP3" s="35" t="s">
        <v>15</v>
      </c>
      <c r="XQ3" s="35" t="s">
        <v>15</v>
      </c>
      <c r="XR3" s="35" t="s">
        <v>15</v>
      </c>
      <c r="XS3" s="35" t="s">
        <v>15</v>
      </c>
      <c r="XT3" s="35" t="s">
        <v>15</v>
      </c>
      <c r="XU3" s="35" t="s">
        <v>15</v>
      </c>
      <c r="XV3" s="35" t="s">
        <v>15</v>
      </c>
      <c r="XW3" s="35" t="s">
        <v>15</v>
      </c>
      <c r="XX3" s="35" t="s">
        <v>15</v>
      </c>
      <c r="XY3" s="35" t="s">
        <v>15</v>
      </c>
      <c r="XZ3" s="35" t="s">
        <v>15</v>
      </c>
      <c r="YA3" s="35" t="s">
        <v>15</v>
      </c>
      <c r="YB3" s="35" t="s">
        <v>15</v>
      </c>
      <c r="YC3" s="35" t="s">
        <v>15</v>
      </c>
      <c r="YD3" s="35" t="s">
        <v>15</v>
      </c>
      <c r="YE3" s="35" t="s">
        <v>15</v>
      </c>
      <c r="YF3" s="35" t="s">
        <v>15</v>
      </c>
      <c r="YG3" s="35" t="s">
        <v>15</v>
      </c>
      <c r="YH3" s="35" t="s">
        <v>15</v>
      </c>
      <c r="YI3" s="35" t="s">
        <v>15</v>
      </c>
      <c r="YJ3" s="35" t="s">
        <v>15</v>
      </c>
      <c r="YK3" s="35" t="s">
        <v>15</v>
      </c>
      <c r="YL3" s="35" t="s">
        <v>15</v>
      </c>
      <c r="YM3" s="35" t="s">
        <v>15</v>
      </c>
      <c r="YN3" s="36" t="s">
        <v>15</v>
      </c>
      <c r="YO3" s="37"/>
      <c r="YP3" s="38"/>
      <c r="YQ3" s="38"/>
      <c r="YR3" s="62"/>
    </row>
    <row r="4" spans="1:668" s="28" customFormat="1" ht="24.95" hidden="1" customHeight="1" thickBot="1">
      <c r="A4" s="29"/>
      <c r="B4" s="30"/>
      <c r="C4" s="23"/>
      <c r="D4" s="24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6"/>
      <c r="YO4" s="27"/>
      <c r="YP4" s="27"/>
      <c r="YQ4" s="27"/>
      <c r="YR4" s="61"/>
    </row>
    <row r="5" spans="1:668" s="28" customFormat="1" ht="24.95" hidden="1" customHeight="1" thickBot="1">
      <c r="A5" s="29"/>
      <c r="B5" s="30"/>
      <c r="C5" s="23"/>
      <c r="D5" s="24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6"/>
      <c r="YO5" s="27"/>
      <c r="YP5" s="27"/>
      <c r="YQ5" s="27"/>
      <c r="YR5" s="61"/>
    </row>
    <row r="6" spans="1:668" s="28" customFormat="1" ht="24.95" hidden="1" customHeight="1" thickBot="1">
      <c r="A6" s="29"/>
      <c r="B6" s="30"/>
      <c r="C6" s="23"/>
      <c r="D6" s="24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6"/>
      <c r="YO6" s="27"/>
      <c r="YP6" s="27"/>
      <c r="YQ6" s="27"/>
      <c r="YR6" s="61"/>
    </row>
    <row r="7" spans="1:668" s="28" customFormat="1" ht="24.95" hidden="1" customHeight="1" thickBot="1">
      <c r="A7" s="29"/>
      <c r="B7" s="30"/>
      <c r="C7" s="23"/>
      <c r="D7" s="24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6"/>
      <c r="YO7" s="27"/>
      <c r="YP7" s="27"/>
      <c r="YQ7" s="27"/>
      <c r="YR7" s="61"/>
    </row>
    <row r="8" spans="1:668" s="28" customFormat="1" ht="24.95" hidden="1" customHeight="1" thickBot="1">
      <c r="A8" s="29"/>
      <c r="B8" s="30"/>
      <c r="C8" s="23"/>
      <c r="D8" s="24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6"/>
      <c r="YO8" s="27"/>
      <c r="YP8" s="27"/>
      <c r="YQ8" s="27"/>
      <c r="YR8" s="61"/>
    </row>
    <row r="9" spans="1:668" s="28" customFormat="1" ht="24.95" hidden="1" customHeight="1" thickBot="1">
      <c r="A9" s="29"/>
      <c r="B9" s="30"/>
      <c r="C9" s="23"/>
      <c r="D9" s="24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6"/>
      <c r="YO9" s="27"/>
      <c r="YP9" s="27"/>
      <c r="YQ9" s="27"/>
      <c r="YR9" s="61"/>
    </row>
    <row r="10" spans="1:668" s="28" customFormat="1" ht="24.95" hidden="1" customHeight="1">
      <c r="A10" s="29"/>
      <c r="B10" s="30"/>
      <c r="C10" s="23"/>
      <c r="D10" s="24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6"/>
      <c r="YO10" s="27"/>
      <c r="YP10" s="27"/>
      <c r="YQ10" s="27"/>
      <c r="YR10" s="61"/>
    </row>
    <row r="11" spans="1:668" s="28" customFormat="1" ht="24.95" hidden="1" customHeight="1" thickBot="1">
      <c r="A11" s="31"/>
      <c r="B11" s="32"/>
      <c r="C11" s="33"/>
      <c r="D11" s="3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  <c r="IW11" s="35"/>
      <c r="IX11" s="35"/>
      <c r="IY11" s="35"/>
      <c r="IZ11" s="35"/>
      <c r="JA11" s="35"/>
      <c r="JB11" s="35"/>
      <c r="JC11" s="35"/>
      <c r="JD11" s="35"/>
      <c r="JE11" s="35"/>
      <c r="JF11" s="35"/>
      <c r="JG11" s="35"/>
      <c r="JH11" s="35"/>
      <c r="JI11" s="35"/>
      <c r="JJ11" s="35"/>
      <c r="JK11" s="35"/>
      <c r="JL11" s="35"/>
      <c r="JM11" s="35"/>
      <c r="JN11" s="35"/>
      <c r="JO11" s="35"/>
      <c r="JP11" s="35"/>
      <c r="JQ11" s="35"/>
      <c r="JR11" s="35"/>
      <c r="JS11" s="35"/>
      <c r="JT11" s="35"/>
      <c r="JU11" s="35"/>
      <c r="JV11" s="35"/>
      <c r="JW11" s="35"/>
      <c r="JX11" s="35"/>
      <c r="JY11" s="35"/>
      <c r="JZ11" s="35"/>
      <c r="KA11" s="35"/>
      <c r="KB11" s="35"/>
      <c r="KC11" s="35"/>
      <c r="KD11" s="35"/>
      <c r="KE11" s="35"/>
      <c r="KF11" s="35"/>
      <c r="KG11" s="35"/>
      <c r="KH11" s="35"/>
      <c r="KI11" s="35"/>
      <c r="KJ11" s="35"/>
      <c r="KK11" s="35"/>
      <c r="KL11" s="35"/>
      <c r="KM11" s="35"/>
      <c r="KN11" s="35"/>
      <c r="KO11" s="35"/>
      <c r="KP11" s="35"/>
      <c r="KQ11" s="35"/>
      <c r="KR11" s="35"/>
      <c r="KS11" s="35"/>
      <c r="KT11" s="35"/>
      <c r="KU11" s="35"/>
      <c r="KV11" s="35"/>
      <c r="KW11" s="35"/>
      <c r="KX11" s="35"/>
      <c r="KY11" s="35"/>
      <c r="KZ11" s="35"/>
      <c r="LA11" s="35"/>
      <c r="LB11" s="35"/>
      <c r="LC11" s="35"/>
      <c r="LD11" s="35"/>
      <c r="LE11" s="35"/>
      <c r="LF11" s="35"/>
      <c r="LG11" s="35"/>
      <c r="LH11" s="35"/>
      <c r="LI11" s="35"/>
      <c r="LJ11" s="35"/>
      <c r="LK11" s="35"/>
      <c r="LL11" s="35"/>
      <c r="LM11" s="35"/>
      <c r="LN11" s="35"/>
      <c r="LO11" s="35"/>
      <c r="LP11" s="35"/>
      <c r="LQ11" s="35"/>
      <c r="LR11" s="35"/>
      <c r="LS11" s="35"/>
      <c r="LT11" s="35"/>
      <c r="LU11" s="35"/>
      <c r="LV11" s="35"/>
      <c r="LW11" s="35"/>
      <c r="LX11" s="35"/>
      <c r="LY11" s="35"/>
      <c r="LZ11" s="35"/>
      <c r="MA11" s="35"/>
      <c r="MB11" s="35"/>
      <c r="MC11" s="35"/>
      <c r="MD11" s="35"/>
      <c r="ME11" s="35"/>
      <c r="MF11" s="35"/>
      <c r="MG11" s="35"/>
      <c r="MH11" s="35"/>
      <c r="MI11" s="35"/>
      <c r="MJ11" s="35"/>
      <c r="MK11" s="35"/>
      <c r="ML11" s="35"/>
      <c r="MM11" s="35"/>
      <c r="MN11" s="35"/>
      <c r="MO11" s="35"/>
      <c r="MP11" s="35"/>
      <c r="MQ11" s="35"/>
      <c r="MR11" s="35"/>
      <c r="MS11" s="35"/>
      <c r="MT11" s="35"/>
      <c r="MU11" s="35"/>
      <c r="MV11" s="35"/>
      <c r="MW11" s="35"/>
      <c r="MX11" s="35"/>
      <c r="MY11" s="35"/>
      <c r="MZ11" s="35"/>
      <c r="NA11" s="35"/>
      <c r="NB11" s="35"/>
      <c r="NC11" s="35"/>
      <c r="ND11" s="35"/>
      <c r="NE11" s="35"/>
      <c r="NF11" s="35"/>
      <c r="NG11" s="35"/>
      <c r="NH11" s="35"/>
      <c r="NI11" s="35"/>
      <c r="NJ11" s="35"/>
      <c r="NK11" s="35"/>
      <c r="NL11" s="35"/>
      <c r="NM11" s="35"/>
      <c r="NN11" s="35"/>
      <c r="NO11" s="35"/>
      <c r="NP11" s="35"/>
      <c r="NQ11" s="35"/>
      <c r="NR11" s="35"/>
      <c r="NS11" s="35"/>
      <c r="NT11" s="35"/>
      <c r="NU11" s="35"/>
      <c r="NV11" s="35"/>
      <c r="NW11" s="35"/>
      <c r="NX11" s="35"/>
      <c r="NY11" s="35"/>
      <c r="NZ11" s="35"/>
      <c r="OA11" s="35"/>
      <c r="OB11" s="35"/>
      <c r="OC11" s="35"/>
      <c r="OD11" s="35"/>
      <c r="OE11" s="35"/>
      <c r="OF11" s="35"/>
      <c r="OG11" s="35"/>
      <c r="OH11" s="35"/>
      <c r="OI11" s="35"/>
      <c r="OJ11" s="35"/>
      <c r="OK11" s="35"/>
      <c r="OL11" s="35"/>
      <c r="OM11" s="35"/>
      <c r="ON11" s="35"/>
      <c r="OO11" s="35"/>
      <c r="OP11" s="35"/>
      <c r="OQ11" s="35"/>
      <c r="OR11" s="35"/>
      <c r="OS11" s="35"/>
      <c r="OT11" s="35"/>
      <c r="OU11" s="35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5"/>
      <c r="PI11" s="35"/>
      <c r="PJ11" s="35"/>
      <c r="PK11" s="35"/>
      <c r="PL11" s="35"/>
      <c r="PM11" s="35"/>
      <c r="PN11" s="35"/>
      <c r="PO11" s="35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6"/>
      <c r="YO11" s="37"/>
      <c r="YP11" s="38"/>
      <c r="YQ11" s="38"/>
      <c r="YR11" s="62"/>
    </row>
    <row r="12" spans="1:668" s="28" customFormat="1" ht="24.95" customHeight="1">
      <c r="A12" s="29">
        <v>19</v>
      </c>
      <c r="B12" s="30">
        <v>1</v>
      </c>
      <c r="C12" s="104" t="s">
        <v>1707</v>
      </c>
      <c r="D12" s="24">
        <v>3</v>
      </c>
      <c r="E12" s="25">
        <v>4</v>
      </c>
      <c r="F12" s="25">
        <v>4</v>
      </c>
      <c r="G12" s="25">
        <v>4</v>
      </c>
      <c r="H12" s="25">
        <v>4</v>
      </c>
      <c r="I12" s="25">
        <v>4</v>
      </c>
      <c r="J12" s="25">
        <v>4</v>
      </c>
      <c r="K12" s="25">
        <v>5</v>
      </c>
      <c r="L12" s="25">
        <v>5</v>
      </c>
      <c r="M12" s="25">
        <v>4</v>
      </c>
      <c r="N12" s="25">
        <v>4</v>
      </c>
      <c r="O12" s="25">
        <v>4</v>
      </c>
      <c r="P12" s="25">
        <v>5</v>
      </c>
      <c r="Q12" s="25">
        <v>4</v>
      </c>
      <c r="R12" s="25">
        <v>4</v>
      </c>
      <c r="S12" s="25">
        <v>4</v>
      </c>
      <c r="T12" s="25">
        <v>5</v>
      </c>
      <c r="U12" s="25">
        <v>5</v>
      </c>
      <c r="V12" s="25">
        <v>5</v>
      </c>
      <c r="W12" s="25">
        <v>0</v>
      </c>
      <c r="X12" s="25">
        <v>4</v>
      </c>
      <c r="Y12" s="25">
        <v>4</v>
      </c>
      <c r="Z12" s="25">
        <v>5</v>
      </c>
      <c r="AA12" s="25">
        <v>5</v>
      </c>
      <c r="AB12" s="25">
        <v>4</v>
      </c>
      <c r="AC12" s="25">
        <v>4</v>
      </c>
      <c r="AD12" s="25">
        <v>5</v>
      </c>
      <c r="AE12" s="25">
        <v>5</v>
      </c>
      <c r="AF12" s="25">
        <v>4</v>
      </c>
      <c r="AG12" s="25">
        <v>4</v>
      </c>
      <c r="AH12" s="25">
        <v>4</v>
      </c>
      <c r="AI12" s="25">
        <v>5</v>
      </c>
      <c r="AJ12" s="25">
        <v>4</v>
      </c>
      <c r="AK12" s="25">
        <v>4</v>
      </c>
      <c r="AL12" s="25">
        <v>5</v>
      </c>
      <c r="AM12" s="25">
        <v>5</v>
      </c>
      <c r="AN12" s="25">
        <v>4</v>
      </c>
      <c r="AO12" s="25">
        <v>4</v>
      </c>
      <c r="AP12" s="25">
        <v>4</v>
      </c>
      <c r="AQ12" s="25">
        <v>4</v>
      </c>
      <c r="AR12" s="25">
        <v>3</v>
      </c>
      <c r="AS12" s="25">
        <v>4</v>
      </c>
      <c r="AT12" s="25">
        <v>5</v>
      </c>
      <c r="AU12" s="25">
        <v>5</v>
      </c>
      <c r="AV12" s="25">
        <v>4</v>
      </c>
      <c r="AW12" s="25">
        <v>5</v>
      </c>
      <c r="AX12" s="25">
        <v>5</v>
      </c>
      <c r="AY12" s="25">
        <v>5</v>
      </c>
      <c r="AZ12" s="25">
        <v>4</v>
      </c>
      <c r="BA12" s="25">
        <v>4</v>
      </c>
      <c r="BB12" s="25">
        <v>4</v>
      </c>
      <c r="BC12" s="25">
        <v>4</v>
      </c>
      <c r="BD12" s="25">
        <v>4</v>
      </c>
      <c r="BE12" s="25">
        <v>5</v>
      </c>
      <c r="BF12" s="25">
        <v>5</v>
      </c>
      <c r="BG12" s="25">
        <v>5</v>
      </c>
      <c r="BH12" s="25">
        <v>5</v>
      </c>
      <c r="BI12" s="25">
        <v>5</v>
      </c>
      <c r="BJ12" s="25">
        <v>4</v>
      </c>
      <c r="BK12" s="25">
        <v>5</v>
      </c>
      <c r="BL12" s="25">
        <v>4</v>
      </c>
      <c r="BM12" s="25">
        <v>5</v>
      </c>
      <c r="BN12" s="25">
        <v>5</v>
      </c>
      <c r="BO12" s="25">
        <v>4</v>
      </c>
      <c r="BP12" s="25">
        <v>4</v>
      </c>
      <c r="BQ12" s="25">
        <v>5</v>
      </c>
      <c r="BR12" s="25">
        <v>4</v>
      </c>
      <c r="BS12" s="25">
        <v>4</v>
      </c>
      <c r="BT12" s="25">
        <v>4</v>
      </c>
      <c r="BU12" s="25">
        <v>4</v>
      </c>
      <c r="BV12" s="25">
        <v>5</v>
      </c>
      <c r="BW12" s="25">
        <v>4</v>
      </c>
      <c r="BX12" s="25">
        <v>4</v>
      </c>
      <c r="BY12" s="25">
        <v>4</v>
      </c>
      <c r="BZ12" s="25">
        <v>4</v>
      </c>
      <c r="CA12" s="25">
        <v>5</v>
      </c>
      <c r="CB12" s="25">
        <v>4</v>
      </c>
      <c r="CC12" s="25">
        <v>4</v>
      </c>
      <c r="CD12" s="25">
        <v>4</v>
      </c>
      <c r="CE12" s="25">
        <v>4</v>
      </c>
      <c r="CF12" s="25">
        <v>5</v>
      </c>
      <c r="CG12" s="25">
        <v>5</v>
      </c>
      <c r="CH12" s="25">
        <v>5</v>
      </c>
      <c r="CI12" s="25">
        <v>4</v>
      </c>
      <c r="CJ12" s="25">
        <v>4</v>
      </c>
      <c r="CK12" s="25">
        <v>4</v>
      </c>
      <c r="CL12" s="25">
        <v>4</v>
      </c>
      <c r="CM12" s="25">
        <v>4</v>
      </c>
      <c r="CN12" s="25">
        <v>4</v>
      </c>
      <c r="CO12" s="25">
        <v>5</v>
      </c>
      <c r="CP12" s="25">
        <v>4</v>
      </c>
      <c r="CQ12" s="25">
        <v>5</v>
      </c>
      <c r="CR12" s="25">
        <v>5</v>
      </c>
      <c r="CS12" s="25">
        <v>5</v>
      </c>
      <c r="CT12" s="25">
        <v>4</v>
      </c>
      <c r="CU12" s="25">
        <v>4</v>
      </c>
      <c r="CV12" s="25">
        <v>4</v>
      </c>
      <c r="CW12" s="25">
        <v>5</v>
      </c>
      <c r="CX12" s="25">
        <v>4</v>
      </c>
      <c r="CY12" s="25">
        <v>5</v>
      </c>
      <c r="CZ12" s="25">
        <v>4</v>
      </c>
      <c r="DA12" s="25">
        <v>4</v>
      </c>
      <c r="DB12" s="25">
        <v>4</v>
      </c>
      <c r="DC12" s="25">
        <v>5</v>
      </c>
      <c r="DD12" s="25">
        <v>4</v>
      </c>
      <c r="DE12" s="25">
        <v>5</v>
      </c>
      <c r="DF12" s="25">
        <v>4</v>
      </c>
      <c r="DG12" s="25">
        <v>4</v>
      </c>
      <c r="DH12" s="25">
        <v>4</v>
      </c>
      <c r="DI12" s="25">
        <v>0</v>
      </c>
      <c r="DJ12" s="25">
        <v>5</v>
      </c>
      <c r="DK12" s="25">
        <v>5</v>
      </c>
      <c r="DL12" s="25">
        <v>4</v>
      </c>
      <c r="DM12" s="25">
        <v>5</v>
      </c>
      <c r="DN12" s="25">
        <v>4</v>
      </c>
      <c r="DO12" s="25">
        <v>5</v>
      </c>
      <c r="DP12" s="25">
        <v>4</v>
      </c>
      <c r="DQ12" s="25">
        <v>5</v>
      </c>
      <c r="DR12" s="25">
        <v>5</v>
      </c>
      <c r="DS12" s="25">
        <v>5</v>
      </c>
      <c r="DT12" s="25">
        <v>5</v>
      </c>
      <c r="DU12" s="25">
        <v>4</v>
      </c>
      <c r="DV12" s="25">
        <v>5</v>
      </c>
      <c r="DW12" s="25">
        <v>5</v>
      </c>
      <c r="DX12" s="25">
        <v>5</v>
      </c>
      <c r="DY12" s="25">
        <v>4</v>
      </c>
      <c r="DZ12" s="25">
        <v>4</v>
      </c>
      <c r="EA12" s="25">
        <v>4</v>
      </c>
      <c r="EB12" s="25">
        <v>5</v>
      </c>
      <c r="EC12" s="25">
        <v>5</v>
      </c>
      <c r="ED12" s="25">
        <v>5</v>
      </c>
      <c r="EE12" s="25">
        <v>4</v>
      </c>
      <c r="EF12" s="25">
        <v>3</v>
      </c>
      <c r="EG12" s="25">
        <v>4</v>
      </c>
      <c r="EH12" s="25">
        <v>5</v>
      </c>
      <c r="EI12" s="25">
        <v>4</v>
      </c>
      <c r="EJ12" s="25">
        <v>5</v>
      </c>
      <c r="EK12" s="25">
        <v>4</v>
      </c>
      <c r="EL12" s="25">
        <v>5</v>
      </c>
      <c r="EM12" s="25">
        <v>5</v>
      </c>
      <c r="EN12" s="25">
        <v>5</v>
      </c>
      <c r="EO12" s="25">
        <v>4</v>
      </c>
      <c r="EP12" s="25">
        <v>5</v>
      </c>
      <c r="EQ12" s="25">
        <v>4</v>
      </c>
      <c r="ER12" s="25">
        <v>3</v>
      </c>
      <c r="ES12" s="25">
        <v>4</v>
      </c>
      <c r="ET12" s="25">
        <v>5</v>
      </c>
      <c r="EU12" s="25">
        <v>4</v>
      </c>
      <c r="EV12" s="25">
        <v>4</v>
      </c>
      <c r="EW12" s="25">
        <v>4</v>
      </c>
      <c r="EX12" s="25">
        <v>3</v>
      </c>
      <c r="EY12" s="25">
        <v>4</v>
      </c>
      <c r="EZ12" s="25">
        <v>5</v>
      </c>
      <c r="FA12" s="25">
        <v>1</v>
      </c>
      <c r="FB12" s="25">
        <v>4</v>
      </c>
      <c r="FC12" s="25">
        <v>5</v>
      </c>
      <c r="FD12" s="25">
        <v>4</v>
      </c>
      <c r="FE12" s="25">
        <v>5</v>
      </c>
      <c r="FF12" s="25">
        <v>4</v>
      </c>
      <c r="FG12" s="25">
        <v>5</v>
      </c>
      <c r="FH12" s="25">
        <v>4</v>
      </c>
      <c r="FI12" s="25">
        <v>5</v>
      </c>
      <c r="FJ12" s="25">
        <v>5</v>
      </c>
      <c r="FK12" s="25">
        <v>2</v>
      </c>
      <c r="FL12" s="25">
        <v>5</v>
      </c>
      <c r="FM12" s="25">
        <v>4</v>
      </c>
      <c r="FN12" s="25">
        <v>4</v>
      </c>
      <c r="FO12" s="25">
        <v>5</v>
      </c>
      <c r="FP12" s="25">
        <v>5</v>
      </c>
      <c r="FQ12" s="25">
        <v>5</v>
      </c>
      <c r="FR12" s="25">
        <v>4</v>
      </c>
      <c r="FS12" s="25">
        <v>4</v>
      </c>
      <c r="FT12" s="25">
        <v>5</v>
      </c>
      <c r="FU12" s="25">
        <v>5</v>
      </c>
      <c r="FV12" s="25">
        <v>4</v>
      </c>
      <c r="FW12" s="25">
        <v>3</v>
      </c>
      <c r="FX12" s="25">
        <v>4</v>
      </c>
      <c r="FY12" s="25">
        <v>4</v>
      </c>
      <c r="FZ12" s="25">
        <v>3</v>
      </c>
      <c r="GA12" s="25">
        <v>4</v>
      </c>
      <c r="GB12" s="25">
        <v>4</v>
      </c>
      <c r="GC12" s="25">
        <v>5</v>
      </c>
      <c r="GD12" s="25">
        <v>4</v>
      </c>
      <c r="GE12" s="25">
        <v>3</v>
      </c>
      <c r="GF12" s="25">
        <v>5</v>
      </c>
      <c r="GG12" s="25">
        <v>5</v>
      </c>
      <c r="GH12" s="25">
        <v>4</v>
      </c>
      <c r="GI12" s="25">
        <v>5</v>
      </c>
      <c r="GJ12" s="25">
        <v>5</v>
      </c>
      <c r="GK12" s="25">
        <v>5</v>
      </c>
      <c r="GL12" s="25">
        <v>5</v>
      </c>
      <c r="GM12" s="25">
        <v>5</v>
      </c>
      <c r="GN12" s="25">
        <v>5</v>
      </c>
      <c r="GO12" s="25">
        <v>4</v>
      </c>
      <c r="GP12" s="25">
        <v>5</v>
      </c>
      <c r="GQ12" s="25">
        <v>4</v>
      </c>
      <c r="GR12" s="25">
        <v>4</v>
      </c>
      <c r="GS12" s="25">
        <v>4</v>
      </c>
      <c r="GT12" s="25">
        <v>4</v>
      </c>
      <c r="GU12" s="25">
        <v>5</v>
      </c>
      <c r="GV12" s="25">
        <v>4</v>
      </c>
      <c r="GW12" s="25">
        <v>5</v>
      </c>
      <c r="GX12" s="25">
        <v>5</v>
      </c>
      <c r="GY12" s="25">
        <v>5</v>
      </c>
      <c r="GZ12" s="25">
        <v>4</v>
      </c>
      <c r="HA12" s="25">
        <v>4</v>
      </c>
      <c r="HB12" s="25">
        <v>5</v>
      </c>
      <c r="HC12" s="25">
        <v>5</v>
      </c>
      <c r="HD12" s="25">
        <v>4</v>
      </c>
      <c r="HE12" s="25">
        <v>3</v>
      </c>
      <c r="HF12" s="25">
        <v>5</v>
      </c>
      <c r="HG12" s="25">
        <v>4</v>
      </c>
      <c r="HH12" s="25">
        <v>4</v>
      </c>
      <c r="HI12" s="25">
        <v>4</v>
      </c>
      <c r="HJ12" s="25">
        <v>5</v>
      </c>
      <c r="HK12" s="25">
        <v>5</v>
      </c>
      <c r="HL12" s="25">
        <v>4</v>
      </c>
      <c r="HM12" s="25">
        <v>5</v>
      </c>
      <c r="HN12" s="25">
        <v>3</v>
      </c>
      <c r="HO12" s="25">
        <v>5</v>
      </c>
      <c r="HP12" s="25">
        <v>5</v>
      </c>
      <c r="HQ12" s="25">
        <v>5</v>
      </c>
      <c r="HR12" s="25">
        <v>3</v>
      </c>
      <c r="HS12" s="25">
        <v>4</v>
      </c>
      <c r="HT12" s="25">
        <v>4</v>
      </c>
      <c r="HU12" s="25">
        <v>4</v>
      </c>
      <c r="HV12" s="25">
        <v>4</v>
      </c>
      <c r="HW12" s="25">
        <v>4</v>
      </c>
      <c r="HX12" s="25">
        <v>4</v>
      </c>
      <c r="HY12" s="25">
        <v>4</v>
      </c>
      <c r="HZ12" s="25">
        <v>5</v>
      </c>
      <c r="IA12" s="25">
        <v>4</v>
      </c>
      <c r="IB12" s="25">
        <v>5</v>
      </c>
      <c r="IC12" s="25">
        <v>5</v>
      </c>
      <c r="ID12" s="25">
        <v>4</v>
      </c>
      <c r="IE12" s="25">
        <v>4</v>
      </c>
      <c r="IF12" s="25">
        <v>4</v>
      </c>
      <c r="IG12" s="25">
        <v>5</v>
      </c>
      <c r="IH12" s="25">
        <v>4</v>
      </c>
      <c r="II12" s="25">
        <v>5</v>
      </c>
      <c r="IJ12" s="25">
        <v>0</v>
      </c>
      <c r="IK12" s="25">
        <v>4</v>
      </c>
      <c r="IL12" s="25">
        <v>4</v>
      </c>
      <c r="IM12" s="25">
        <v>5</v>
      </c>
      <c r="IN12" s="25">
        <v>5</v>
      </c>
      <c r="IO12" s="25">
        <v>5</v>
      </c>
      <c r="IP12" s="25">
        <v>4</v>
      </c>
      <c r="IQ12" s="25">
        <v>4</v>
      </c>
      <c r="IR12" s="25">
        <v>2</v>
      </c>
      <c r="IS12" s="25">
        <v>5</v>
      </c>
      <c r="IT12" s="25">
        <v>3</v>
      </c>
      <c r="IU12" s="25">
        <v>5</v>
      </c>
      <c r="IV12" s="25">
        <v>5</v>
      </c>
      <c r="IW12" s="25">
        <v>4</v>
      </c>
      <c r="IX12" s="25">
        <v>4</v>
      </c>
      <c r="IY12" s="25">
        <v>4</v>
      </c>
      <c r="IZ12" s="25">
        <v>4</v>
      </c>
      <c r="JA12" s="25">
        <v>5</v>
      </c>
      <c r="JB12" s="25">
        <v>4</v>
      </c>
      <c r="JC12" s="25">
        <v>5</v>
      </c>
      <c r="JD12" s="25">
        <v>5</v>
      </c>
      <c r="JE12" s="25">
        <v>5</v>
      </c>
      <c r="JF12" s="25">
        <v>5</v>
      </c>
      <c r="JG12" s="25">
        <v>4</v>
      </c>
      <c r="JH12" s="25">
        <v>4</v>
      </c>
      <c r="JI12" s="25">
        <v>5</v>
      </c>
      <c r="JJ12" s="25">
        <v>4</v>
      </c>
      <c r="JK12" s="25">
        <v>4</v>
      </c>
      <c r="JL12" s="25">
        <v>4</v>
      </c>
      <c r="JM12" s="25">
        <v>4</v>
      </c>
      <c r="JN12" s="25">
        <v>4</v>
      </c>
      <c r="JO12" s="25">
        <v>5</v>
      </c>
      <c r="JP12" s="25">
        <v>5</v>
      </c>
      <c r="JQ12" s="25">
        <v>3</v>
      </c>
      <c r="JR12" s="25">
        <v>4</v>
      </c>
      <c r="JS12" s="25">
        <v>4</v>
      </c>
      <c r="JT12" s="25">
        <v>4</v>
      </c>
      <c r="JU12" s="25">
        <v>5</v>
      </c>
      <c r="JV12" s="25">
        <v>4</v>
      </c>
      <c r="JW12" s="25">
        <v>5</v>
      </c>
      <c r="JX12" s="25">
        <v>4</v>
      </c>
      <c r="JY12" s="25">
        <v>4</v>
      </c>
      <c r="JZ12" s="25">
        <v>4</v>
      </c>
      <c r="KA12" s="25">
        <v>5</v>
      </c>
      <c r="KB12" s="25">
        <v>5</v>
      </c>
      <c r="KC12" s="25">
        <v>4</v>
      </c>
      <c r="KD12" s="25">
        <v>5</v>
      </c>
      <c r="KE12" s="25">
        <v>5</v>
      </c>
      <c r="KF12" s="25">
        <v>4</v>
      </c>
      <c r="KG12" s="25">
        <v>4</v>
      </c>
      <c r="KH12" s="25">
        <v>5</v>
      </c>
      <c r="KI12" s="25">
        <v>5</v>
      </c>
      <c r="KJ12" s="25">
        <v>5</v>
      </c>
      <c r="KK12" s="25">
        <v>5</v>
      </c>
      <c r="KL12" s="25">
        <v>4</v>
      </c>
      <c r="KM12" s="25">
        <v>4</v>
      </c>
      <c r="KN12" s="25">
        <v>5</v>
      </c>
      <c r="KO12" s="25">
        <v>4</v>
      </c>
      <c r="KP12" s="25">
        <v>4</v>
      </c>
      <c r="KQ12" s="25">
        <v>4</v>
      </c>
      <c r="KR12" s="25">
        <v>5</v>
      </c>
      <c r="KS12" s="25">
        <v>3</v>
      </c>
      <c r="KT12" s="25">
        <v>3</v>
      </c>
      <c r="KU12" s="25">
        <v>4</v>
      </c>
      <c r="KV12" s="25">
        <v>3</v>
      </c>
      <c r="KW12" s="25">
        <v>4</v>
      </c>
      <c r="KX12" s="25">
        <v>5</v>
      </c>
      <c r="KY12" s="25">
        <v>5</v>
      </c>
      <c r="KZ12" s="25">
        <v>5</v>
      </c>
      <c r="LA12" s="25">
        <v>5</v>
      </c>
      <c r="LB12" s="25">
        <v>3</v>
      </c>
      <c r="LC12" s="25">
        <v>5</v>
      </c>
      <c r="LD12" s="25">
        <v>4</v>
      </c>
      <c r="LE12" s="25">
        <v>5</v>
      </c>
      <c r="LF12" s="25">
        <v>4</v>
      </c>
      <c r="LG12" s="25">
        <v>4</v>
      </c>
      <c r="LH12" s="25">
        <v>5</v>
      </c>
      <c r="LI12" s="25">
        <v>3</v>
      </c>
      <c r="LJ12" s="25">
        <v>0</v>
      </c>
      <c r="LK12" s="25">
        <v>4</v>
      </c>
      <c r="LL12" s="25">
        <v>5</v>
      </c>
      <c r="LM12" s="25">
        <v>5</v>
      </c>
      <c r="LN12" s="25">
        <v>1</v>
      </c>
      <c r="LO12" s="25">
        <v>4</v>
      </c>
      <c r="LP12" s="25">
        <v>4</v>
      </c>
      <c r="LQ12" s="25">
        <v>4</v>
      </c>
      <c r="LR12" s="25">
        <v>5</v>
      </c>
      <c r="LS12" s="25">
        <v>4</v>
      </c>
      <c r="LT12" s="25">
        <v>5</v>
      </c>
      <c r="LU12" s="25">
        <v>1</v>
      </c>
      <c r="LV12" s="25">
        <v>5</v>
      </c>
      <c r="LW12" s="25">
        <v>5</v>
      </c>
      <c r="LX12" s="25">
        <v>5</v>
      </c>
      <c r="LY12" s="25">
        <v>4</v>
      </c>
      <c r="LZ12" s="25">
        <v>5</v>
      </c>
      <c r="MA12" s="25">
        <v>5</v>
      </c>
      <c r="MB12" s="25">
        <v>5</v>
      </c>
      <c r="MC12" s="25">
        <v>4</v>
      </c>
      <c r="MD12" s="25">
        <v>5</v>
      </c>
      <c r="ME12" s="25">
        <v>4</v>
      </c>
      <c r="MF12" s="25">
        <v>4</v>
      </c>
      <c r="MG12" s="25">
        <v>5</v>
      </c>
      <c r="MH12" s="25">
        <v>5</v>
      </c>
      <c r="MI12" s="25">
        <v>5</v>
      </c>
      <c r="MJ12" s="25">
        <v>5</v>
      </c>
      <c r="MK12" s="25">
        <v>5</v>
      </c>
      <c r="ML12" s="25">
        <v>4</v>
      </c>
      <c r="MM12" s="25">
        <v>5</v>
      </c>
      <c r="MN12" s="25">
        <v>5</v>
      </c>
      <c r="MO12" s="25">
        <v>5</v>
      </c>
      <c r="MP12" s="25">
        <v>5</v>
      </c>
      <c r="MQ12" s="25">
        <v>5</v>
      </c>
      <c r="MR12" s="25">
        <v>4</v>
      </c>
      <c r="MS12" s="25">
        <v>4</v>
      </c>
      <c r="MT12" s="25">
        <v>4</v>
      </c>
      <c r="MU12" s="25">
        <v>4</v>
      </c>
      <c r="MV12" s="25">
        <v>5</v>
      </c>
      <c r="MW12" s="25">
        <v>4</v>
      </c>
      <c r="MX12" s="25">
        <v>4</v>
      </c>
      <c r="MY12" s="25">
        <v>5</v>
      </c>
      <c r="MZ12" s="25">
        <v>4</v>
      </c>
      <c r="NA12" s="25">
        <v>5</v>
      </c>
      <c r="NB12" s="25">
        <v>4</v>
      </c>
      <c r="NC12" s="25">
        <v>4</v>
      </c>
      <c r="ND12" s="25">
        <v>4</v>
      </c>
      <c r="NE12" s="25">
        <v>4</v>
      </c>
      <c r="NF12" s="25">
        <v>5</v>
      </c>
      <c r="NG12" s="25">
        <v>4</v>
      </c>
      <c r="NH12" s="25">
        <v>5</v>
      </c>
      <c r="NI12" s="25">
        <v>5</v>
      </c>
      <c r="NJ12" s="25">
        <v>4</v>
      </c>
      <c r="NK12" s="25">
        <v>5</v>
      </c>
      <c r="NL12" s="25">
        <v>5</v>
      </c>
      <c r="NM12" s="25">
        <v>4</v>
      </c>
      <c r="NN12" s="25">
        <v>4</v>
      </c>
      <c r="NO12" s="25">
        <v>4</v>
      </c>
      <c r="NP12" s="25">
        <v>4</v>
      </c>
      <c r="NQ12" s="25">
        <v>4</v>
      </c>
      <c r="NR12" s="25">
        <v>5</v>
      </c>
      <c r="NS12" s="25">
        <v>4</v>
      </c>
      <c r="NT12" s="25">
        <v>4</v>
      </c>
      <c r="NU12" s="25">
        <v>5</v>
      </c>
      <c r="NV12" s="25">
        <v>5</v>
      </c>
      <c r="NW12" s="25">
        <v>4</v>
      </c>
      <c r="NX12" s="25">
        <v>4</v>
      </c>
      <c r="NY12" s="25">
        <v>4</v>
      </c>
      <c r="NZ12" s="25">
        <v>5</v>
      </c>
      <c r="OA12" s="25">
        <v>5</v>
      </c>
      <c r="OB12" s="25">
        <v>4</v>
      </c>
      <c r="OC12" s="25">
        <v>4</v>
      </c>
      <c r="OD12" s="25">
        <v>4</v>
      </c>
      <c r="OE12" s="25">
        <v>3</v>
      </c>
      <c r="OF12" s="25">
        <v>5</v>
      </c>
      <c r="OG12" s="25">
        <v>5</v>
      </c>
      <c r="OH12" s="25">
        <v>5</v>
      </c>
      <c r="OI12" s="25">
        <v>4</v>
      </c>
      <c r="OJ12" s="25">
        <v>5</v>
      </c>
      <c r="OK12" s="25">
        <v>5</v>
      </c>
      <c r="OL12" s="25">
        <v>5</v>
      </c>
      <c r="OM12" s="25">
        <v>5</v>
      </c>
      <c r="ON12" s="25">
        <v>0</v>
      </c>
      <c r="OO12" s="25">
        <v>4</v>
      </c>
      <c r="OP12" s="25">
        <v>4</v>
      </c>
      <c r="OQ12" s="25">
        <v>3</v>
      </c>
      <c r="OR12" s="25">
        <v>4</v>
      </c>
      <c r="OS12" s="25">
        <v>5</v>
      </c>
      <c r="OT12" s="25">
        <v>5</v>
      </c>
      <c r="OU12" s="25">
        <v>5</v>
      </c>
      <c r="OV12" s="25">
        <v>4</v>
      </c>
      <c r="OW12" s="25">
        <v>5</v>
      </c>
      <c r="OX12" s="25">
        <v>4</v>
      </c>
      <c r="OY12" s="25">
        <v>4</v>
      </c>
      <c r="OZ12" s="25">
        <v>5</v>
      </c>
      <c r="PA12" s="25">
        <v>4</v>
      </c>
      <c r="PB12" s="25">
        <v>5</v>
      </c>
      <c r="PC12" s="25">
        <v>5</v>
      </c>
      <c r="PD12" s="25">
        <v>4</v>
      </c>
      <c r="PE12" s="25">
        <v>4</v>
      </c>
      <c r="PF12" s="25">
        <v>5</v>
      </c>
      <c r="PG12" s="25">
        <v>4</v>
      </c>
      <c r="PH12" s="25">
        <v>5</v>
      </c>
      <c r="PI12" s="25">
        <v>5</v>
      </c>
      <c r="PJ12" s="25">
        <v>5</v>
      </c>
      <c r="PK12" s="25">
        <v>5</v>
      </c>
      <c r="PL12" s="25">
        <v>5</v>
      </c>
      <c r="PM12" s="25">
        <v>5</v>
      </c>
      <c r="PN12" s="25">
        <v>5</v>
      </c>
      <c r="PO12" s="25">
        <v>5</v>
      </c>
      <c r="PP12" s="25">
        <v>4</v>
      </c>
      <c r="PQ12" s="25">
        <v>4</v>
      </c>
      <c r="PR12" s="25">
        <v>5</v>
      </c>
      <c r="PS12" s="25">
        <v>4</v>
      </c>
      <c r="PT12" s="25">
        <v>4</v>
      </c>
      <c r="PU12" s="25">
        <v>4</v>
      </c>
      <c r="PV12" s="25">
        <v>4</v>
      </c>
      <c r="PW12" s="25">
        <v>0</v>
      </c>
      <c r="PX12" s="25">
        <v>4</v>
      </c>
      <c r="PY12" s="25">
        <v>5</v>
      </c>
      <c r="PZ12" s="25">
        <v>4</v>
      </c>
      <c r="QA12" s="25">
        <v>5</v>
      </c>
      <c r="QB12" s="25">
        <v>4</v>
      </c>
      <c r="QC12" s="25">
        <v>1</v>
      </c>
      <c r="QD12" s="25">
        <v>5</v>
      </c>
      <c r="QE12" s="25">
        <v>5</v>
      </c>
      <c r="QF12" s="25">
        <v>4</v>
      </c>
      <c r="QG12" s="25">
        <v>5</v>
      </c>
      <c r="QH12" s="25">
        <v>5</v>
      </c>
      <c r="QI12" s="25">
        <v>4</v>
      </c>
      <c r="QJ12" s="25">
        <v>5</v>
      </c>
      <c r="QK12" s="25">
        <v>5</v>
      </c>
      <c r="QL12" s="25">
        <v>5</v>
      </c>
      <c r="QM12" s="25">
        <v>5</v>
      </c>
      <c r="QN12" s="25">
        <v>4</v>
      </c>
      <c r="QO12" s="25">
        <v>4</v>
      </c>
      <c r="QP12" s="25">
        <v>4</v>
      </c>
      <c r="QQ12" s="25">
        <v>4</v>
      </c>
      <c r="QR12" s="25">
        <v>5</v>
      </c>
      <c r="QS12" s="25">
        <v>5</v>
      </c>
      <c r="QT12" s="25">
        <v>5</v>
      </c>
      <c r="QU12" s="25">
        <v>5</v>
      </c>
      <c r="QV12" s="25">
        <v>4</v>
      </c>
      <c r="QW12" s="25">
        <v>5</v>
      </c>
      <c r="QX12" s="25">
        <v>5</v>
      </c>
      <c r="QY12" s="25">
        <v>4</v>
      </c>
      <c r="QZ12" s="25">
        <v>4</v>
      </c>
      <c r="RA12" s="25">
        <v>5</v>
      </c>
      <c r="RB12" s="25">
        <v>4</v>
      </c>
      <c r="RC12" s="25">
        <v>4</v>
      </c>
      <c r="RD12" s="25">
        <v>5</v>
      </c>
      <c r="RE12" s="25">
        <v>5</v>
      </c>
      <c r="RF12" s="25">
        <v>5</v>
      </c>
      <c r="RG12" s="25">
        <v>5</v>
      </c>
      <c r="RH12" s="25">
        <v>4</v>
      </c>
      <c r="RI12" s="25">
        <v>5</v>
      </c>
      <c r="RJ12" s="25">
        <v>5</v>
      </c>
      <c r="RK12" s="25">
        <v>5</v>
      </c>
      <c r="RL12" s="25">
        <v>5</v>
      </c>
      <c r="RM12" s="25">
        <v>4</v>
      </c>
      <c r="RN12" s="25">
        <v>5</v>
      </c>
      <c r="RO12" s="25">
        <v>5</v>
      </c>
      <c r="RP12" s="25">
        <v>5</v>
      </c>
      <c r="RQ12" s="25">
        <v>5</v>
      </c>
      <c r="RR12" s="25">
        <v>4</v>
      </c>
      <c r="RS12" s="25">
        <v>5</v>
      </c>
      <c r="RT12" s="25">
        <v>4</v>
      </c>
      <c r="RU12" s="25">
        <v>4</v>
      </c>
      <c r="RV12" s="25">
        <v>4</v>
      </c>
      <c r="RW12" s="25">
        <v>5</v>
      </c>
      <c r="RX12" s="25">
        <v>5</v>
      </c>
      <c r="RY12" s="25">
        <v>4</v>
      </c>
      <c r="RZ12" s="25">
        <v>5</v>
      </c>
      <c r="SA12" s="25">
        <v>5</v>
      </c>
      <c r="SB12" s="25">
        <v>5</v>
      </c>
      <c r="SC12" s="25">
        <v>5</v>
      </c>
      <c r="SD12" s="25">
        <v>4</v>
      </c>
      <c r="SE12" s="25">
        <v>5</v>
      </c>
      <c r="SF12" s="25">
        <v>4</v>
      </c>
      <c r="SG12" s="25">
        <v>4</v>
      </c>
      <c r="SH12" s="25">
        <v>5</v>
      </c>
      <c r="SI12" s="25">
        <v>5</v>
      </c>
      <c r="SJ12" s="25">
        <v>4</v>
      </c>
      <c r="SK12" s="25">
        <v>5</v>
      </c>
      <c r="SL12" s="25">
        <v>5</v>
      </c>
      <c r="SM12" s="25">
        <v>5</v>
      </c>
      <c r="SN12" s="25">
        <v>5</v>
      </c>
      <c r="SO12" s="25">
        <v>4</v>
      </c>
      <c r="SP12" s="25">
        <v>5</v>
      </c>
      <c r="SQ12" s="25">
        <v>4</v>
      </c>
      <c r="SR12" s="25">
        <v>4</v>
      </c>
      <c r="SS12" s="25">
        <v>5</v>
      </c>
      <c r="ST12" s="25">
        <v>4</v>
      </c>
      <c r="SU12" s="25">
        <v>4</v>
      </c>
      <c r="SV12" s="25">
        <v>4</v>
      </c>
      <c r="SW12" s="25">
        <v>4</v>
      </c>
      <c r="SX12" s="25">
        <v>5</v>
      </c>
      <c r="SY12" s="25">
        <v>5</v>
      </c>
      <c r="SZ12" s="25">
        <v>4</v>
      </c>
      <c r="TA12" s="25">
        <v>4</v>
      </c>
      <c r="TB12" s="25">
        <v>4</v>
      </c>
      <c r="TC12" s="25">
        <v>4</v>
      </c>
      <c r="TD12" s="25">
        <v>4</v>
      </c>
      <c r="TE12" s="25">
        <v>4</v>
      </c>
      <c r="TF12" s="25">
        <v>5</v>
      </c>
      <c r="TG12" s="25">
        <v>5</v>
      </c>
      <c r="TH12" s="25">
        <v>5</v>
      </c>
      <c r="TI12" s="25">
        <v>5</v>
      </c>
      <c r="TJ12" s="25">
        <v>5</v>
      </c>
      <c r="TK12" s="25">
        <v>4</v>
      </c>
      <c r="TL12" s="25">
        <v>4</v>
      </c>
      <c r="TM12" s="25">
        <v>4</v>
      </c>
      <c r="TN12" s="25">
        <v>5</v>
      </c>
      <c r="TO12" s="25">
        <v>5</v>
      </c>
      <c r="TP12" s="25">
        <v>5</v>
      </c>
      <c r="TQ12" s="25">
        <v>4</v>
      </c>
      <c r="TR12" s="25">
        <v>5</v>
      </c>
      <c r="TS12" s="25">
        <v>5</v>
      </c>
      <c r="TT12" s="25">
        <v>5</v>
      </c>
      <c r="TU12" s="25">
        <v>5</v>
      </c>
      <c r="TV12" s="25">
        <v>5</v>
      </c>
      <c r="TW12" s="25">
        <v>4</v>
      </c>
      <c r="TX12" s="25">
        <v>3</v>
      </c>
      <c r="TY12" s="25">
        <v>4</v>
      </c>
      <c r="TZ12" s="25">
        <v>4</v>
      </c>
      <c r="UA12" s="25">
        <v>4</v>
      </c>
      <c r="UB12" s="25">
        <v>4</v>
      </c>
      <c r="UC12" s="25">
        <v>2</v>
      </c>
      <c r="UD12" s="25">
        <v>5</v>
      </c>
      <c r="UE12" s="25">
        <v>4</v>
      </c>
      <c r="UF12" s="25">
        <v>3</v>
      </c>
      <c r="UG12" s="25">
        <v>4</v>
      </c>
      <c r="UH12" s="25">
        <v>5</v>
      </c>
      <c r="UI12" s="25">
        <v>5</v>
      </c>
      <c r="UJ12" s="25">
        <v>4</v>
      </c>
      <c r="UK12" s="25">
        <v>4</v>
      </c>
      <c r="UL12" s="25">
        <v>5</v>
      </c>
      <c r="UM12" s="25">
        <v>4</v>
      </c>
      <c r="UN12" s="25">
        <v>4</v>
      </c>
      <c r="UO12" s="25">
        <v>5</v>
      </c>
      <c r="UP12" s="25">
        <v>5</v>
      </c>
      <c r="UQ12" s="25">
        <v>5</v>
      </c>
      <c r="UR12" s="25">
        <v>4</v>
      </c>
      <c r="US12" s="25">
        <v>5</v>
      </c>
      <c r="UT12" s="25">
        <v>5</v>
      </c>
      <c r="UU12" s="25">
        <v>5</v>
      </c>
      <c r="UV12" s="25">
        <v>3</v>
      </c>
      <c r="UW12" s="25">
        <v>4</v>
      </c>
      <c r="UX12" s="25">
        <v>5</v>
      </c>
      <c r="UY12" s="25">
        <v>5</v>
      </c>
      <c r="UZ12" s="25">
        <v>4</v>
      </c>
      <c r="VA12" s="25">
        <v>3</v>
      </c>
      <c r="VB12" s="25">
        <v>4</v>
      </c>
      <c r="VC12" s="25">
        <v>4</v>
      </c>
      <c r="VD12" s="25">
        <v>5</v>
      </c>
      <c r="VE12" s="25">
        <v>0</v>
      </c>
      <c r="VF12" s="25">
        <v>4</v>
      </c>
      <c r="VG12" s="25">
        <v>4</v>
      </c>
      <c r="VH12" s="25">
        <v>4</v>
      </c>
      <c r="VI12" s="25">
        <v>1</v>
      </c>
      <c r="VJ12" s="25">
        <v>1</v>
      </c>
      <c r="VK12" s="25">
        <v>5</v>
      </c>
      <c r="VL12" s="25">
        <v>1</v>
      </c>
      <c r="VM12" s="25">
        <v>5</v>
      </c>
      <c r="VN12" s="25">
        <v>5</v>
      </c>
      <c r="VO12" s="25">
        <v>5</v>
      </c>
      <c r="VP12" s="25">
        <v>4</v>
      </c>
      <c r="VQ12" s="25">
        <v>4</v>
      </c>
      <c r="VR12" s="25">
        <v>4</v>
      </c>
      <c r="VS12" s="25">
        <v>5</v>
      </c>
      <c r="VT12" s="25">
        <v>5</v>
      </c>
      <c r="VU12" s="25">
        <v>4</v>
      </c>
      <c r="VV12" s="25">
        <v>5</v>
      </c>
      <c r="VW12" s="25">
        <v>5</v>
      </c>
      <c r="VX12" s="25">
        <v>4</v>
      </c>
      <c r="VY12" s="25">
        <v>4</v>
      </c>
      <c r="VZ12" s="25">
        <v>4</v>
      </c>
      <c r="WA12" s="25">
        <v>4</v>
      </c>
      <c r="WB12" s="25">
        <v>5</v>
      </c>
      <c r="WC12" s="25">
        <v>5</v>
      </c>
      <c r="WD12" s="25">
        <v>5</v>
      </c>
      <c r="WE12" s="25">
        <v>5</v>
      </c>
      <c r="WF12" s="25">
        <v>4</v>
      </c>
      <c r="WG12" s="25">
        <v>5</v>
      </c>
      <c r="WH12" s="25">
        <v>5</v>
      </c>
      <c r="WI12" s="25">
        <v>4</v>
      </c>
      <c r="WJ12" s="25">
        <v>5</v>
      </c>
      <c r="WK12" s="25">
        <v>4</v>
      </c>
      <c r="WL12" s="25">
        <v>4</v>
      </c>
      <c r="WM12" s="25">
        <v>5</v>
      </c>
      <c r="WN12" s="25">
        <v>5</v>
      </c>
      <c r="WO12" s="25">
        <v>4</v>
      </c>
      <c r="WP12" s="25">
        <v>4</v>
      </c>
      <c r="WQ12" s="25">
        <v>4</v>
      </c>
      <c r="WR12" s="25">
        <v>4</v>
      </c>
      <c r="WS12" s="25">
        <v>5</v>
      </c>
      <c r="WT12" s="25">
        <v>5</v>
      </c>
      <c r="WU12" s="25">
        <v>4</v>
      </c>
      <c r="WV12" s="25">
        <v>5</v>
      </c>
      <c r="WW12" s="25">
        <v>5</v>
      </c>
      <c r="WX12" s="25">
        <v>5</v>
      </c>
      <c r="WY12" s="25">
        <v>4</v>
      </c>
      <c r="WZ12" s="25">
        <v>5</v>
      </c>
      <c r="XA12" s="25">
        <v>5</v>
      </c>
      <c r="XB12" s="25">
        <v>5</v>
      </c>
      <c r="XC12" s="25">
        <v>4</v>
      </c>
      <c r="XD12" s="25">
        <v>4</v>
      </c>
      <c r="XE12" s="25">
        <v>4</v>
      </c>
      <c r="XF12" s="25">
        <v>4</v>
      </c>
      <c r="XG12" s="25">
        <v>4</v>
      </c>
      <c r="XH12" s="25">
        <v>4</v>
      </c>
      <c r="XI12" s="25">
        <v>5</v>
      </c>
      <c r="XJ12" s="25">
        <v>4</v>
      </c>
      <c r="XK12" s="25">
        <v>4</v>
      </c>
      <c r="XL12" s="25">
        <v>5</v>
      </c>
      <c r="XM12" s="25">
        <v>4</v>
      </c>
      <c r="XN12" s="25">
        <v>4</v>
      </c>
      <c r="XO12" s="25">
        <v>5</v>
      </c>
      <c r="XP12" s="25">
        <v>4</v>
      </c>
      <c r="XQ12" s="25">
        <v>4</v>
      </c>
      <c r="XR12" s="25">
        <v>5</v>
      </c>
      <c r="XS12" s="25">
        <v>5</v>
      </c>
      <c r="XT12" s="25">
        <v>4</v>
      </c>
      <c r="XU12" s="25">
        <v>4</v>
      </c>
      <c r="XV12" s="25">
        <v>3</v>
      </c>
      <c r="XW12" s="25">
        <v>4</v>
      </c>
      <c r="XX12" s="25">
        <v>5</v>
      </c>
      <c r="XY12" s="25">
        <v>5</v>
      </c>
      <c r="XZ12" s="25">
        <v>4</v>
      </c>
      <c r="YA12" s="25">
        <v>4</v>
      </c>
      <c r="YB12" s="25">
        <v>5</v>
      </c>
      <c r="YC12" s="25">
        <v>5</v>
      </c>
      <c r="YD12" s="25">
        <v>4</v>
      </c>
      <c r="YE12" s="25">
        <v>4</v>
      </c>
      <c r="YF12" s="25">
        <v>4</v>
      </c>
      <c r="YG12" s="25">
        <v>4</v>
      </c>
      <c r="YH12" s="25">
        <v>5</v>
      </c>
      <c r="YI12" s="25">
        <v>5</v>
      </c>
      <c r="YJ12" s="25">
        <v>4</v>
      </c>
      <c r="YK12" s="25">
        <v>5</v>
      </c>
      <c r="YL12" s="25">
        <v>5</v>
      </c>
      <c r="YM12" s="25">
        <v>4</v>
      </c>
      <c r="YN12" s="26">
        <v>5</v>
      </c>
      <c r="YO12" s="27">
        <f>AVERAGE(Tabela636[[#This Row],[1]:[832]])</f>
        <v>4.3388804841149771</v>
      </c>
      <c r="YP12" s="27">
        <f>SKEW(Tabela636[[#This Row],[1]:[832]])</f>
        <v>-2.3867732933786585</v>
      </c>
      <c r="YQ12" s="27">
        <f>STDEV(Tabela636[[#This Row],[1]:[832]])</f>
        <v>0.81658079779693238</v>
      </c>
      <c r="YR12" s="61">
        <v>0.87483628189867157</v>
      </c>
    </row>
    <row r="13" spans="1:668" s="28" customFormat="1" ht="24.95" customHeight="1">
      <c r="A13" s="29">
        <v>20</v>
      </c>
      <c r="B13" s="30">
        <v>2</v>
      </c>
      <c r="C13" s="106" t="s">
        <v>1708</v>
      </c>
      <c r="D13" s="39">
        <v>4</v>
      </c>
      <c r="E13" s="40">
        <v>5</v>
      </c>
      <c r="F13" s="40">
        <v>5</v>
      </c>
      <c r="G13" s="40">
        <v>4</v>
      </c>
      <c r="H13" s="40">
        <v>4</v>
      </c>
      <c r="I13" s="40">
        <v>5</v>
      </c>
      <c r="J13" s="40">
        <v>4</v>
      </c>
      <c r="K13" s="40">
        <v>4</v>
      </c>
      <c r="L13" s="40">
        <v>5</v>
      </c>
      <c r="M13" s="40">
        <v>4</v>
      </c>
      <c r="N13" s="40">
        <v>5</v>
      </c>
      <c r="O13" s="40">
        <v>5</v>
      </c>
      <c r="P13" s="40">
        <v>5</v>
      </c>
      <c r="Q13" s="40">
        <v>5</v>
      </c>
      <c r="R13" s="40">
        <v>4</v>
      </c>
      <c r="S13" s="40">
        <v>5</v>
      </c>
      <c r="T13" s="40">
        <v>5</v>
      </c>
      <c r="U13" s="40">
        <v>5</v>
      </c>
      <c r="V13" s="40">
        <v>5</v>
      </c>
      <c r="W13" s="40">
        <v>0</v>
      </c>
      <c r="X13" s="40">
        <v>5</v>
      </c>
      <c r="Y13" s="40">
        <v>5</v>
      </c>
      <c r="Z13" s="40">
        <v>5</v>
      </c>
      <c r="AA13" s="40">
        <v>4</v>
      </c>
      <c r="AB13" s="40">
        <v>4</v>
      </c>
      <c r="AC13" s="40">
        <v>5</v>
      </c>
      <c r="AD13" s="40">
        <v>5</v>
      </c>
      <c r="AE13" s="40">
        <v>5</v>
      </c>
      <c r="AF13" s="40">
        <v>5</v>
      </c>
      <c r="AG13" s="40">
        <v>5</v>
      </c>
      <c r="AH13" s="40">
        <v>5</v>
      </c>
      <c r="AI13" s="40">
        <v>5</v>
      </c>
      <c r="AJ13" s="40">
        <v>5</v>
      </c>
      <c r="AK13" s="40">
        <v>4</v>
      </c>
      <c r="AL13" s="40">
        <v>4</v>
      </c>
      <c r="AM13" s="40">
        <v>3</v>
      </c>
      <c r="AN13" s="40">
        <v>4</v>
      </c>
      <c r="AO13" s="40">
        <v>5</v>
      </c>
      <c r="AP13" s="40">
        <v>5</v>
      </c>
      <c r="AQ13" s="40">
        <v>4</v>
      </c>
      <c r="AR13" s="40">
        <v>5</v>
      </c>
      <c r="AS13" s="40">
        <v>4</v>
      </c>
      <c r="AT13" s="40">
        <v>5</v>
      </c>
      <c r="AU13" s="40">
        <v>3</v>
      </c>
      <c r="AV13" s="40">
        <v>5</v>
      </c>
      <c r="AW13" s="40">
        <v>5</v>
      </c>
      <c r="AX13" s="40">
        <v>5</v>
      </c>
      <c r="AY13" s="40">
        <v>5</v>
      </c>
      <c r="AZ13" s="40">
        <v>5</v>
      </c>
      <c r="BA13" s="40">
        <v>5</v>
      </c>
      <c r="BB13" s="40">
        <v>5</v>
      </c>
      <c r="BC13" s="40">
        <v>3</v>
      </c>
      <c r="BD13" s="40">
        <v>5</v>
      </c>
      <c r="BE13" s="40">
        <v>4</v>
      </c>
      <c r="BF13" s="40">
        <v>5</v>
      </c>
      <c r="BG13" s="40">
        <v>5</v>
      </c>
      <c r="BH13" s="40">
        <v>5</v>
      </c>
      <c r="BI13" s="40">
        <v>5</v>
      </c>
      <c r="BJ13" s="40">
        <v>4</v>
      </c>
      <c r="BK13" s="40">
        <v>5</v>
      </c>
      <c r="BL13" s="40">
        <v>5</v>
      </c>
      <c r="BM13" s="40">
        <v>5</v>
      </c>
      <c r="BN13" s="40">
        <v>4</v>
      </c>
      <c r="BO13" s="40">
        <v>5</v>
      </c>
      <c r="BP13" s="40">
        <v>5</v>
      </c>
      <c r="BQ13" s="40">
        <v>5</v>
      </c>
      <c r="BR13" s="40">
        <v>4</v>
      </c>
      <c r="BS13" s="40">
        <v>4</v>
      </c>
      <c r="BT13" s="40">
        <v>5</v>
      </c>
      <c r="BU13" s="40">
        <v>5</v>
      </c>
      <c r="BV13" s="40">
        <v>4</v>
      </c>
      <c r="BW13" s="40">
        <v>4</v>
      </c>
      <c r="BX13" s="40">
        <v>5</v>
      </c>
      <c r="BY13" s="40">
        <v>4</v>
      </c>
      <c r="BZ13" s="40">
        <v>4</v>
      </c>
      <c r="CA13" s="40">
        <v>5</v>
      </c>
      <c r="CB13" s="40">
        <v>5</v>
      </c>
      <c r="CC13" s="40">
        <v>4</v>
      </c>
      <c r="CD13" s="40">
        <v>5</v>
      </c>
      <c r="CE13" s="40">
        <v>4</v>
      </c>
      <c r="CF13" s="40">
        <v>4</v>
      </c>
      <c r="CG13" s="40">
        <v>5</v>
      </c>
      <c r="CH13" s="40">
        <v>5</v>
      </c>
      <c r="CI13" s="40">
        <v>5</v>
      </c>
      <c r="CJ13" s="40">
        <v>5</v>
      </c>
      <c r="CK13" s="40">
        <v>4</v>
      </c>
      <c r="CL13" s="40">
        <v>4</v>
      </c>
      <c r="CM13" s="40">
        <v>5</v>
      </c>
      <c r="CN13" s="40">
        <v>4</v>
      </c>
      <c r="CO13" s="40">
        <v>4</v>
      </c>
      <c r="CP13" s="40">
        <v>4</v>
      </c>
      <c r="CQ13" s="40">
        <v>5</v>
      </c>
      <c r="CR13" s="40">
        <v>5</v>
      </c>
      <c r="CS13" s="40">
        <v>4</v>
      </c>
      <c r="CT13" s="40">
        <v>4</v>
      </c>
      <c r="CU13" s="40">
        <v>5</v>
      </c>
      <c r="CV13" s="40">
        <v>4</v>
      </c>
      <c r="CW13" s="40">
        <v>5</v>
      </c>
      <c r="CX13" s="40">
        <v>5</v>
      </c>
      <c r="CY13" s="40">
        <v>5</v>
      </c>
      <c r="CZ13" s="40">
        <v>4</v>
      </c>
      <c r="DA13" s="40">
        <v>5</v>
      </c>
      <c r="DB13" s="40">
        <v>5</v>
      </c>
      <c r="DC13" s="40">
        <v>5</v>
      </c>
      <c r="DD13" s="40">
        <v>4</v>
      </c>
      <c r="DE13" s="40">
        <v>5</v>
      </c>
      <c r="DF13" s="40">
        <v>5</v>
      </c>
      <c r="DG13" s="40">
        <v>5</v>
      </c>
      <c r="DH13" s="40">
        <v>5</v>
      </c>
      <c r="DI13" s="40">
        <v>5</v>
      </c>
      <c r="DJ13" s="40">
        <v>4</v>
      </c>
      <c r="DK13" s="40">
        <v>5</v>
      </c>
      <c r="DL13" s="40">
        <v>3</v>
      </c>
      <c r="DM13" s="40">
        <v>5</v>
      </c>
      <c r="DN13" s="40">
        <v>4</v>
      </c>
      <c r="DO13" s="40">
        <v>5</v>
      </c>
      <c r="DP13" s="40">
        <v>5</v>
      </c>
      <c r="DQ13" s="40">
        <v>4</v>
      </c>
      <c r="DR13" s="40">
        <v>5</v>
      </c>
      <c r="DS13" s="40">
        <v>5</v>
      </c>
      <c r="DT13" s="40">
        <v>5</v>
      </c>
      <c r="DU13" s="40">
        <v>4</v>
      </c>
      <c r="DV13" s="40">
        <v>5</v>
      </c>
      <c r="DW13" s="40">
        <v>5</v>
      </c>
      <c r="DX13" s="40">
        <v>5</v>
      </c>
      <c r="DY13" s="40">
        <v>5</v>
      </c>
      <c r="DZ13" s="40">
        <v>4</v>
      </c>
      <c r="EA13" s="40">
        <v>5</v>
      </c>
      <c r="EB13" s="40">
        <v>5</v>
      </c>
      <c r="EC13" s="40">
        <v>5</v>
      </c>
      <c r="ED13" s="40">
        <v>5</v>
      </c>
      <c r="EE13" s="40">
        <v>5</v>
      </c>
      <c r="EF13" s="40">
        <v>5</v>
      </c>
      <c r="EG13" s="40">
        <v>5</v>
      </c>
      <c r="EH13" s="40">
        <v>5</v>
      </c>
      <c r="EI13" s="40">
        <v>5</v>
      </c>
      <c r="EJ13" s="40">
        <v>5</v>
      </c>
      <c r="EK13" s="40">
        <v>5</v>
      </c>
      <c r="EL13" s="40">
        <v>5</v>
      </c>
      <c r="EM13" s="40">
        <v>5</v>
      </c>
      <c r="EN13" s="40">
        <v>4</v>
      </c>
      <c r="EO13" s="40">
        <v>4</v>
      </c>
      <c r="EP13" s="40">
        <v>5</v>
      </c>
      <c r="EQ13" s="40">
        <v>5</v>
      </c>
      <c r="ER13" s="40">
        <v>5</v>
      </c>
      <c r="ES13" s="40">
        <v>5</v>
      </c>
      <c r="ET13" s="40">
        <v>5</v>
      </c>
      <c r="EU13" s="40">
        <v>5</v>
      </c>
      <c r="EV13" s="40">
        <v>4</v>
      </c>
      <c r="EW13" s="40">
        <v>5</v>
      </c>
      <c r="EX13" s="40">
        <v>5</v>
      </c>
      <c r="EY13" s="40">
        <v>4</v>
      </c>
      <c r="EZ13" s="40">
        <v>5</v>
      </c>
      <c r="FA13" s="40">
        <v>1</v>
      </c>
      <c r="FB13" s="40">
        <v>4</v>
      </c>
      <c r="FC13" s="40">
        <v>5</v>
      </c>
      <c r="FD13" s="40">
        <v>5</v>
      </c>
      <c r="FE13" s="40">
        <v>5</v>
      </c>
      <c r="FF13" s="40">
        <v>4</v>
      </c>
      <c r="FG13" s="40">
        <v>5</v>
      </c>
      <c r="FH13" s="40">
        <v>5</v>
      </c>
      <c r="FI13" s="40">
        <v>5</v>
      </c>
      <c r="FJ13" s="40">
        <v>5</v>
      </c>
      <c r="FK13" s="40">
        <v>4</v>
      </c>
      <c r="FL13" s="40">
        <v>5</v>
      </c>
      <c r="FM13" s="40">
        <v>5</v>
      </c>
      <c r="FN13" s="40">
        <v>5</v>
      </c>
      <c r="FO13" s="40">
        <v>4</v>
      </c>
      <c r="FP13" s="40">
        <v>5</v>
      </c>
      <c r="FQ13" s="40">
        <v>5</v>
      </c>
      <c r="FR13" s="40">
        <v>4</v>
      </c>
      <c r="FS13" s="40">
        <v>5</v>
      </c>
      <c r="FT13" s="40">
        <v>5</v>
      </c>
      <c r="FU13" s="40">
        <v>5</v>
      </c>
      <c r="FV13" s="40">
        <v>4</v>
      </c>
      <c r="FW13" s="40">
        <v>4</v>
      </c>
      <c r="FX13" s="40">
        <v>5</v>
      </c>
      <c r="FY13" s="40">
        <v>5</v>
      </c>
      <c r="FZ13" s="40">
        <v>5</v>
      </c>
      <c r="GA13" s="40">
        <v>5</v>
      </c>
      <c r="GB13" s="40">
        <v>4</v>
      </c>
      <c r="GC13" s="40">
        <v>3</v>
      </c>
      <c r="GD13" s="40">
        <v>4</v>
      </c>
      <c r="GE13" s="40">
        <v>3</v>
      </c>
      <c r="GF13" s="40">
        <v>4</v>
      </c>
      <c r="GG13" s="40">
        <v>5</v>
      </c>
      <c r="GH13" s="40">
        <v>4</v>
      </c>
      <c r="GI13" s="40">
        <v>5</v>
      </c>
      <c r="GJ13" s="40">
        <v>5</v>
      </c>
      <c r="GK13" s="40">
        <v>5</v>
      </c>
      <c r="GL13" s="40">
        <v>4</v>
      </c>
      <c r="GM13" s="40">
        <v>5</v>
      </c>
      <c r="GN13" s="40">
        <v>5</v>
      </c>
      <c r="GO13" s="40">
        <v>5</v>
      </c>
      <c r="GP13" s="40">
        <v>5</v>
      </c>
      <c r="GQ13" s="40">
        <v>5</v>
      </c>
      <c r="GR13" s="40">
        <v>5</v>
      </c>
      <c r="GS13" s="40">
        <v>4</v>
      </c>
      <c r="GT13" s="40">
        <v>4</v>
      </c>
      <c r="GU13" s="40">
        <v>5</v>
      </c>
      <c r="GV13" s="40">
        <v>5</v>
      </c>
      <c r="GW13" s="40">
        <v>5</v>
      </c>
      <c r="GX13" s="40">
        <v>5</v>
      </c>
      <c r="GY13" s="40">
        <v>5</v>
      </c>
      <c r="GZ13" s="40">
        <v>5</v>
      </c>
      <c r="HA13" s="40">
        <v>5</v>
      </c>
      <c r="HB13" s="40">
        <v>4</v>
      </c>
      <c r="HC13" s="40">
        <v>5</v>
      </c>
      <c r="HD13" s="40">
        <v>5</v>
      </c>
      <c r="HE13" s="40">
        <v>5</v>
      </c>
      <c r="HF13" s="40">
        <v>5</v>
      </c>
      <c r="HG13" s="40">
        <v>4</v>
      </c>
      <c r="HH13" s="40">
        <v>5</v>
      </c>
      <c r="HI13" s="40">
        <v>5</v>
      </c>
      <c r="HJ13" s="40">
        <v>5</v>
      </c>
      <c r="HK13" s="40">
        <v>5</v>
      </c>
      <c r="HL13" s="40">
        <v>5</v>
      </c>
      <c r="HM13" s="40">
        <v>5</v>
      </c>
      <c r="HN13" s="40">
        <v>3</v>
      </c>
      <c r="HO13" s="40">
        <v>5</v>
      </c>
      <c r="HP13" s="40">
        <v>5</v>
      </c>
      <c r="HQ13" s="40">
        <v>5</v>
      </c>
      <c r="HR13" s="40">
        <v>4</v>
      </c>
      <c r="HS13" s="40">
        <v>5</v>
      </c>
      <c r="HT13" s="40">
        <v>5</v>
      </c>
      <c r="HU13" s="40">
        <v>5</v>
      </c>
      <c r="HV13" s="40">
        <v>4</v>
      </c>
      <c r="HW13" s="40">
        <v>5</v>
      </c>
      <c r="HX13" s="40">
        <v>5</v>
      </c>
      <c r="HY13" s="40">
        <v>5</v>
      </c>
      <c r="HZ13" s="40">
        <v>5</v>
      </c>
      <c r="IA13" s="40">
        <v>5</v>
      </c>
      <c r="IB13" s="40">
        <v>5</v>
      </c>
      <c r="IC13" s="40">
        <v>5</v>
      </c>
      <c r="ID13" s="40">
        <v>5</v>
      </c>
      <c r="IE13" s="40">
        <v>4</v>
      </c>
      <c r="IF13" s="40">
        <v>4</v>
      </c>
      <c r="IG13" s="40">
        <v>5</v>
      </c>
      <c r="IH13" s="40">
        <v>5</v>
      </c>
      <c r="II13" s="40">
        <v>5</v>
      </c>
      <c r="IJ13" s="40">
        <v>3</v>
      </c>
      <c r="IK13" s="40">
        <v>5</v>
      </c>
      <c r="IL13" s="40">
        <v>5</v>
      </c>
      <c r="IM13" s="40">
        <v>5</v>
      </c>
      <c r="IN13" s="40">
        <v>5</v>
      </c>
      <c r="IO13" s="40">
        <v>5</v>
      </c>
      <c r="IP13" s="40">
        <v>5</v>
      </c>
      <c r="IQ13" s="40">
        <v>5</v>
      </c>
      <c r="IR13" s="40">
        <v>2</v>
      </c>
      <c r="IS13" s="40">
        <v>5</v>
      </c>
      <c r="IT13" s="40">
        <v>2</v>
      </c>
      <c r="IU13" s="40">
        <v>5</v>
      </c>
      <c r="IV13" s="40">
        <v>5</v>
      </c>
      <c r="IW13" s="40">
        <v>5</v>
      </c>
      <c r="IX13" s="40">
        <v>5</v>
      </c>
      <c r="IY13" s="40">
        <v>5</v>
      </c>
      <c r="IZ13" s="40">
        <v>5</v>
      </c>
      <c r="JA13" s="40">
        <v>5</v>
      </c>
      <c r="JB13" s="40">
        <v>5</v>
      </c>
      <c r="JC13" s="40">
        <v>5</v>
      </c>
      <c r="JD13" s="40">
        <v>5</v>
      </c>
      <c r="JE13" s="40">
        <v>5</v>
      </c>
      <c r="JF13" s="40">
        <v>5</v>
      </c>
      <c r="JG13" s="40">
        <v>5</v>
      </c>
      <c r="JH13" s="40">
        <v>4</v>
      </c>
      <c r="JI13" s="40">
        <v>5</v>
      </c>
      <c r="JJ13" s="40">
        <v>3</v>
      </c>
      <c r="JK13" s="40">
        <v>5</v>
      </c>
      <c r="JL13" s="40">
        <v>4</v>
      </c>
      <c r="JM13" s="40">
        <v>5</v>
      </c>
      <c r="JN13" s="40">
        <v>4</v>
      </c>
      <c r="JO13" s="40">
        <v>5</v>
      </c>
      <c r="JP13" s="40">
        <v>5</v>
      </c>
      <c r="JQ13" s="40">
        <v>5</v>
      </c>
      <c r="JR13" s="40">
        <v>5</v>
      </c>
      <c r="JS13" s="40">
        <v>5</v>
      </c>
      <c r="JT13" s="40">
        <v>4</v>
      </c>
      <c r="JU13" s="40">
        <v>3</v>
      </c>
      <c r="JV13" s="40">
        <v>4</v>
      </c>
      <c r="JW13" s="40">
        <v>5</v>
      </c>
      <c r="JX13" s="40">
        <v>4</v>
      </c>
      <c r="JY13" s="40">
        <v>5</v>
      </c>
      <c r="JZ13" s="40">
        <v>4</v>
      </c>
      <c r="KA13" s="40">
        <v>4</v>
      </c>
      <c r="KB13" s="40">
        <v>5</v>
      </c>
      <c r="KC13" s="40">
        <v>5</v>
      </c>
      <c r="KD13" s="40">
        <v>5</v>
      </c>
      <c r="KE13" s="40">
        <v>5</v>
      </c>
      <c r="KF13" s="40">
        <v>5</v>
      </c>
      <c r="KG13" s="40">
        <v>5</v>
      </c>
      <c r="KH13" s="40">
        <v>5</v>
      </c>
      <c r="KI13" s="40">
        <v>5</v>
      </c>
      <c r="KJ13" s="40">
        <v>5</v>
      </c>
      <c r="KK13" s="40">
        <v>5</v>
      </c>
      <c r="KL13" s="40">
        <v>5</v>
      </c>
      <c r="KM13" s="40">
        <v>5</v>
      </c>
      <c r="KN13" s="40">
        <v>5</v>
      </c>
      <c r="KO13" s="40">
        <v>5</v>
      </c>
      <c r="KP13" s="40">
        <v>5</v>
      </c>
      <c r="KQ13" s="40">
        <v>5</v>
      </c>
      <c r="KR13" s="40">
        <v>5</v>
      </c>
      <c r="KS13" s="40">
        <v>5</v>
      </c>
      <c r="KT13" s="40">
        <v>3</v>
      </c>
      <c r="KU13" s="40">
        <v>5</v>
      </c>
      <c r="KV13" s="40">
        <v>5</v>
      </c>
      <c r="KW13" s="40">
        <v>5</v>
      </c>
      <c r="KX13" s="40">
        <v>5</v>
      </c>
      <c r="KY13" s="40">
        <v>5</v>
      </c>
      <c r="KZ13" s="40">
        <v>5</v>
      </c>
      <c r="LA13" s="40">
        <v>4</v>
      </c>
      <c r="LB13" s="40">
        <v>5</v>
      </c>
      <c r="LC13" s="40">
        <v>5</v>
      </c>
      <c r="LD13" s="40">
        <v>5</v>
      </c>
      <c r="LE13" s="40">
        <v>5</v>
      </c>
      <c r="LF13" s="40">
        <v>4</v>
      </c>
      <c r="LG13" s="40">
        <v>5</v>
      </c>
      <c r="LH13" s="40">
        <v>5</v>
      </c>
      <c r="LI13" s="40">
        <v>4</v>
      </c>
      <c r="LJ13" s="40">
        <v>0</v>
      </c>
      <c r="LK13" s="40">
        <v>5</v>
      </c>
      <c r="LL13" s="40">
        <v>5</v>
      </c>
      <c r="LM13" s="40">
        <v>5</v>
      </c>
      <c r="LN13" s="40">
        <v>1</v>
      </c>
      <c r="LO13" s="40">
        <v>5</v>
      </c>
      <c r="LP13" s="40">
        <v>5</v>
      </c>
      <c r="LQ13" s="40">
        <v>4</v>
      </c>
      <c r="LR13" s="40">
        <v>5</v>
      </c>
      <c r="LS13" s="40">
        <v>4</v>
      </c>
      <c r="LT13" s="40">
        <v>5</v>
      </c>
      <c r="LU13" s="40">
        <v>5</v>
      </c>
      <c r="LV13" s="40">
        <v>5</v>
      </c>
      <c r="LW13" s="40">
        <v>5</v>
      </c>
      <c r="LX13" s="40">
        <v>5</v>
      </c>
      <c r="LY13" s="40">
        <v>5</v>
      </c>
      <c r="LZ13" s="40">
        <v>5</v>
      </c>
      <c r="MA13" s="40">
        <v>5</v>
      </c>
      <c r="MB13" s="40">
        <v>5</v>
      </c>
      <c r="MC13" s="40">
        <v>4</v>
      </c>
      <c r="MD13" s="40">
        <v>5</v>
      </c>
      <c r="ME13" s="40">
        <v>5</v>
      </c>
      <c r="MF13" s="40">
        <v>4</v>
      </c>
      <c r="MG13" s="40">
        <v>5</v>
      </c>
      <c r="MH13" s="40">
        <v>5</v>
      </c>
      <c r="MI13" s="40">
        <v>5</v>
      </c>
      <c r="MJ13" s="40">
        <v>5</v>
      </c>
      <c r="MK13" s="40">
        <v>4</v>
      </c>
      <c r="ML13" s="40">
        <v>5</v>
      </c>
      <c r="MM13" s="40">
        <v>5</v>
      </c>
      <c r="MN13" s="40">
        <v>5</v>
      </c>
      <c r="MO13" s="40">
        <v>5</v>
      </c>
      <c r="MP13" s="40">
        <v>5</v>
      </c>
      <c r="MQ13" s="40">
        <v>5</v>
      </c>
      <c r="MR13" s="40">
        <v>5</v>
      </c>
      <c r="MS13" s="40">
        <v>5</v>
      </c>
      <c r="MT13" s="40">
        <v>5</v>
      </c>
      <c r="MU13" s="40">
        <v>5</v>
      </c>
      <c r="MV13" s="40">
        <v>5</v>
      </c>
      <c r="MW13" s="40">
        <v>4</v>
      </c>
      <c r="MX13" s="40">
        <v>4</v>
      </c>
      <c r="MY13" s="40">
        <v>5</v>
      </c>
      <c r="MZ13" s="40">
        <v>5</v>
      </c>
      <c r="NA13" s="40">
        <v>5</v>
      </c>
      <c r="NB13" s="40">
        <v>5</v>
      </c>
      <c r="NC13" s="40">
        <v>5</v>
      </c>
      <c r="ND13" s="40">
        <v>5</v>
      </c>
      <c r="NE13" s="40">
        <v>5</v>
      </c>
      <c r="NF13" s="40">
        <v>5</v>
      </c>
      <c r="NG13" s="40">
        <v>5</v>
      </c>
      <c r="NH13" s="40">
        <v>5</v>
      </c>
      <c r="NI13" s="40">
        <v>5</v>
      </c>
      <c r="NJ13" s="40">
        <v>4</v>
      </c>
      <c r="NK13" s="40">
        <v>5</v>
      </c>
      <c r="NL13" s="40">
        <v>5</v>
      </c>
      <c r="NM13" s="40">
        <v>5</v>
      </c>
      <c r="NN13" s="40">
        <v>5</v>
      </c>
      <c r="NO13" s="40">
        <v>4</v>
      </c>
      <c r="NP13" s="40">
        <v>5</v>
      </c>
      <c r="NQ13" s="40">
        <v>4</v>
      </c>
      <c r="NR13" s="40">
        <v>5</v>
      </c>
      <c r="NS13" s="40">
        <v>4</v>
      </c>
      <c r="NT13" s="40">
        <v>4</v>
      </c>
      <c r="NU13" s="40">
        <v>4</v>
      </c>
      <c r="NV13" s="40">
        <v>5</v>
      </c>
      <c r="NW13" s="40">
        <v>5</v>
      </c>
      <c r="NX13" s="40">
        <v>5</v>
      </c>
      <c r="NY13" s="40">
        <v>5</v>
      </c>
      <c r="NZ13" s="40">
        <v>5</v>
      </c>
      <c r="OA13" s="40">
        <v>5</v>
      </c>
      <c r="OB13" s="40">
        <v>5</v>
      </c>
      <c r="OC13" s="40">
        <v>5</v>
      </c>
      <c r="OD13" s="40">
        <v>5</v>
      </c>
      <c r="OE13" s="40">
        <v>4</v>
      </c>
      <c r="OF13" s="40">
        <v>5</v>
      </c>
      <c r="OG13" s="40">
        <v>5</v>
      </c>
      <c r="OH13" s="40">
        <v>5</v>
      </c>
      <c r="OI13" s="40">
        <v>5</v>
      </c>
      <c r="OJ13" s="40">
        <v>5</v>
      </c>
      <c r="OK13" s="40">
        <v>5</v>
      </c>
      <c r="OL13" s="40">
        <v>5</v>
      </c>
      <c r="OM13" s="40">
        <v>5</v>
      </c>
      <c r="ON13" s="40">
        <v>4</v>
      </c>
      <c r="OO13" s="40">
        <v>4</v>
      </c>
      <c r="OP13" s="40">
        <v>5</v>
      </c>
      <c r="OQ13" s="40">
        <v>4</v>
      </c>
      <c r="OR13" s="40">
        <v>5</v>
      </c>
      <c r="OS13" s="40">
        <v>5</v>
      </c>
      <c r="OT13" s="40">
        <v>5</v>
      </c>
      <c r="OU13" s="40">
        <v>5</v>
      </c>
      <c r="OV13" s="40">
        <v>4</v>
      </c>
      <c r="OW13" s="40">
        <v>5</v>
      </c>
      <c r="OX13" s="40">
        <v>5</v>
      </c>
      <c r="OY13" s="40">
        <v>5</v>
      </c>
      <c r="OZ13" s="40">
        <v>5</v>
      </c>
      <c r="PA13" s="40">
        <v>5</v>
      </c>
      <c r="PB13" s="40">
        <v>5</v>
      </c>
      <c r="PC13" s="40">
        <v>5</v>
      </c>
      <c r="PD13" s="40">
        <v>5</v>
      </c>
      <c r="PE13" s="40">
        <v>3</v>
      </c>
      <c r="PF13" s="40">
        <v>5</v>
      </c>
      <c r="PG13" s="40">
        <v>4</v>
      </c>
      <c r="PH13" s="40">
        <v>5</v>
      </c>
      <c r="PI13" s="40">
        <v>5</v>
      </c>
      <c r="PJ13" s="40">
        <v>5</v>
      </c>
      <c r="PK13" s="40">
        <v>5</v>
      </c>
      <c r="PL13" s="40">
        <v>5</v>
      </c>
      <c r="PM13" s="40">
        <v>5</v>
      </c>
      <c r="PN13" s="40">
        <v>5</v>
      </c>
      <c r="PO13" s="40">
        <v>5</v>
      </c>
      <c r="PP13" s="40">
        <v>5</v>
      </c>
      <c r="PQ13" s="40">
        <v>5</v>
      </c>
      <c r="PR13" s="40">
        <v>5</v>
      </c>
      <c r="PS13" s="40">
        <v>5</v>
      </c>
      <c r="PT13" s="40">
        <v>4</v>
      </c>
      <c r="PU13" s="40">
        <v>5</v>
      </c>
      <c r="PV13" s="40">
        <v>5</v>
      </c>
      <c r="PW13" s="40">
        <v>3</v>
      </c>
      <c r="PX13" s="40">
        <v>4</v>
      </c>
      <c r="PY13" s="40">
        <v>5</v>
      </c>
      <c r="PZ13" s="40">
        <v>5</v>
      </c>
      <c r="QA13" s="40">
        <v>5</v>
      </c>
      <c r="QB13" s="40">
        <v>4</v>
      </c>
      <c r="QC13" s="40">
        <v>2</v>
      </c>
      <c r="QD13" s="40">
        <v>5</v>
      </c>
      <c r="QE13" s="40">
        <v>5</v>
      </c>
      <c r="QF13" s="40">
        <v>5</v>
      </c>
      <c r="QG13" s="40">
        <v>5</v>
      </c>
      <c r="QH13" s="40">
        <v>5</v>
      </c>
      <c r="QI13" s="40">
        <v>5</v>
      </c>
      <c r="QJ13" s="40">
        <v>5</v>
      </c>
      <c r="QK13" s="40">
        <v>5</v>
      </c>
      <c r="QL13" s="40">
        <v>5</v>
      </c>
      <c r="QM13" s="40">
        <v>5</v>
      </c>
      <c r="QN13" s="40">
        <v>4</v>
      </c>
      <c r="QO13" s="40">
        <v>4</v>
      </c>
      <c r="QP13" s="40">
        <v>4</v>
      </c>
      <c r="QQ13" s="40">
        <v>5</v>
      </c>
      <c r="QR13" s="40">
        <v>5</v>
      </c>
      <c r="QS13" s="40">
        <v>5</v>
      </c>
      <c r="QT13" s="40">
        <v>5</v>
      </c>
      <c r="QU13" s="40">
        <v>5</v>
      </c>
      <c r="QV13" s="40">
        <v>5</v>
      </c>
      <c r="QW13" s="40">
        <v>5</v>
      </c>
      <c r="QX13" s="40">
        <v>5</v>
      </c>
      <c r="QY13" s="40">
        <v>5</v>
      </c>
      <c r="QZ13" s="40">
        <v>5</v>
      </c>
      <c r="RA13" s="40">
        <v>4</v>
      </c>
      <c r="RB13" s="40">
        <v>5</v>
      </c>
      <c r="RC13" s="40">
        <v>5</v>
      </c>
      <c r="RD13" s="40">
        <v>5</v>
      </c>
      <c r="RE13" s="40">
        <v>5</v>
      </c>
      <c r="RF13" s="40">
        <v>5</v>
      </c>
      <c r="RG13" s="40">
        <v>5</v>
      </c>
      <c r="RH13" s="40">
        <v>4</v>
      </c>
      <c r="RI13" s="40">
        <v>5</v>
      </c>
      <c r="RJ13" s="40">
        <v>5</v>
      </c>
      <c r="RK13" s="40">
        <v>5</v>
      </c>
      <c r="RL13" s="40">
        <v>5</v>
      </c>
      <c r="RM13" s="40">
        <v>5</v>
      </c>
      <c r="RN13" s="40">
        <v>5</v>
      </c>
      <c r="RO13" s="40">
        <v>5</v>
      </c>
      <c r="RP13" s="40">
        <v>5</v>
      </c>
      <c r="RQ13" s="40">
        <v>5</v>
      </c>
      <c r="RR13" s="40">
        <v>4</v>
      </c>
      <c r="RS13" s="40">
        <v>5</v>
      </c>
      <c r="RT13" s="40">
        <v>4</v>
      </c>
      <c r="RU13" s="40">
        <v>5</v>
      </c>
      <c r="RV13" s="40">
        <v>5</v>
      </c>
      <c r="RW13" s="40">
        <v>5</v>
      </c>
      <c r="RX13" s="40">
        <v>5</v>
      </c>
      <c r="RY13" s="40">
        <v>5</v>
      </c>
      <c r="RZ13" s="40">
        <v>5</v>
      </c>
      <c r="SA13" s="40">
        <v>5</v>
      </c>
      <c r="SB13" s="40">
        <v>5</v>
      </c>
      <c r="SC13" s="40">
        <v>5</v>
      </c>
      <c r="SD13" s="40">
        <v>5</v>
      </c>
      <c r="SE13" s="40">
        <v>5</v>
      </c>
      <c r="SF13" s="40">
        <v>5</v>
      </c>
      <c r="SG13" s="40">
        <v>5</v>
      </c>
      <c r="SH13" s="40">
        <v>5</v>
      </c>
      <c r="SI13" s="40">
        <v>4</v>
      </c>
      <c r="SJ13" s="40">
        <v>4</v>
      </c>
      <c r="SK13" s="40">
        <v>5</v>
      </c>
      <c r="SL13" s="40">
        <v>5</v>
      </c>
      <c r="SM13" s="40">
        <v>5</v>
      </c>
      <c r="SN13" s="40">
        <v>5</v>
      </c>
      <c r="SO13" s="40">
        <v>4</v>
      </c>
      <c r="SP13" s="40">
        <v>5</v>
      </c>
      <c r="SQ13" s="40">
        <v>3</v>
      </c>
      <c r="SR13" s="40">
        <v>4</v>
      </c>
      <c r="SS13" s="40">
        <v>5</v>
      </c>
      <c r="ST13" s="40">
        <v>4</v>
      </c>
      <c r="SU13" s="40">
        <v>5</v>
      </c>
      <c r="SV13" s="40">
        <v>5</v>
      </c>
      <c r="SW13" s="40">
        <v>5</v>
      </c>
      <c r="SX13" s="40">
        <v>5</v>
      </c>
      <c r="SY13" s="40">
        <v>5</v>
      </c>
      <c r="SZ13" s="40">
        <v>5</v>
      </c>
      <c r="TA13" s="40">
        <v>5</v>
      </c>
      <c r="TB13" s="40">
        <v>4</v>
      </c>
      <c r="TC13" s="40">
        <v>5</v>
      </c>
      <c r="TD13" s="40">
        <v>5</v>
      </c>
      <c r="TE13" s="40">
        <v>4</v>
      </c>
      <c r="TF13" s="40">
        <v>5</v>
      </c>
      <c r="TG13" s="40">
        <v>5</v>
      </c>
      <c r="TH13" s="40">
        <v>5</v>
      </c>
      <c r="TI13" s="40">
        <v>5</v>
      </c>
      <c r="TJ13" s="40">
        <v>4</v>
      </c>
      <c r="TK13" s="40">
        <v>5</v>
      </c>
      <c r="TL13" s="40">
        <v>4</v>
      </c>
      <c r="TM13" s="40">
        <v>5</v>
      </c>
      <c r="TN13" s="40">
        <v>5</v>
      </c>
      <c r="TO13" s="40">
        <v>5</v>
      </c>
      <c r="TP13" s="40">
        <v>5</v>
      </c>
      <c r="TQ13" s="40">
        <v>5</v>
      </c>
      <c r="TR13" s="40">
        <v>5</v>
      </c>
      <c r="TS13" s="40">
        <v>5</v>
      </c>
      <c r="TT13" s="40">
        <v>5</v>
      </c>
      <c r="TU13" s="40">
        <v>5</v>
      </c>
      <c r="TV13" s="40">
        <v>5</v>
      </c>
      <c r="TW13" s="40">
        <v>4</v>
      </c>
      <c r="TX13" s="40">
        <v>5</v>
      </c>
      <c r="TY13" s="40">
        <v>4</v>
      </c>
      <c r="TZ13" s="40">
        <v>5</v>
      </c>
      <c r="UA13" s="40">
        <v>4</v>
      </c>
      <c r="UB13" s="40">
        <v>3</v>
      </c>
      <c r="UC13" s="40">
        <v>2</v>
      </c>
      <c r="UD13" s="40">
        <v>5</v>
      </c>
      <c r="UE13" s="40">
        <v>4</v>
      </c>
      <c r="UF13" s="40">
        <v>4</v>
      </c>
      <c r="UG13" s="40">
        <v>4</v>
      </c>
      <c r="UH13" s="40">
        <v>5</v>
      </c>
      <c r="UI13" s="40">
        <v>5</v>
      </c>
      <c r="UJ13" s="40">
        <v>5</v>
      </c>
      <c r="UK13" s="40">
        <v>5</v>
      </c>
      <c r="UL13" s="40">
        <v>5</v>
      </c>
      <c r="UM13" s="40">
        <v>5</v>
      </c>
      <c r="UN13" s="40">
        <v>3</v>
      </c>
      <c r="UO13" s="40">
        <v>5</v>
      </c>
      <c r="UP13" s="40">
        <v>5</v>
      </c>
      <c r="UQ13" s="40">
        <v>5</v>
      </c>
      <c r="UR13" s="40">
        <v>5</v>
      </c>
      <c r="US13" s="40">
        <v>5</v>
      </c>
      <c r="UT13" s="40">
        <v>5</v>
      </c>
      <c r="UU13" s="40">
        <v>5</v>
      </c>
      <c r="UV13" s="40">
        <v>5</v>
      </c>
      <c r="UW13" s="40">
        <v>5</v>
      </c>
      <c r="UX13" s="40">
        <v>4</v>
      </c>
      <c r="UY13" s="40">
        <v>5</v>
      </c>
      <c r="UZ13" s="40">
        <v>5</v>
      </c>
      <c r="VA13" s="40">
        <v>4</v>
      </c>
      <c r="VB13" s="40">
        <v>4</v>
      </c>
      <c r="VC13" s="40">
        <v>4</v>
      </c>
      <c r="VD13" s="40">
        <v>5</v>
      </c>
      <c r="VE13" s="40">
        <v>5</v>
      </c>
      <c r="VF13" s="40">
        <v>4</v>
      </c>
      <c r="VG13" s="40">
        <v>4</v>
      </c>
      <c r="VH13" s="40">
        <v>5</v>
      </c>
      <c r="VI13" s="40">
        <v>1</v>
      </c>
      <c r="VJ13" s="40">
        <v>1</v>
      </c>
      <c r="VK13" s="40">
        <v>5</v>
      </c>
      <c r="VL13" s="40">
        <v>2</v>
      </c>
      <c r="VM13" s="40">
        <v>5</v>
      </c>
      <c r="VN13" s="40">
        <v>5</v>
      </c>
      <c r="VO13" s="40">
        <v>5</v>
      </c>
      <c r="VP13" s="40">
        <v>5</v>
      </c>
      <c r="VQ13" s="40">
        <v>5</v>
      </c>
      <c r="VR13" s="40">
        <v>4</v>
      </c>
      <c r="VS13" s="40">
        <v>5</v>
      </c>
      <c r="VT13" s="40">
        <v>5</v>
      </c>
      <c r="VU13" s="40">
        <v>5</v>
      </c>
      <c r="VV13" s="40">
        <v>4</v>
      </c>
      <c r="VW13" s="40">
        <v>4</v>
      </c>
      <c r="VX13" s="40">
        <v>5</v>
      </c>
      <c r="VY13" s="40">
        <v>4</v>
      </c>
      <c r="VZ13" s="40">
        <v>4</v>
      </c>
      <c r="WA13" s="40">
        <v>4</v>
      </c>
      <c r="WB13" s="40">
        <v>5</v>
      </c>
      <c r="WC13" s="40">
        <v>4</v>
      </c>
      <c r="WD13" s="40">
        <v>5</v>
      </c>
      <c r="WE13" s="40">
        <v>0</v>
      </c>
      <c r="WF13" s="40">
        <v>5</v>
      </c>
      <c r="WG13" s="40">
        <v>5</v>
      </c>
      <c r="WH13" s="40">
        <v>5</v>
      </c>
      <c r="WI13" s="40">
        <v>5</v>
      </c>
      <c r="WJ13" s="40">
        <v>5</v>
      </c>
      <c r="WK13" s="40">
        <v>5</v>
      </c>
      <c r="WL13" s="40">
        <v>5</v>
      </c>
      <c r="WM13" s="40">
        <v>5</v>
      </c>
      <c r="WN13" s="40">
        <v>5</v>
      </c>
      <c r="WO13" s="40">
        <v>5</v>
      </c>
      <c r="WP13" s="40">
        <v>5</v>
      </c>
      <c r="WQ13" s="40">
        <v>5</v>
      </c>
      <c r="WR13" s="40">
        <v>5</v>
      </c>
      <c r="WS13" s="40">
        <v>5</v>
      </c>
      <c r="WT13" s="40">
        <v>4</v>
      </c>
      <c r="WU13" s="40">
        <v>5</v>
      </c>
      <c r="WV13" s="40">
        <v>5</v>
      </c>
      <c r="WW13" s="40">
        <v>5</v>
      </c>
      <c r="WX13" s="40">
        <v>4</v>
      </c>
      <c r="WY13" s="40">
        <v>5</v>
      </c>
      <c r="WZ13" s="40">
        <v>5</v>
      </c>
      <c r="XA13" s="40">
        <v>4</v>
      </c>
      <c r="XB13" s="40">
        <v>5</v>
      </c>
      <c r="XC13" s="40">
        <v>4</v>
      </c>
      <c r="XD13" s="40">
        <v>5</v>
      </c>
      <c r="XE13" s="40">
        <v>5</v>
      </c>
      <c r="XF13" s="40">
        <v>4</v>
      </c>
      <c r="XG13" s="40">
        <v>5</v>
      </c>
      <c r="XH13" s="40">
        <v>5</v>
      </c>
      <c r="XI13" s="40">
        <v>5</v>
      </c>
      <c r="XJ13" s="40">
        <v>4</v>
      </c>
      <c r="XK13" s="40">
        <v>5</v>
      </c>
      <c r="XL13" s="40">
        <v>5</v>
      </c>
      <c r="XM13" s="40">
        <v>5</v>
      </c>
      <c r="XN13" s="40">
        <v>5</v>
      </c>
      <c r="XO13" s="40">
        <v>5</v>
      </c>
      <c r="XP13" s="40">
        <v>5</v>
      </c>
      <c r="XQ13" s="40">
        <v>5</v>
      </c>
      <c r="XR13" s="40">
        <v>5</v>
      </c>
      <c r="XS13" s="40">
        <v>5</v>
      </c>
      <c r="XT13" s="40">
        <v>5</v>
      </c>
      <c r="XU13" s="40">
        <v>4</v>
      </c>
      <c r="XV13" s="40">
        <v>3</v>
      </c>
      <c r="XW13" s="40">
        <v>4</v>
      </c>
      <c r="XX13" s="40">
        <v>5</v>
      </c>
      <c r="XY13" s="40">
        <v>5</v>
      </c>
      <c r="XZ13" s="40">
        <v>4</v>
      </c>
      <c r="YA13" s="40">
        <v>5</v>
      </c>
      <c r="YB13" s="40">
        <v>5</v>
      </c>
      <c r="YC13" s="40">
        <v>5</v>
      </c>
      <c r="YD13" s="40">
        <v>4</v>
      </c>
      <c r="YE13" s="40">
        <v>5</v>
      </c>
      <c r="YF13" s="40">
        <v>5</v>
      </c>
      <c r="YG13" s="40">
        <v>4</v>
      </c>
      <c r="YH13" s="40">
        <v>5</v>
      </c>
      <c r="YI13" s="40">
        <v>5</v>
      </c>
      <c r="YJ13" s="40">
        <v>5</v>
      </c>
      <c r="YK13" s="40">
        <v>5</v>
      </c>
      <c r="YL13" s="40">
        <v>5</v>
      </c>
      <c r="YM13" s="40">
        <v>5</v>
      </c>
      <c r="YN13" s="41">
        <v>5</v>
      </c>
      <c r="YO13" s="42">
        <f>AVERAGE(Tabela636[[#This Row],[1]:[832]])</f>
        <v>4.6611195158850229</v>
      </c>
      <c r="YP13" s="42">
        <f>SKEW(Tabela636[[#This Row],[1]:[832]])</f>
        <v>-3.1266158871918033</v>
      </c>
      <c r="YQ13" s="42">
        <f>STDEV(Tabela636[[#This Row],[1]:[832]])</f>
        <v>0.69640937494586674</v>
      </c>
      <c r="YR13" s="63">
        <v>0.8675547202949847</v>
      </c>
    </row>
    <row r="14" spans="1:668" s="28" customFormat="1" ht="24.95" customHeight="1">
      <c r="A14" s="29">
        <v>21</v>
      </c>
      <c r="B14" s="30">
        <v>3</v>
      </c>
      <c r="C14" s="106" t="s">
        <v>1709</v>
      </c>
      <c r="D14" s="39">
        <v>4</v>
      </c>
      <c r="E14" s="40">
        <v>4</v>
      </c>
      <c r="F14" s="40">
        <v>5</v>
      </c>
      <c r="G14" s="40">
        <v>5</v>
      </c>
      <c r="H14" s="40">
        <v>5</v>
      </c>
      <c r="I14" s="40">
        <v>5</v>
      </c>
      <c r="J14" s="40">
        <v>4</v>
      </c>
      <c r="K14" s="40">
        <v>4</v>
      </c>
      <c r="L14" s="40">
        <v>4</v>
      </c>
      <c r="M14" s="40">
        <v>4</v>
      </c>
      <c r="N14" s="40">
        <v>4</v>
      </c>
      <c r="O14" s="40">
        <v>5</v>
      </c>
      <c r="P14" s="40">
        <v>5</v>
      </c>
      <c r="Q14" s="40">
        <v>4</v>
      </c>
      <c r="R14" s="40">
        <v>5</v>
      </c>
      <c r="S14" s="40">
        <v>3</v>
      </c>
      <c r="T14" s="40">
        <v>5</v>
      </c>
      <c r="U14" s="40">
        <v>4</v>
      </c>
      <c r="V14" s="40">
        <v>5</v>
      </c>
      <c r="W14" s="40">
        <v>0</v>
      </c>
      <c r="X14" s="40">
        <v>4</v>
      </c>
      <c r="Y14" s="40">
        <v>4</v>
      </c>
      <c r="Z14" s="40">
        <v>5</v>
      </c>
      <c r="AA14" s="40">
        <v>5</v>
      </c>
      <c r="AB14" s="40">
        <v>5</v>
      </c>
      <c r="AC14" s="40">
        <v>4</v>
      </c>
      <c r="AD14" s="40">
        <v>5</v>
      </c>
      <c r="AE14" s="40">
        <v>5</v>
      </c>
      <c r="AF14" s="40">
        <v>3</v>
      </c>
      <c r="AG14" s="40">
        <v>4</v>
      </c>
      <c r="AH14" s="40">
        <v>5</v>
      </c>
      <c r="AI14" s="40">
        <v>5</v>
      </c>
      <c r="AJ14" s="40">
        <v>3</v>
      </c>
      <c r="AK14" s="40">
        <v>4</v>
      </c>
      <c r="AL14" s="40">
        <v>5</v>
      </c>
      <c r="AM14" s="40">
        <v>4</v>
      </c>
      <c r="AN14" s="40">
        <v>4</v>
      </c>
      <c r="AO14" s="40">
        <v>3</v>
      </c>
      <c r="AP14" s="40">
        <v>4</v>
      </c>
      <c r="AQ14" s="40">
        <v>4</v>
      </c>
      <c r="AR14" s="40">
        <v>4</v>
      </c>
      <c r="AS14" s="40">
        <v>4</v>
      </c>
      <c r="AT14" s="40">
        <v>5</v>
      </c>
      <c r="AU14" s="40">
        <v>3</v>
      </c>
      <c r="AV14" s="40">
        <v>4</v>
      </c>
      <c r="AW14" s="40">
        <v>5</v>
      </c>
      <c r="AX14" s="40">
        <v>4</v>
      </c>
      <c r="AY14" s="40">
        <v>5</v>
      </c>
      <c r="AZ14" s="40">
        <v>5</v>
      </c>
      <c r="BA14" s="40">
        <v>3</v>
      </c>
      <c r="BB14" s="40">
        <v>4</v>
      </c>
      <c r="BC14" s="40">
        <v>4</v>
      </c>
      <c r="BD14" s="40">
        <v>5</v>
      </c>
      <c r="BE14" s="40">
        <v>4</v>
      </c>
      <c r="BF14" s="40">
        <v>5</v>
      </c>
      <c r="BG14" s="40">
        <v>4</v>
      </c>
      <c r="BH14" s="40">
        <v>4</v>
      </c>
      <c r="BI14" s="40">
        <v>5</v>
      </c>
      <c r="BJ14" s="40">
        <v>4</v>
      </c>
      <c r="BK14" s="40">
        <v>5</v>
      </c>
      <c r="BL14" s="40">
        <v>3</v>
      </c>
      <c r="BM14" s="40">
        <v>5</v>
      </c>
      <c r="BN14" s="40">
        <v>3</v>
      </c>
      <c r="BO14" s="40">
        <v>4</v>
      </c>
      <c r="BP14" s="40">
        <v>4</v>
      </c>
      <c r="BQ14" s="40">
        <v>4</v>
      </c>
      <c r="BR14" s="40">
        <v>4</v>
      </c>
      <c r="BS14" s="40">
        <v>4</v>
      </c>
      <c r="BT14" s="40">
        <v>5</v>
      </c>
      <c r="BU14" s="40">
        <v>5</v>
      </c>
      <c r="BV14" s="40">
        <v>4</v>
      </c>
      <c r="BW14" s="40">
        <v>4</v>
      </c>
      <c r="BX14" s="40">
        <v>5</v>
      </c>
      <c r="BY14" s="40">
        <v>4</v>
      </c>
      <c r="BZ14" s="40">
        <v>5</v>
      </c>
      <c r="CA14" s="40">
        <v>1</v>
      </c>
      <c r="CB14" s="40">
        <v>4</v>
      </c>
      <c r="CC14" s="40">
        <v>4</v>
      </c>
      <c r="CD14" s="40">
        <v>5</v>
      </c>
      <c r="CE14" s="40">
        <v>5</v>
      </c>
      <c r="CF14" s="40">
        <v>4</v>
      </c>
      <c r="CG14" s="40">
        <v>4</v>
      </c>
      <c r="CH14" s="40">
        <v>5</v>
      </c>
      <c r="CI14" s="40">
        <v>5</v>
      </c>
      <c r="CJ14" s="40">
        <v>5</v>
      </c>
      <c r="CK14" s="40">
        <v>4</v>
      </c>
      <c r="CL14" s="40">
        <v>5</v>
      </c>
      <c r="CM14" s="40">
        <v>5</v>
      </c>
      <c r="CN14" s="40">
        <v>4</v>
      </c>
      <c r="CO14" s="40">
        <v>4</v>
      </c>
      <c r="CP14" s="40">
        <v>4</v>
      </c>
      <c r="CQ14" s="40">
        <v>4</v>
      </c>
      <c r="CR14" s="40">
        <v>5</v>
      </c>
      <c r="CS14" s="40">
        <v>5</v>
      </c>
      <c r="CT14" s="40">
        <v>5</v>
      </c>
      <c r="CU14" s="40">
        <v>4</v>
      </c>
      <c r="CV14" s="40">
        <v>4</v>
      </c>
      <c r="CW14" s="40">
        <v>5</v>
      </c>
      <c r="CX14" s="40">
        <v>5</v>
      </c>
      <c r="CY14" s="40">
        <v>5</v>
      </c>
      <c r="CZ14" s="40">
        <v>5</v>
      </c>
      <c r="DA14" s="40">
        <v>4</v>
      </c>
      <c r="DB14" s="40">
        <v>4</v>
      </c>
      <c r="DC14" s="40">
        <v>5</v>
      </c>
      <c r="DD14" s="40">
        <v>4</v>
      </c>
      <c r="DE14" s="40">
        <v>4</v>
      </c>
      <c r="DF14" s="40">
        <v>5</v>
      </c>
      <c r="DG14" s="40">
        <v>5</v>
      </c>
      <c r="DH14" s="40">
        <v>5</v>
      </c>
      <c r="DI14" s="40">
        <v>5</v>
      </c>
      <c r="DJ14" s="40">
        <v>4</v>
      </c>
      <c r="DK14" s="40">
        <v>5</v>
      </c>
      <c r="DL14" s="40">
        <v>4</v>
      </c>
      <c r="DM14" s="40">
        <v>4</v>
      </c>
      <c r="DN14" s="40">
        <v>5</v>
      </c>
      <c r="DO14" s="40">
        <v>5</v>
      </c>
      <c r="DP14" s="40">
        <v>5</v>
      </c>
      <c r="DQ14" s="40">
        <v>4</v>
      </c>
      <c r="DR14" s="40">
        <v>4</v>
      </c>
      <c r="DS14" s="40">
        <v>5</v>
      </c>
      <c r="DT14" s="40">
        <v>5</v>
      </c>
      <c r="DU14" s="40">
        <v>5</v>
      </c>
      <c r="DV14" s="40">
        <v>5</v>
      </c>
      <c r="DW14" s="40">
        <v>5</v>
      </c>
      <c r="DX14" s="40">
        <v>4</v>
      </c>
      <c r="DY14" s="40">
        <v>4</v>
      </c>
      <c r="DZ14" s="40">
        <v>4</v>
      </c>
      <c r="EA14" s="40">
        <v>4</v>
      </c>
      <c r="EB14" s="40">
        <v>5</v>
      </c>
      <c r="EC14" s="40">
        <v>4</v>
      </c>
      <c r="ED14" s="40">
        <v>4</v>
      </c>
      <c r="EE14" s="40">
        <v>4</v>
      </c>
      <c r="EF14" s="40">
        <v>5</v>
      </c>
      <c r="EG14" s="40">
        <v>4</v>
      </c>
      <c r="EH14" s="40">
        <v>5</v>
      </c>
      <c r="EI14" s="40">
        <v>5</v>
      </c>
      <c r="EJ14" s="40">
        <v>4</v>
      </c>
      <c r="EK14" s="40">
        <v>4</v>
      </c>
      <c r="EL14" s="40">
        <v>4</v>
      </c>
      <c r="EM14" s="40">
        <v>5</v>
      </c>
      <c r="EN14" s="40">
        <v>4</v>
      </c>
      <c r="EO14" s="40">
        <v>4</v>
      </c>
      <c r="EP14" s="40">
        <v>5</v>
      </c>
      <c r="EQ14" s="40">
        <v>5</v>
      </c>
      <c r="ER14" s="40">
        <v>4</v>
      </c>
      <c r="ES14" s="40">
        <v>4</v>
      </c>
      <c r="ET14" s="40">
        <v>3</v>
      </c>
      <c r="EU14" s="40">
        <v>5</v>
      </c>
      <c r="EV14" s="40">
        <v>4</v>
      </c>
      <c r="EW14" s="40">
        <v>4</v>
      </c>
      <c r="EX14" s="40">
        <v>5</v>
      </c>
      <c r="EY14" s="40">
        <v>3</v>
      </c>
      <c r="EZ14" s="40">
        <v>5</v>
      </c>
      <c r="FA14" s="40">
        <v>1</v>
      </c>
      <c r="FB14" s="40">
        <v>5</v>
      </c>
      <c r="FC14" s="40">
        <v>5</v>
      </c>
      <c r="FD14" s="40">
        <v>5</v>
      </c>
      <c r="FE14" s="40">
        <v>4</v>
      </c>
      <c r="FF14" s="40">
        <v>4</v>
      </c>
      <c r="FG14" s="40">
        <v>5</v>
      </c>
      <c r="FH14" s="40">
        <v>5</v>
      </c>
      <c r="FI14" s="40">
        <v>5</v>
      </c>
      <c r="FJ14" s="40">
        <v>5</v>
      </c>
      <c r="FK14" s="40">
        <v>3</v>
      </c>
      <c r="FL14" s="40">
        <v>5</v>
      </c>
      <c r="FM14" s="40">
        <v>4</v>
      </c>
      <c r="FN14" s="40">
        <v>4</v>
      </c>
      <c r="FO14" s="40">
        <v>3</v>
      </c>
      <c r="FP14" s="40">
        <v>5</v>
      </c>
      <c r="FQ14" s="40">
        <v>4</v>
      </c>
      <c r="FR14" s="40">
        <v>4</v>
      </c>
      <c r="FS14" s="40">
        <v>4</v>
      </c>
      <c r="FT14" s="40">
        <v>5</v>
      </c>
      <c r="FU14" s="40">
        <v>5</v>
      </c>
      <c r="FV14" s="40">
        <v>5</v>
      </c>
      <c r="FW14" s="40">
        <v>4</v>
      </c>
      <c r="FX14" s="40">
        <v>3</v>
      </c>
      <c r="FY14" s="40">
        <v>5</v>
      </c>
      <c r="FZ14" s="40">
        <v>4</v>
      </c>
      <c r="GA14" s="40">
        <v>4</v>
      </c>
      <c r="GB14" s="40">
        <v>5</v>
      </c>
      <c r="GC14" s="40">
        <v>4</v>
      </c>
      <c r="GD14" s="40">
        <v>4</v>
      </c>
      <c r="GE14" s="40">
        <v>4</v>
      </c>
      <c r="GF14" s="40">
        <v>4</v>
      </c>
      <c r="GG14" s="40">
        <v>4</v>
      </c>
      <c r="GH14" s="40">
        <v>4</v>
      </c>
      <c r="GI14" s="40">
        <v>5</v>
      </c>
      <c r="GJ14" s="40">
        <v>4</v>
      </c>
      <c r="GK14" s="40">
        <v>5</v>
      </c>
      <c r="GL14" s="40">
        <v>4</v>
      </c>
      <c r="GM14" s="40">
        <v>4</v>
      </c>
      <c r="GN14" s="40">
        <v>5</v>
      </c>
      <c r="GO14" s="40">
        <v>4</v>
      </c>
      <c r="GP14" s="40">
        <v>4</v>
      </c>
      <c r="GQ14" s="40">
        <v>5</v>
      </c>
      <c r="GR14" s="40">
        <v>5</v>
      </c>
      <c r="GS14" s="40">
        <v>4</v>
      </c>
      <c r="GT14" s="40">
        <v>4</v>
      </c>
      <c r="GU14" s="40">
        <v>5</v>
      </c>
      <c r="GV14" s="40">
        <v>4</v>
      </c>
      <c r="GW14" s="40">
        <v>5</v>
      </c>
      <c r="GX14" s="40">
        <v>4</v>
      </c>
      <c r="GY14" s="40">
        <v>5</v>
      </c>
      <c r="GZ14" s="40">
        <v>5</v>
      </c>
      <c r="HA14" s="40">
        <v>5</v>
      </c>
      <c r="HB14" s="40">
        <v>4</v>
      </c>
      <c r="HC14" s="40">
        <v>4</v>
      </c>
      <c r="HD14" s="40">
        <v>4</v>
      </c>
      <c r="HE14" s="40">
        <v>5</v>
      </c>
      <c r="HF14" s="40">
        <v>5</v>
      </c>
      <c r="HG14" s="40">
        <v>4</v>
      </c>
      <c r="HH14" s="40">
        <v>5</v>
      </c>
      <c r="HI14" s="40">
        <v>2</v>
      </c>
      <c r="HJ14" s="40">
        <v>4</v>
      </c>
      <c r="HK14" s="40">
        <v>5</v>
      </c>
      <c r="HL14" s="40">
        <v>5</v>
      </c>
      <c r="HM14" s="40">
        <v>4</v>
      </c>
      <c r="HN14" s="40">
        <v>5</v>
      </c>
      <c r="HO14" s="40">
        <v>5</v>
      </c>
      <c r="HP14" s="40">
        <v>5</v>
      </c>
      <c r="HQ14" s="40">
        <v>5</v>
      </c>
      <c r="HR14" s="40">
        <v>2</v>
      </c>
      <c r="HS14" s="40">
        <v>4</v>
      </c>
      <c r="HT14" s="40">
        <v>4</v>
      </c>
      <c r="HU14" s="40">
        <v>1</v>
      </c>
      <c r="HV14" s="40">
        <v>4</v>
      </c>
      <c r="HW14" s="40">
        <v>5</v>
      </c>
      <c r="HX14" s="40">
        <v>4</v>
      </c>
      <c r="HY14" s="40">
        <v>5</v>
      </c>
      <c r="HZ14" s="40">
        <v>5</v>
      </c>
      <c r="IA14" s="40">
        <v>5</v>
      </c>
      <c r="IB14" s="40">
        <v>5</v>
      </c>
      <c r="IC14" s="40">
        <v>5</v>
      </c>
      <c r="ID14" s="40">
        <v>5</v>
      </c>
      <c r="IE14" s="40">
        <v>4</v>
      </c>
      <c r="IF14" s="40">
        <v>5</v>
      </c>
      <c r="IG14" s="40">
        <v>5</v>
      </c>
      <c r="IH14" s="40">
        <v>4</v>
      </c>
      <c r="II14" s="40">
        <v>5</v>
      </c>
      <c r="IJ14" s="40">
        <v>3</v>
      </c>
      <c r="IK14" s="40">
        <v>4</v>
      </c>
      <c r="IL14" s="40">
        <v>4</v>
      </c>
      <c r="IM14" s="40">
        <v>5</v>
      </c>
      <c r="IN14" s="40">
        <v>5</v>
      </c>
      <c r="IO14" s="40">
        <v>5</v>
      </c>
      <c r="IP14" s="40">
        <v>5</v>
      </c>
      <c r="IQ14" s="40">
        <v>5</v>
      </c>
      <c r="IR14" s="40">
        <v>0</v>
      </c>
      <c r="IS14" s="40">
        <v>5</v>
      </c>
      <c r="IT14" s="40">
        <v>3</v>
      </c>
      <c r="IU14" s="40">
        <v>5</v>
      </c>
      <c r="IV14" s="40">
        <v>5</v>
      </c>
      <c r="IW14" s="40">
        <v>5</v>
      </c>
      <c r="IX14" s="40">
        <v>5</v>
      </c>
      <c r="IY14" s="40">
        <v>4</v>
      </c>
      <c r="IZ14" s="40">
        <v>5</v>
      </c>
      <c r="JA14" s="40">
        <v>4</v>
      </c>
      <c r="JB14" s="40">
        <v>5</v>
      </c>
      <c r="JC14" s="40">
        <v>5</v>
      </c>
      <c r="JD14" s="40">
        <v>4</v>
      </c>
      <c r="JE14" s="40">
        <v>4</v>
      </c>
      <c r="JF14" s="40">
        <v>5</v>
      </c>
      <c r="JG14" s="40">
        <v>5</v>
      </c>
      <c r="JH14" s="40">
        <v>4</v>
      </c>
      <c r="JI14" s="40">
        <v>5</v>
      </c>
      <c r="JJ14" s="40">
        <v>5</v>
      </c>
      <c r="JK14" s="40">
        <v>5</v>
      </c>
      <c r="JL14" s="40">
        <v>5</v>
      </c>
      <c r="JM14" s="40">
        <v>5</v>
      </c>
      <c r="JN14" s="40">
        <v>3</v>
      </c>
      <c r="JO14" s="40">
        <v>4</v>
      </c>
      <c r="JP14" s="40">
        <v>4</v>
      </c>
      <c r="JQ14" s="40">
        <v>4</v>
      </c>
      <c r="JR14" s="40">
        <v>4</v>
      </c>
      <c r="JS14" s="40">
        <v>4</v>
      </c>
      <c r="JT14" s="40">
        <v>5</v>
      </c>
      <c r="JU14" s="40">
        <v>4</v>
      </c>
      <c r="JV14" s="40">
        <v>4</v>
      </c>
      <c r="JW14" s="40">
        <v>4</v>
      </c>
      <c r="JX14" s="40">
        <v>4</v>
      </c>
      <c r="JY14" s="40">
        <v>5</v>
      </c>
      <c r="JZ14" s="40">
        <v>2</v>
      </c>
      <c r="KA14" s="40">
        <v>5</v>
      </c>
      <c r="KB14" s="40">
        <v>5</v>
      </c>
      <c r="KC14" s="40">
        <v>4</v>
      </c>
      <c r="KD14" s="40">
        <v>4</v>
      </c>
      <c r="KE14" s="40">
        <v>5</v>
      </c>
      <c r="KF14" s="40">
        <v>5</v>
      </c>
      <c r="KG14" s="40">
        <v>5</v>
      </c>
      <c r="KH14" s="40">
        <v>5</v>
      </c>
      <c r="KI14" s="40">
        <v>4</v>
      </c>
      <c r="KJ14" s="40">
        <v>5</v>
      </c>
      <c r="KK14" s="40">
        <v>4</v>
      </c>
      <c r="KL14" s="40">
        <v>5</v>
      </c>
      <c r="KM14" s="40">
        <v>5</v>
      </c>
      <c r="KN14" s="40">
        <v>4</v>
      </c>
      <c r="KO14" s="40">
        <v>5</v>
      </c>
      <c r="KP14" s="40">
        <v>5</v>
      </c>
      <c r="KQ14" s="40">
        <v>4</v>
      </c>
      <c r="KR14" s="40">
        <v>5</v>
      </c>
      <c r="KS14" s="40">
        <v>4</v>
      </c>
      <c r="KT14" s="40">
        <v>2</v>
      </c>
      <c r="KU14" s="40">
        <v>5</v>
      </c>
      <c r="KV14" s="40">
        <v>4</v>
      </c>
      <c r="KW14" s="40">
        <v>4</v>
      </c>
      <c r="KX14" s="40">
        <v>4</v>
      </c>
      <c r="KY14" s="40">
        <v>5</v>
      </c>
      <c r="KZ14" s="40">
        <v>5</v>
      </c>
      <c r="LA14" s="40">
        <v>4</v>
      </c>
      <c r="LB14" s="40">
        <v>4</v>
      </c>
      <c r="LC14" s="40">
        <v>5</v>
      </c>
      <c r="LD14" s="40">
        <v>4</v>
      </c>
      <c r="LE14" s="40">
        <v>5</v>
      </c>
      <c r="LF14" s="40">
        <v>5</v>
      </c>
      <c r="LG14" s="40">
        <v>4</v>
      </c>
      <c r="LH14" s="40">
        <v>5</v>
      </c>
      <c r="LI14" s="40">
        <v>4</v>
      </c>
      <c r="LJ14" s="40">
        <v>0</v>
      </c>
      <c r="LK14" s="40">
        <v>4</v>
      </c>
      <c r="LL14" s="40">
        <v>5</v>
      </c>
      <c r="LM14" s="40">
        <v>5</v>
      </c>
      <c r="LN14" s="40">
        <v>1</v>
      </c>
      <c r="LO14" s="40">
        <v>4</v>
      </c>
      <c r="LP14" s="40">
        <v>5</v>
      </c>
      <c r="LQ14" s="40">
        <v>4</v>
      </c>
      <c r="LR14" s="40">
        <v>4</v>
      </c>
      <c r="LS14" s="40">
        <v>4</v>
      </c>
      <c r="LT14" s="40">
        <v>5</v>
      </c>
      <c r="LU14" s="40">
        <v>2</v>
      </c>
      <c r="LV14" s="40">
        <v>5</v>
      </c>
      <c r="LW14" s="40">
        <v>5</v>
      </c>
      <c r="LX14" s="40">
        <v>4</v>
      </c>
      <c r="LY14" s="40">
        <v>4</v>
      </c>
      <c r="LZ14" s="40">
        <v>4</v>
      </c>
      <c r="MA14" s="40">
        <v>5</v>
      </c>
      <c r="MB14" s="40">
        <v>5</v>
      </c>
      <c r="MC14" s="40">
        <v>3</v>
      </c>
      <c r="MD14" s="40">
        <v>5</v>
      </c>
      <c r="ME14" s="40">
        <v>5</v>
      </c>
      <c r="MF14" s="40">
        <v>4</v>
      </c>
      <c r="MG14" s="40">
        <v>5</v>
      </c>
      <c r="MH14" s="40">
        <v>4</v>
      </c>
      <c r="MI14" s="40">
        <v>5</v>
      </c>
      <c r="MJ14" s="40">
        <v>5</v>
      </c>
      <c r="MK14" s="40">
        <v>5</v>
      </c>
      <c r="ML14" s="40">
        <v>4</v>
      </c>
      <c r="MM14" s="40">
        <v>4</v>
      </c>
      <c r="MN14" s="40">
        <v>4</v>
      </c>
      <c r="MO14" s="40">
        <v>5</v>
      </c>
      <c r="MP14" s="40">
        <v>5</v>
      </c>
      <c r="MQ14" s="40">
        <v>5</v>
      </c>
      <c r="MR14" s="40">
        <v>5</v>
      </c>
      <c r="MS14" s="40">
        <v>4</v>
      </c>
      <c r="MT14" s="40">
        <v>3</v>
      </c>
      <c r="MU14" s="40">
        <v>4</v>
      </c>
      <c r="MV14" s="40">
        <v>5</v>
      </c>
      <c r="MW14" s="40">
        <v>4</v>
      </c>
      <c r="MX14" s="40">
        <v>4</v>
      </c>
      <c r="MY14" s="40">
        <v>5</v>
      </c>
      <c r="MZ14" s="40">
        <v>4</v>
      </c>
      <c r="NA14" s="40">
        <v>5</v>
      </c>
      <c r="NB14" s="40">
        <v>5</v>
      </c>
      <c r="NC14" s="40">
        <v>5</v>
      </c>
      <c r="ND14" s="40">
        <v>5</v>
      </c>
      <c r="NE14" s="40">
        <v>5</v>
      </c>
      <c r="NF14" s="40">
        <v>5</v>
      </c>
      <c r="NG14" s="40">
        <v>5</v>
      </c>
      <c r="NH14" s="40">
        <v>5</v>
      </c>
      <c r="NI14" s="40">
        <v>5</v>
      </c>
      <c r="NJ14" s="40">
        <v>3</v>
      </c>
      <c r="NK14" s="40">
        <v>4</v>
      </c>
      <c r="NL14" s="40">
        <v>5</v>
      </c>
      <c r="NM14" s="40">
        <v>5</v>
      </c>
      <c r="NN14" s="40">
        <v>4</v>
      </c>
      <c r="NO14" s="40">
        <v>4</v>
      </c>
      <c r="NP14" s="40">
        <v>4</v>
      </c>
      <c r="NQ14" s="40">
        <v>4</v>
      </c>
      <c r="NR14" s="40">
        <v>3</v>
      </c>
      <c r="NS14" s="40">
        <v>5</v>
      </c>
      <c r="NT14" s="40">
        <v>4</v>
      </c>
      <c r="NU14" s="40">
        <v>5</v>
      </c>
      <c r="NV14" s="40">
        <v>5</v>
      </c>
      <c r="NW14" s="40">
        <v>5</v>
      </c>
      <c r="NX14" s="40">
        <v>5</v>
      </c>
      <c r="NY14" s="40">
        <v>4</v>
      </c>
      <c r="NZ14" s="40">
        <v>5</v>
      </c>
      <c r="OA14" s="40">
        <v>5</v>
      </c>
      <c r="OB14" s="40">
        <v>5</v>
      </c>
      <c r="OC14" s="40">
        <v>5</v>
      </c>
      <c r="OD14" s="40">
        <v>5</v>
      </c>
      <c r="OE14" s="40">
        <v>4</v>
      </c>
      <c r="OF14" s="40">
        <v>5</v>
      </c>
      <c r="OG14" s="40">
        <v>4</v>
      </c>
      <c r="OH14" s="40">
        <v>5</v>
      </c>
      <c r="OI14" s="40">
        <v>4</v>
      </c>
      <c r="OJ14" s="40">
        <v>3</v>
      </c>
      <c r="OK14" s="40">
        <v>5</v>
      </c>
      <c r="OL14" s="40">
        <v>5</v>
      </c>
      <c r="OM14" s="40">
        <v>5</v>
      </c>
      <c r="ON14" s="40">
        <v>3</v>
      </c>
      <c r="OO14" s="40">
        <v>5</v>
      </c>
      <c r="OP14" s="40">
        <v>4</v>
      </c>
      <c r="OQ14" s="40">
        <v>4</v>
      </c>
      <c r="OR14" s="40">
        <v>4</v>
      </c>
      <c r="OS14" s="40">
        <v>5</v>
      </c>
      <c r="OT14" s="40">
        <v>5</v>
      </c>
      <c r="OU14" s="40">
        <v>4</v>
      </c>
      <c r="OV14" s="40">
        <v>5</v>
      </c>
      <c r="OW14" s="40">
        <v>4</v>
      </c>
      <c r="OX14" s="40">
        <v>5</v>
      </c>
      <c r="OY14" s="40">
        <v>5</v>
      </c>
      <c r="OZ14" s="40">
        <v>4</v>
      </c>
      <c r="PA14" s="40">
        <v>5</v>
      </c>
      <c r="PB14" s="40">
        <v>5</v>
      </c>
      <c r="PC14" s="40">
        <v>3</v>
      </c>
      <c r="PD14" s="40">
        <v>5</v>
      </c>
      <c r="PE14" s="40">
        <v>5</v>
      </c>
      <c r="PF14" s="40">
        <v>5</v>
      </c>
      <c r="PG14" s="40">
        <v>3</v>
      </c>
      <c r="PH14" s="40">
        <v>4</v>
      </c>
      <c r="PI14" s="40">
        <v>5</v>
      </c>
      <c r="PJ14" s="40">
        <v>5</v>
      </c>
      <c r="PK14" s="40">
        <v>4</v>
      </c>
      <c r="PL14" s="40">
        <v>5</v>
      </c>
      <c r="PM14" s="40">
        <v>4</v>
      </c>
      <c r="PN14" s="40">
        <v>5</v>
      </c>
      <c r="PO14" s="40">
        <v>5</v>
      </c>
      <c r="PP14" s="40">
        <v>4</v>
      </c>
      <c r="PQ14" s="40">
        <v>5</v>
      </c>
      <c r="PR14" s="40">
        <v>5</v>
      </c>
      <c r="PS14" s="40">
        <v>4</v>
      </c>
      <c r="PT14" s="40">
        <v>5</v>
      </c>
      <c r="PU14" s="40">
        <v>4</v>
      </c>
      <c r="PV14" s="40">
        <v>4</v>
      </c>
      <c r="PW14" s="40">
        <v>3</v>
      </c>
      <c r="PX14" s="40">
        <v>4</v>
      </c>
      <c r="PY14" s="40">
        <v>5</v>
      </c>
      <c r="PZ14" s="40">
        <v>4</v>
      </c>
      <c r="QA14" s="40">
        <v>4</v>
      </c>
      <c r="QB14" s="40">
        <v>4</v>
      </c>
      <c r="QC14" s="40">
        <v>3</v>
      </c>
      <c r="QD14" s="40">
        <v>4</v>
      </c>
      <c r="QE14" s="40">
        <v>5</v>
      </c>
      <c r="QF14" s="40">
        <v>4</v>
      </c>
      <c r="QG14" s="40">
        <v>4</v>
      </c>
      <c r="QH14" s="40">
        <v>5</v>
      </c>
      <c r="QI14" s="40">
        <v>4</v>
      </c>
      <c r="QJ14" s="40">
        <v>5</v>
      </c>
      <c r="QK14" s="40">
        <v>5</v>
      </c>
      <c r="QL14" s="40">
        <v>4</v>
      </c>
      <c r="QM14" s="40">
        <v>4</v>
      </c>
      <c r="QN14" s="40">
        <v>4</v>
      </c>
      <c r="QO14" s="40">
        <v>2</v>
      </c>
      <c r="QP14" s="40">
        <v>3</v>
      </c>
      <c r="QQ14" s="40">
        <v>4</v>
      </c>
      <c r="QR14" s="40">
        <v>5</v>
      </c>
      <c r="QS14" s="40">
        <v>5</v>
      </c>
      <c r="QT14" s="40">
        <v>5</v>
      </c>
      <c r="QU14" s="40">
        <v>5</v>
      </c>
      <c r="QV14" s="40">
        <v>5</v>
      </c>
      <c r="QW14" s="40">
        <v>5</v>
      </c>
      <c r="QX14" s="40">
        <v>5</v>
      </c>
      <c r="QY14" s="40">
        <v>5</v>
      </c>
      <c r="QZ14" s="40">
        <v>5</v>
      </c>
      <c r="RA14" s="40">
        <v>3</v>
      </c>
      <c r="RB14" s="40">
        <v>4</v>
      </c>
      <c r="RC14" s="40">
        <v>4</v>
      </c>
      <c r="RD14" s="40">
        <v>5</v>
      </c>
      <c r="RE14" s="40">
        <v>0</v>
      </c>
      <c r="RF14" s="40">
        <v>5</v>
      </c>
      <c r="RG14" s="40">
        <v>5</v>
      </c>
      <c r="RH14" s="40">
        <v>4</v>
      </c>
      <c r="RI14" s="40">
        <v>5</v>
      </c>
      <c r="RJ14" s="40">
        <v>4</v>
      </c>
      <c r="RK14" s="40">
        <v>5</v>
      </c>
      <c r="RL14" s="40">
        <v>4</v>
      </c>
      <c r="RM14" s="40">
        <v>5</v>
      </c>
      <c r="RN14" s="40">
        <v>5</v>
      </c>
      <c r="RO14" s="40">
        <v>5</v>
      </c>
      <c r="RP14" s="40">
        <v>4</v>
      </c>
      <c r="RQ14" s="40">
        <v>5</v>
      </c>
      <c r="RR14" s="40">
        <v>3</v>
      </c>
      <c r="RS14" s="40">
        <v>4</v>
      </c>
      <c r="RT14" s="40">
        <v>4</v>
      </c>
      <c r="RU14" s="40">
        <v>5</v>
      </c>
      <c r="RV14" s="40">
        <v>5</v>
      </c>
      <c r="RW14" s="40">
        <v>4</v>
      </c>
      <c r="RX14" s="40">
        <v>4</v>
      </c>
      <c r="RY14" s="40">
        <v>5</v>
      </c>
      <c r="RZ14" s="40">
        <v>5</v>
      </c>
      <c r="SA14" s="40">
        <v>5</v>
      </c>
      <c r="SB14" s="40">
        <v>4</v>
      </c>
      <c r="SC14" s="40">
        <v>5</v>
      </c>
      <c r="SD14" s="40">
        <v>5</v>
      </c>
      <c r="SE14" s="40">
        <v>5</v>
      </c>
      <c r="SF14" s="40">
        <v>5</v>
      </c>
      <c r="SG14" s="40">
        <v>5</v>
      </c>
      <c r="SH14" s="40">
        <v>4</v>
      </c>
      <c r="SI14" s="40">
        <v>4</v>
      </c>
      <c r="SJ14" s="40">
        <v>5</v>
      </c>
      <c r="SK14" s="40">
        <v>4</v>
      </c>
      <c r="SL14" s="40">
        <v>4</v>
      </c>
      <c r="SM14" s="40">
        <v>4</v>
      </c>
      <c r="SN14" s="40">
        <v>4</v>
      </c>
      <c r="SO14" s="40">
        <v>3</v>
      </c>
      <c r="SP14" s="40">
        <v>5</v>
      </c>
      <c r="SQ14" s="40">
        <v>4</v>
      </c>
      <c r="SR14" s="40">
        <v>4</v>
      </c>
      <c r="SS14" s="40">
        <v>5</v>
      </c>
      <c r="ST14" s="40">
        <v>4</v>
      </c>
      <c r="SU14" s="40">
        <v>4</v>
      </c>
      <c r="SV14" s="40">
        <v>5</v>
      </c>
      <c r="SW14" s="40">
        <v>5</v>
      </c>
      <c r="SX14" s="40">
        <v>5</v>
      </c>
      <c r="SY14" s="40">
        <v>5</v>
      </c>
      <c r="SZ14" s="40">
        <v>4</v>
      </c>
      <c r="TA14" s="40">
        <v>3</v>
      </c>
      <c r="TB14" s="40">
        <v>5</v>
      </c>
      <c r="TC14" s="40">
        <v>4</v>
      </c>
      <c r="TD14" s="40">
        <v>4</v>
      </c>
      <c r="TE14" s="40">
        <v>4</v>
      </c>
      <c r="TF14" s="40">
        <v>4</v>
      </c>
      <c r="TG14" s="40">
        <v>4</v>
      </c>
      <c r="TH14" s="40">
        <v>5</v>
      </c>
      <c r="TI14" s="40">
        <v>5</v>
      </c>
      <c r="TJ14" s="40">
        <v>5</v>
      </c>
      <c r="TK14" s="40">
        <v>4</v>
      </c>
      <c r="TL14" s="40">
        <v>4</v>
      </c>
      <c r="TM14" s="40">
        <v>5</v>
      </c>
      <c r="TN14" s="40">
        <v>4</v>
      </c>
      <c r="TO14" s="40">
        <v>5</v>
      </c>
      <c r="TP14" s="40">
        <v>4</v>
      </c>
      <c r="TQ14" s="40">
        <v>5</v>
      </c>
      <c r="TR14" s="40">
        <v>4</v>
      </c>
      <c r="TS14" s="40">
        <v>5</v>
      </c>
      <c r="TT14" s="40">
        <v>5</v>
      </c>
      <c r="TU14" s="40">
        <v>5</v>
      </c>
      <c r="TV14" s="40">
        <v>5</v>
      </c>
      <c r="TW14" s="40">
        <v>4</v>
      </c>
      <c r="TX14" s="40">
        <v>4</v>
      </c>
      <c r="TY14" s="40">
        <v>3</v>
      </c>
      <c r="TZ14" s="40">
        <v>4</v>
      </c>
      <c r="UA14" s="40">
        <v>4</v>
      </c>
      <c r="UB14" s="40">
        <v>4</v>
      </c>
      <c r="UC14" s="40">
        <v>2</v>
      </c>
      <c r="UD14" s="40">
        <v>4</v>
      </c>
      <c r="UE14" s="40">
        <v>3</v>
      </c>
      <c r="UF14" s="40">
        <v>3</v>
      </c>
      <c r="UG14" s="40">
        <v>5</v>
      </c>
      <c r="UH14" s="40">
        <v>5</v>
      </c>
      <c r="UI14" s="40">
        <v>5</v>
      </c>
      <c r="UJ14" s="40">
        <v>5</v>
      </c>
      <c r="UK14" s="40">
        <v>4</v>
      </c>
      <c r="UL14" s="40">
        <v>4</v>
      </c>
      <c r="UM14" s="40">
        <v>5</v>
      </c>
      <c r="UN14" s="40">
        <v>3</v>
      </c>
      <c r="UO14" s="40">
        <v>5</v>
      </c>
      <c r="UP14" s="40">
        <v>5</v>
      </c>
      <c r="UQ14" s="40">
        <v>5</v>
      </c>
      <c r="UR14" s="40">
        <v>4</v>
      </c>
      <c r="US14" s="40">
        <v>4</v>
      </c>
      <c r="UT14" s="40">
        <v>4</v>
      </c>
      <c r="UU14" s="40">
        <v>4</v>
      </c>
      <c r="UV14" s="40">
        <v>5</v>
      </c>
      <c r="UW14" s="40">
        <v>4</v>
      </c>
      <c r="UX14" s="40">
        <v>5</v>
      </c>
      <c r="UY14" s="40">
        <v>5</v>
      </c>
      <c r="UZ14" s="40">
        <v>5</v>
      </c>
      <c r="VA14" s="40">
        <v>5</v>
      </c>
      <c r="VB14" s="40">
        <v>4</v>
      </c>
      <c r="VC14" s="40">
        <v>4</v>
      </c>
      <c r="VD14" s="40">
        <v>5</v>
      </c>
      <c r="VE14" s="40">
        <v>5</v>
      </c>
      <c r="VF14" s="40">
        <v>5</v>
      </c>
      <c r="VG14" s="40">
        <v>4</v>
      </c>
      <c r="VH14" s="40">
        <v>4</v>
      </c>
      <c r="VI14" s="40">
        <v>1</v>
      </c>
      <c r="VJ14" s="40">
        <v>1</v>
      </c>
      <c r="VK14" s="40">
        <v>5</v>
      </c>
      <c r="VL14" s="40">
        <v>1</v>
      </c>
      <c r="VM14" s="40">
        <v>5</v>
      </c>
      <c r="VN14" s="40">
        <v>5</v>
      </c>
      <c r="VO14" s="40">
        <v>4</v>
      </c>
      <c r="VP14" s="40">
        <v>5</v>
      </c>
      <c r="VQ14" s="40">
        <v>4</v>
      </c>
      <c r="VR14" s="40">
        <v>3</v>
      </c>
      <c r="VS14" s="40">
        <v>3</v>
      </c>
      <c r="VT14" s="40">
        <v>5</v>
      </c>
      <c r="VU14" s="40">
        <v>5</v>
      </c>
      <c r="VV14" s="40">
        <v>4</v>
      </c>
      <c r="VW14" s="40">
        <v>5</v>
      </c>
      <c r="VX14" s="40">
        <v>5</v>
      </c>
      <c r="VY14" s="40">
        <v>4</v>
      </c>
      <c r="VZ14" s="40">
        <v>4</v>
      </c>
      <c r="WA14" s="40">
        <v>4</v>
      </c>
      <c r="WB14" s="40">
        <v>5</v>
      </c>
      <c r="WC14" s="40">
        <v>4</v>
      </c>
      <c r="WD14" s="40">
        <v>4</v>
      </c>
      <c r="WE14" s="40">
        <v>3</v>
      </c>
      <c r="WF14" s="40">
        <v>5</v>
      </c>
      <c r="WG14" s="40">
        <v>4</v>
      </c>
      <c r="WH14" s="40">
        <v>4</v>
      </c>
      <c r="WI14" s="40">
        <v>4</v>
      </c>
      <c r="WJ14" s="40">
        <v>4</v>
      </c>
      <c r="WK14" s="40">
        <v>5</v>
      </c>
      <c r="WL14" s="40">
        <v>4</v>
      </c>
      <c r="WM14" s="40">
        <v>4</v>
      </c>
      <c r="WN14" s="40">
        <v>4</v>
      </c>
      <c r="WO14" s="40">
        <v>5</v>
      </c>
      <c r="WP14" s="40">
        <v>4</v>
      </c>
      <c r="WQ14" s="40">
        <v>5</v>
      </c>
      <c r="WR14" s="40">
        <v>4</v>
      </c>
      <c r="WS14" s="40">
        <v>4</v>
      </c>
      <c r="WT14" s="40">
        <v>4</v>
      </c>
      <c r="WU14" s="40">
        <v>4</v>
      </c>
      <c r="WV14" s="40">
        <v>4</v>
      </c>
      <c r="WW14" s="40">
        <v>5</v>
      </c>
      <c r="WX14" s="40">
        <v>5</v>
      </c>
      <c r="WY14" s="40">
        <v>5</v>
      </c>
      <c r="WZ14" s="40">
        <v>4</v>
      </c>
      <c r="XA14" s="40">
        <v>5</v>
      </c>
      <c r="XB14" s="40">
        <v>5</v>
      </c>
      <c r="XC14" s="40">
        <v>4</v>
      </c>
      <c r="XD14" s="40">
        <v>4</v>
      </c>
      <c r="XE14" s="40">
        <v>4</v>
      </c>
      <c r="XF14" s="40">
        <v>4</v>
      </c>
      <c r="XG14" s="40">
        <v>5</v>
      </c>
      <c r="XH14" s="40">
        <v>5</v>
      </c>
      <c r="XI14" s="40">
        <v>4</v>
      </c>
      <c r="XJ14" s="40">
        <v>5</v>
      </c>
      <c r="XK14" s="40">
        <v>4</v>
      </c>
      <c r="XL14" s="40">
        <v>5</v>
      </c>
      <c r="XM14" s="40">
        <v>4</v>
      </c>
      <c r="XN14" s="40">
        <v>5</v>
      </c>
      <c r="XO14" s="40">
        <v>4</v>
      </c>
      <c r="XP14" s="40">
        <v>4</v>
      </c>
      <c r="XQ14" s="40">
        <v>5</v>
      </c>
      <c r="XR14" s="40">
        <v>4</v>
      </c>
      <c r="XS14" s="40">
        <v>5</v>
      </c>
      <c r="XT14" s="40">
        <v>5</v>
      </c>
      <c r="XU14" s="40">
        <v>4</v>
      </c>
      <c r="XV14" s="40">
        <v>2</v>
      </c>
      <c r="XW14" s="40">
        <v>4</v>
      </c>
      <c r="XX14" s="40">
        <v>5</v>
      </c>
      <c r="XY14" s="40">
        <v>5</v>
      </c>
      <c r="XZ14" s="40">
        <v>4</v>
      </c>
      <c r="YA14" s="40">
        <v>5</v>
      </c>
      <c r="YB14" s="40">
        <v>5</v>
      </c>
      <c r="YC14" s="40">
        <v>4</v>
      </c>
      <c r="YD14" s="40">
        <v>3</v>
      </c>
      <c r="YE14" s="40">
        <v>5</v>
      </c>
      <c r="YF14" s="40">
        <v>5</v>
      </c>
      <c r="YG14" s="40">
        <v>5</v>
      </c>
      <c r="YH14" s="40">
        <v>5</v>
      </c>
      <c r="YI14" s="40">
        <v>5</v>
      </c>
      <c r="YJ14" s="40">
        <v>5</v>
      </c>
      <c r="YK14" s="40">
        <v>5</v>
      </c>
      <c r="YL14" s="40">
        <v>4</v>
      </c>
      <c r="YM14" s="40">
        <v>5</v>
      </c>
      <c r="YN14" s="41">
        <v>5</v>
      </c>
      <c r="YO14" s="42">
        <f>AVERAGE(Tabela636[[#This Row],[1]:[832]])</f>
        <v>4.3494704992435702</v>
      </c>
      <c r="YP14" s="42">
        <f>SKEW(Tabela636[[#This Row],[1]:[832]])</f>
        <v>-1.993836676716964</v>
      </c>
      <c r="YQ14" s="42">
        <f>STDEV(Tabela636[[#This Row],[1]:[832]])</f>
        <v>0.81674920548396646</v>
      </c>
      <c r="YR14" s="63">
        <v>0.86873413383090525</v>
      </c>
    </row>
    <row r="15" spans="1:668" s="28" customFormat="1" ht="24.95" customHeight="1">
      <c r="A15" s="29">
        <v>22</v>
      </c>
      <c r="B15" s="30">
        <v>4</v>
      </c>
      <c r="C15" s="106" t="s">
        <v>1710</v>
      </c>
      <c r="D15" s="39">
        <v>4</v>
      </c>
      <c r="E15" s="40">
        <v>5</v>
      </c>
      <c r="F15" s="40">
        <v>5</v>
      </c>
      <c r="G15" s="40">
        <v>5</v>
      </c>
      <c r="H15" s="40">
        <v>5</v>
      </c>
      <c r="I15" s="40">
        <v>5</v>
      </c>
      <c r="J15" s="40">
        <v>4</v>
      </c>
      <c r="K15" s="40">
        <v>5</v>
      </c>
      <c r="L15" s="40">
        <v>5</v>
      </c>
      <c r="M15" s="40">
        <v>5</v>
      </c>
      <c r="N15" s="40">
        <v>4</v>
      </c>
      <c r="O15" s="40">
        <v>5</v>
      </c>
      <c r="P15" s="40">
        <v>5</v>
      </c>
      <c r="Q15" s="40">
        <v>5</v>
      </c>
      <c r="R15" s="40">
        <v>5</v>
      </c>
      <c r="S15" s="40">
        <v>5</v>
      </c>
      <c r="T15" s="40">
        <v>5</v>
      </c>
      <c r="U15" s="40">
        <v>5</v>
      </c>
      <c r="V15" s="40">
        <v>5</v>
      </c>
      <c r="W15" s="40">
        <v>5</v>
      </c>
      <c r="X15" s="40">
        <v>5</v>
      </c>
      <c r="Y15" s="40">
        <v>4</v>
      </c>
      <c r="Z15" s="40">
        <v>5</v>
      </c>
      <c r="AA15" s="40">
        <v>5</v>
      </c>
      <c r="AB15" s="40">
        <v>4</v>
      </c>
      <c r="AC15" s="40">
        <v>5</v>
      </c>
      <c r="AD15" s="40">
        <v>5</v>
      </c>
      <c r="AE15" s="40">
        <v>5</v>
      </c>
      <c r="AF15" s="40">
        <v>5</v>
      </c>
      <c r="AG15" s="40">
        <v>5</v>
      </c>
      <c r="AH15" s="40">
        <v>5</v>
      </c>
      <c r="AI15" s="40">
        <v>5</v>
      </c>
      <c r="AJ15" s="40">
        <v>5</v>
      </c>
      <c r="AK15" s="40">
        <v>4</v>
      </c>
      <c r="AL15" s="40">
        <v>5</v>
      </c>
      <c r="AM15" s="40">
        <v>5</v>
      </c>
      <c r="AN15" s="40">
        <v>4</v>
      </c>
      <c r="AO15" s="40">
        <v>5</v>
      </c>
      <c r="AP15" s="40">
        <v>5</v>
      </c>
      <c r="AQ15" s="40">
        <v>5</v>
      </c>
      <c r="AR15" s="40">
        <v>5</v>
      </c>
      <c r="AS15" s="40">
        <v>4</v>
      </c>
      <c r="AT15" s="40">
        <v>5</v>
      </c>
      <c r="AU15" s="40">
        <v>4</v>
      </c>
      <c r="AV15" s="40">
        <v>5</v>
      </c>
      <c r="AW15" s="40">
        <v>5</v>
      </c>
      <c r="AX15" s="40">
        <v>5</v>
      </c>
      <c r="AY15" s="40">
        <v>5</v>
      </c>
      <c r="AZ15" s="40">
        <v>4</v>
      </c>
      <c r="BA15" s="40">
        <v>4</v>
      </c>
      <c r="BB15" s="40">
        <v>4</v>
      </c>
      <c r="BC15" s="40">
        <v>4</v>
      </c>
      <c r="BD15" s="40">
        <v>5</v>
      </c>
      <c r="BE15" s="40">
        <v>5</v>
      </c>
      <c r="BF15" s="40">
        <v>5</v>
      </c>
      <c r="BG15" s="40">
        <v>5</v>
      </c>
      <c r="BH15" s="40">
        <v>3</v>
      </c>
      <c r="BI15" s="40">
        <v>5</v>
      </c>
      <c r="BJ15" s="40">
        <v>5</v>
      </c>
      <c r="BK15" s="40">
        <v>5</v>
      </c>
      <c r="BL15" s="40">
        <v>4</v>
      </c>
      <c r="BM15" s="40">
        <v>5</v>
      </c>
      <c r="BN15" s="40">
        <v>5</v>
      </c>
      <c r="BO15" s="40">
        <v>5</v>
      </c>
      <c r="BP15" s="40">
        <v>4</v>
      </c>
      <c r="BQ15" s="40">
        <v>4</v>
      </c>
      <c r="BR15" s="40">
        <v>5</v>
      </c>
      <c r="BS15" s="40">
        <v>5</v>
      </c>
      <c r="BT15" s="40">
        <v>5</v>
      </c>
      <c r="BU15" s="40">
        <v>5</v>
      </c>
      <c r="BV15" s="40">
        <v>4</v>
      </c>
      <c r="BW15" s="40">
        <v>5</v>
      </c>
      <c r="BX15" s="40">
        <v>5</v>
      </c>
      <c r="BY15" s="40">
        <v>4</v>
      </c>
      <c r="BZ15" s="40">
        <v>4</v>
      </c>
      <c r="CA15" s="40">
        <v>5</v>
      </c>
      <c r="CB15" s="40">
        <v>5</v>
      </c>
      <c r="CC15" s="40">
        <v>4</v>
      </c>
      <c r="CD15" s="40">
        <v>5</v>
      </c>
      <c r="CE15" s="40">
        <v>5</v>
      </c>
      <c r="CF15" s="40">
        <v>5</v>
      </c>
      <c r="CG15" s="40">
        <v>5</v>
      </c>
      <c r="CH15" s="40">
        <v>5</v>
      </c>
      <c r="CI15" s="40">
        <v>5</v>
      </c>
      <c r="CJ15" s="40">
        <v>4</v>
      </c>
      <c r="CK15" s="40">
        <v>5</v>
      </c>
      <c r="CL15" s="40">
        <v>4</v>
      </c>
      <c r="CM15" s="40">
        <v>4</v>
      </c>
      <c r="CN15" s="40">
        <v>5</v>
      </c>
      <c r="CO15" s="40">
        <v>5</v>
      </c>
      <c r="CP15" s="40">
        <v>4</v>
      </c>
      <c r="CQ15" s="40">
        <v>5</v>
      </c>
      <c r="CR15" s="40">
        <v>5</v>
      </c>
      <c r="CS15" s="40">
        <v>4</v>
      </c>
      <c r="CT15" s="40">
        <v>5</v>
      </c>
      <c r="CU15" s="40">
        <v>5</v>
      </c>
      <c r="CV15" s="40">
        <v>4</v>
      </c>
      <c r="CW15" s="40">
        <v>5</v>
      </c>
      <c r="CX15" s="40">
        <v>5</v>
      </c>
      <c r="CY15" s="40">
        <v>5</v>
      </c>
      <c r="CZ15" s="40">
        <v>3</v>
      </c>
      <c r="DA15" s="40">
        <v>4</v>
      </c>
      <c r="DB15" s="40">
        <v>5</v>
      </c>
      <c r="DC15" s="40">
        <v>5</v>
      </c>
      <c r="DD15" s="40">
        <v>5</v>
      </c>
      <c r="DE15" s="40">
        <v>4</v>
      </c>
      <c r="DF15" s="40">
        <v>5</v>
      </c>
      <c r="DG15" s="40">
        <v>5</v>
      </c>
      <c r="DH15" s="40">
        <v>4</v>
      </c>
      <c r="DI15" s="40">
        <v>5</v>
      </c>
      <c r="DJ15" s="40">
        <v>5</v>
      </c>
      <c r="DK15" s="40">
        <v>5</v>
      </c>
      <c r="DL15" s="40">
        <v>5</v>
      </c>
      <c r="DM15" s="40">
        <v>5</v>
      </c>
      <c r="DN15" s="40">
        <v>5</v>
      </c>
      <c r="DO15" s="40">
        <v>5</v>
      </c>
      <c r="DP15" s="40">
        <v>5</v>
      </c>
      <c r="DQ15" s="40">
        <v>5</v>
      </c>
      <c r="DR15" s="40">
        <v>5</v>
      </c>
      <c r="DS15" s="40">
        <v>5</v>
      </c>
      <c r="DT15" s="40">
        <v>5</v>
      </c>
      <c r="DU15" s="40">
        <v>5</v>
      </c>
      <c r="DV15" s="40">
        <v>5</v>
      </c>
      <c r="DW15" s="40">
        <v>5</v>
      </c>
      <c r="DX15" s="40">
        <v>5</v>
      </c>
      <c r="DY15" s="40">
        <v>4</v>
      </c>
      <c r="DZ15" s="40">
        <v>3</v>
      </c>
      <c r="EA15" s="40">
        <v>4</v>
      </c>
      <c r="EB15" s="40">
        <v>5</v>
      </c>
      <c r="EC15" s="40">
        <v>4</v>
      </c>
      <c r="ED15" s="40">
        <v>5</v>
      </c>
      <c r="EE15" s="40">
        <v>4</v>
      </c>
      <c r="EF15" s="40">
        <v>5</v>
      </c>
      <c r="EG15" s="40">
        <v>5</v>
      </c>
      <c r="EH15" s="40">
        <v>5</v>
      </c>
      <c r="EI15" s="40">
        <v>5</v>
      </c>
      <c r="EJ15" s="40">
        <v>4</v>
      </c>
      <c r="EK15" s="40">
        <v>5</v>
      </c>
      <c r="EL15" s="40">
        <v>5</v>
      </c>
      <c r="EM15" s="40">
        <v>5</v>
      </c>
      <c r="EN15" s="40">
        <v>3</v>
      </c>
      <c r="EO15" s="40">
        <v>3</v>
      </c>
      <c r="EP15" s="40">
        <v>5</v>
      </c>
      <c r="EQ15" s="40">
        <v>5</v>
      </c>
      <c r="ER15" s="40">
        <v>4</v>
      </c>
      <c r="ES15" s="40">
        <v>4</v>
      </c>
      <c r="ET15" s="40">
        <v>3</v>
      </c>
      <c r="EU15" s="40">
        <v>5</v>
      </c>
      <c r="EV15" s="40">
        <v>4</v>
      </c>
      <c r="EW15" s="40">
        <v>5</v>
      </c>
      <c r="EX15" s="40">
        <v>5</v>
      </c>
      <c r="EY15" s="40">
        <v>5</v>
      </c>
      <c r="EZ15" s="40">
        <v>5</v>
      </c>
      <c r="FA15" s="40">
        <v>1</v>
      </c>
      <c r="FB15" s="40">
        <v>5</v>
      </c>
      <c r="FC15" s="40">
        <v>5</v>
      </c>
      <c r="FD15" s="40">
        <v>5</v>
      </c>
      <c r="FE15" s="40">
        <v>5</v>
      </c>
      <c r="FF15" s="40">
        <v>4</v>
      </c>
      <c r="FG15" s="40">
        <v>5</v>
      </c>
      <c r="FH15" s="40">
        <v>5</v>
      </c>
      <c r="FI15" s="40">
        <v>5</v>
      </c>
      <c r="FJ15" s="40">
        <v>5</v>
      </c>
      <c r="FK15" s="40">
        <v>4</v>
      </c>
      <c r="FL15" s="40">
        <v>5</v>
      </c>
      <c r="FM15" s="40">
        <v>3</v>
      </c>
      <c r="FN15" s="40">
        <v>5</v>
      </c>
      <c r="FO15" s="40">
        <v>3</v>
      </c>
      <c r="FP15" s="40">
        <v>5</v>
      </c>
      <c r="FQ15" s="40">
        <v>4</v>
      </c>
      <c r="FR15" s="40">
        <v>4</v>
      </c>
      <c r="FS15" s="40">
        <v>4</v>
      </c>
      <c r="FT15" s="40">
        <v>5</v>
      </c>
      <c r="FU15" s="40">
        <v>5</v>
      </c>
      <c r="FV15" s="40">
        <v>5</v>
      </c>
      <c r="FW15" s="40">
        <v>4</v>
      </c>
      <c r="FX15" s="40">
        <v>5</v>
      </c>
      <c r="FY15" s="40">
        <v>4</v>
      </c>
      <c r="FZ15" s="40">
        <v>5</v>
      </c>
      <c r="GA15" s="40">
        <v>4</v>
      </c>
      <c r="GB15" s="40">
        <v>5</v>
      </c>
      <c r="GC15" s="40">
        <v>5</v>
      </c>
      <c r="GD15" s="40">
        <v>4</v>
      </c>
      <c r="GE15" s="40">
        <v>0</v>
      </c>
      <c r="GF15" s="40">
        <v>4</v>
      </c>
      <c r="GG15" s="40">
        <v>5</v>
      </c>
      <c r="GH15" s="40">
        <v>4</v>
      </c>
      <c r="GI15" s="40">
        <v>5</v>
      </c>
      <c r="GJ15" s="40">
        <v>5</v>
      </c>
      <c r="GK15" s="40">
        <v>5</v>
      </c>
      <c r="GL15" s="40">
        <v>5</v>
      </c>
      <c r="GM15" s="40">
        <v>5</v>
      </c>
      <c r="GN15" s="40">
        <v>5</v>
      </c>
      <c r="GO15" s="40">
        <v>5</v>
      </c>
      <c r="GP15" s="40">
        <v>5</v>
      </c>
      <c r="GQ15" s="40">
        <v>5</v>
      </c>
      <c r="GR15" s="40">
        <v>5</v>
      </c>
      <c r="GS15" s="40">
        <v>4</v>
      </c>
      <c r="GT15" s="40">
        <v>5</v>
      </c>
      <c r="GU15" s="40">
        <v>5</v>
      </c>
      <c r="GV15" s="40">
        <v>4</v>
      </c>
      <c r="GW15" s="40">
        <v>5</v>
      </c>
      <c r="GX15" s="40">
        <v>4</v>
      </c>
      <c r="GY15" s="40">
        <v>5</v>
      </c>
      <c r="GZ15" s="40">
        <v>4</v>
      </c>
      <c r="HA15" s="40">
        <v>5</v>
      </c>
      <c r="HB15" s="40">
        <v>4</v>
      </c>
      <c r="HC15" s="40">
        <v>4</v>
      </c>
      <c r="HD15" s="40">
        <v>5</v>
      </c>
      <c r="HE15" s="40">
        <v>4</v>
      </c>
      <c r="HF15" s="40">
        <v>5</v>
      </c>
      <c r="HG15" s="40">
        <v>4</v>
      </c>
      <c r="HH15" s="40">
        <v>5</v>
      </c>
      <c r="HI15" s="40">
        <v>3</v>
      </c>
      <c r="HJ15" s="40">
        <v>5</v>
      </c>
      <c r="HK15" s="40">
        <v>5</v>
      </c>
      <c r="HL15" s="40">
        <v>5</v>
      </c>
      <c r="HM15" s="40">
        <v>4</v>
      </c>
      <c r="HN15" s="40">
        <v>5</v>
      </c>
      <c r="HO15" s="40">
        <v>5</v>
      </c>
      <c r="HP15" s="40">
        <v>5</v>
      </c>
      <c r="HQ15" s="40">
        <v>5</v>
      </c>
      <c r="HR15" s="40">
        <v>4</v>
      </c>
      <c r="HS15" s="40">
        <v>3</v>
      </c>
      <c r="HT15" s="40">
        <v>5</v>
      </c>
      <c r="HU15" s="40">
        <v>4</v>
      </c>
      <c r="HV15" s="40">
        <v>4</v>
      </c>
      <c r="HW15" s="40">
        <v>4</v>
      </c>
      <c r="HX15" s="40">
        <v>4</v>
      </c>
      <c r="HY15" s="40">
        <v>5</v>
      </c>
      <c r="HZ15" s="40">
        <v>5</v>
      </c>
      <c r="IA15" s="40">
        <v>4</v>
      </c>
      <c r="IB15" s="40">
        <v>5</v>
      </c>
      <c r="IC15" s="40">
        <v>5</v>
      </c>
      <c r="ID15" s="40">
        <v>5</v>
      </c>
      <c r="IE15" s="40">
        <v>5</v>
      </c>
      <c r="IF15" s="40">
        <v>5</v>
      </c>
      <c r="IG15" s="40">
        <v>5</v>
      </c>
      <c r="IH15" s="40">
        <v>5</v>
      </c>
      <c r="II15" s="40">
        <v>5</v>
      </c>
      <c r="IJ15" s="40">
        <v>4</v>
      </c>
      <c r="IK15" s="40">
        <v>0</v>
      </c>
      <c r="IL15" s="40">
        <v>5</v>
      </c>
      <c r="IM15" s="40">
        <v>5</v>
      </c>
      <c r="IN15" s="40">
        <v>5</v>
      </c>
      <c r="IO15" s="40">
        <v>5</v>
      </c>
      <c r="IP15" s="40">
        <v>5</v>
      </c>
      <c r="IQ15" s="40">
        <v>5</v>
      </c>
      <c r="IR15" s="40">
        <v>5</v>
      </c>
      <c r="IS15" s="40">
        <v>5</v>
      </c>
      <c r="IT15" s="40">
        <v>4</v>
      </c>
      <c r="IU15" s="40">
        <v>5</v>
      </c>
      <c r="IV15" s="40">
        <v>5</v>
      </c>
      <c r="IW15" s="40">
        <v>5</v>
      </c>
      <c r="IX15" s="40">
        <v>5</v>
      </c>
      <c r="IY15" s="40">
        <v>4</v>
      </c>
      <c r="IZ15" s="40">
        <v>5</v>
      </c>
      <c r="JA15" s="40">
        <v>5</v>
      </c>
      <c r="JB15" s="40">
        <v>5</v>
      </c>
      <c r="JC15" s="40">
        <v>5</v>
      </c>
      <c r="JD15" s="40">
        <v>4</v>
      </c>
      <c r="JE15" s="40">
        <v>5</v>
      </c>
      <c r="JF15" s="40">
        <v>5</v>
      </c>
      <c r="JG15" s="40">
        <v>4</v>
      </c>
      <c r="JH15" s="40">
        <v>5</v>
      </c>
      <c r="JI15" s="40">
        <v>5</v>
      </c>
      <c r="JJ15" s="40">
        <v>5</v>
      </c>
      <c r="JK15" s="40">
        <v>4</v>
      </c>
      <c r="JL15" s="40">
        <v>5</v>
      </c>
      <c r="JM15" s="40">
        <v>5</v>
      </c>
      <c r="JN15" s="40">
        <v>4</v>
      </c>
      <c r="JO15" s="40">
        <v>5</v>
      </c>
      <c r="JP15" s="40">
        <v>5</v>
      </c>
      <c r="JQ15" s="40">
        <v>4</v>
      </c>
      <c r="JR15" s="40">
        <v>5</v>
      </c>
      <c r="JS15" s="40">
        <v>5</v>
      </c>
      <c r="JT15" s="40">
        <v>5</v>
      </c>
      <c r="JU15" s="40">
        <v>5</v>
      </c>
      <c r="JV15" s="40">
        <v>4</v>
      </c>
      <c r="JW15" s="40">
        <v>5</v>
      </c>
      <c r="JX15" s="40">
        <v>4</v>
      </c>
      <c r="JY15" s="40">
        <v>5</v>
      </c>
      <c r="JZ15" s="40">
        <v>4</v>
      </c>
      <c r="KA15" s="40">
        <v>4</v>
      </c>
      <c r="KB15" s="40">
        <v>5</v>
      </c>
      <c r="KC15" s="40">
        <v>4</v>
      </c>
      <c r="KD15" s="40">
        <v>5</v>
      </c>
      <c r="KE15" s="40">
        <v>5</v>
      </c>
      <c r="KF15" s="40">
        <v>5</v>
      </c>
      <c r="KG15" s="40">
        <v>5</v>
      </c>
      <c r="KH15" s="40">
        <v>4</v>
      </c>
      <c r="KI15" s="40">
        <v>5</v>
      </c>
      <c r="KJ15" s="40">
        <v>5</v>
      </c>
      <c r="KK15" s="40">
        <v>5</v>
      </c>
      <c r="KL15" s="40">
        <v>5</v>
      </c>
      <c r="KM15" s="40">
        <v>4</v>
      </c>
      <c r="KN15" s="40">
        <v>4</v>
      </c>
      <c r="KO15" s="40">
        <v>5</v>
      </c>
      <c r="KP15" s="40">
        <v>5</v>
      </c>
      <c r="KQ15" s="40">
        <v>5</v>
      </c>
      <c r="KR15" s="40">
        <v>5</v>
      </c>
      <c r="KS15" s="40">
        <v>4</v>
      </c>
      <c r="KT15" s="40">
        <v>5</v>
      </c>
      <c r="KU15" s="40">
        <v>5</v>
      </c>
      <c r="KV15" s="40">
        <v>2</v>
      </c>
      <c r="KW15" s="40">
        <v>5</v>
      </c>
      <c r="KX15" s="40">
        <v>5</v>
      </c>
      <c r="KY15" s="40">
        <v>5</v>
      </c>
      <c r="KZ15" s="40">
        <v>5</v>
      </c>
      <c r="LA15" s="40">
        <v>5</v>
      </c>
      <c r="LB15" s="40">
        <v>4</v>
      </c>
      <c r="LC15" s="40">
        <v>5</v>
      </c>
      <c r="LD15" s="40">
        <v>4</v>
      </c>
      <c r="LE15" s="40">
        <v>5</v>
      </c>
      <c r="LF15" s="40">
        <v>5</v>
      </c>
      <c r="LG15" s="40">
        <v>4</v>
      </c>
      <c r="LH15" s="40">
        <v>5</v>
      </c>
      <c r="LI15" s="40">
        <v>5</v>
      </c>
      <c r="LJ15" s="40">
        <v>0</v>
      </c>
      <c r="LK15" s="40">
        <v>5</v>
      </c>
      <c r="LL15" s="40">
        <v>5</v>
      </c>
      <c r="LM15" s="40">
        <v>5</v>
      </c>
      <c r="LN15" s="40">
        <v>1</v>
      </c>
      <c r="LO15" s="40">
        <v>4</v>
      </c>
      <c r="LP15" s="40">
        <v>5</v>
      </c>
      <c r="LQ15" s="40">
        <v>5</v>
      </c>
      <c r="LR15" s="40">
        <v>5</v>
      </c>
      <c r="LS15" s="40">
        <v>5</v>
      </c>
      <c r="LT15" s="40">
        <v>5</v>
      </c>
      <c r="LU15" s="40">
        <v>5</v>
      </c>
      <c r="LV15" s="40">
        <v>5</v>
      </c>
      <c r="LW15" s="40">
        <v>5</v>
      </c>
      <c r="LX15" s="40">
        <v>5</v>
      </c>
      <c r="LY15" s="40">
        <v>5</v>
      </c>
      <c r="LZ15" s="40">
        <v>5</v>
      </c>
      <c r="MA15" s="40">
        <v>5</v>
      </c>
      <c r="MB15" s="40">
        <v>5</v>
      </c>
      <c r="MC15" s="40">
        <v>3</v>
      </c>
      <c r="MD15" s="40">
        <v>5</v>
      </c>
      <c r="ME15" s="40">
        <v>5</v>
      </c>
      <c r="MF15" s="40">
        <v>5</v>
      </c>
      <c r="MG15" s="40">
        <v>5</v>
      </c>
      <c r="MH15" s="40">
        <v>5</v>
      </c>
      <c r="MI15" s="40">
        <v>5</v>
      </c>
      <c r="MJ15" s="40">
        <v>5</v>
      </c>
      <c r="MK15" s="40">
        <v>5</v>
      </c>
      <c r="ML15" s="40">
        <v>4</v>
      </c>
      <c r="MM15" s="40">
        <v>5</v>
      </c>
      <c r="MN15" s="40">
        <v>5</v>
      </c>
      <c r="MO15" s="40">
        <v>5</v>
      </c>
      <c r="MP15" s="40">
        <v>5</v>
      </c>
      <c r="MQ15" s="40">
        <v>5</v>
      </c>
      <c r="MR15" s="40">
        <v>5</v>
      </c>
      <c r="MS15" s="40">
        <v>5</v>
      </c>
      <c r="MT15" s="40">
        <v>5</v>
      </c>
      <c r="MU15" s="40">
        <v>5</v>
      </c>
      <c r="MV15" s="40">
        <v>5</v>
      </c>
      <c r="MW15" s="40">
        <v>4</v>
      </c>
      <c r="MX15" s="40">
        <v>4</v>
      </c>
      <c r="MY15" s="40">
        <v>5</v>
      </c>
      <c r="MZ15" s="40">
        <v>5</v>
      </c>
      <c r="NA15" s="40">
        <v>5</v>
      </c>
      <c r="NB15" s="40">
        <v>5</v>
      </c>
      <c r="NC15" s="40">
        <v>4</v>
      </c>
      <c r="ND15" s="40">
        <v>5</v>
      </c>
      <c r="NE15" s="40">
        <v>4</v>
      </c>
      <c r="NF15" s="40">
        <v>5</v>
      </c>
      <c r="NG15" s="40">
        <v>5</v>
      </c>
      <c r="NH15" s="40">
        <v>5</v>
      </c>
      <c r="NI15" s="40">
        <v>5</v>
      </c>
      <c r="NJ15" s="40">
        <v>5</v>
      </c>
      <c r="NK15" s="40">
        <v>5</v>
      </c>
      <c r="NL15" s="40">
        <v>0</v>
      </c>
      <c r="NM15" s="40">
        <v>5</v>
      </c>
      <c r="NN15" s="40">
        <v>0</v>
      </c>
      <c r="NO15" s="40">
        <v>5</v>
      </c>
      <c r="NP15" s="40">
        <v>5</v>
      </c>
      <c r="NQ15" s="40">
        <v>4</v>
      </c>
      <c r="NR15" s="40">
        <v>4</v>
      </c>
      <c r="NS15" s="40">
        <v>3</v>
      </c>
      <c r="NT15" s="40">
        <v>5</v>
      </c>
      <c r="NU15" s="40">
        <v>4</v>
      </c>
      <c r="NV15" s="40">
        <v>5</v>
      </c>
      <c r="NW15" s="40">
        <v>5</v>
      </c>
      <c r="NX15" s="40">
        <v>5</v>
      </c>
      <c r="NY15" s="40">
        <v>5</v>
      </c>
      <c r="NZ15" s="40">
        <v>5</v>
      </c>
      <c r="OA15" s="40">
        <v>5</v>
      </c>
      <c r="OB15" s="40">
        <v>5</v>
      </c>
      <c r="OC15" s="40">
        <v>5</v>
      </c>
      <c r="OD15" s="40">
        <v>5</v>
      </c>
      <c r="OE15" s="40">
        <v>5</v>
      </c>
      <c r="OF15" s="40">
        <v>5</v>
      </c>
      <c r="OG15" s="40">
        <v>4</v>
      </c>
      <c r="OH15" s="40">
        <v>5</v>
      </c>
      <c r="OI15" s="40">
        <v>4</v>
      </c>
      <c r="OJ15" s="40">
        <v>5</v>
      </c>
      <c r="OK15" s="40">
        <v>5</v>
      </c>
      <c r="OL15" s="40">
        <v>4</v>
      </c>
      <c r="OM15" s="40">
        <v>5</v>
      </c>
      <c r="ON15" s="40">
        <v>3</v>
      </c>
      <c r="OO15" s="40">
        <v>5</v>
      </c>
      <c r="OP15" s="40">
        <v>4</v>
      </c>
      <c r="OQ15" s="40">
        <v>5</v>
      </c>
      <c r="OR15" s="40">
        <v>4</v>
      </c>
      <c r="OS15" s="40">
        <v>2</v>
      </c>
      <c r="OT15" s="40">
        <v>5</v>
      </c>
      <c r="OU15" s="40">
        <v>5</v>
      </c>
      <c r="OV15" s="40">
        <v>5</v>
      </c>
      <c r="OW15" s="40">
        <v>4</v>
      </c>
      <c r="OX15" s="40">
        <v>5</v>
      </c>
      <c r="OY15" s="40">
        <v>5</v>
      </c>
      <c r="OZ15" s="40">
        <v>5</v>
      </c>
      <c r="PA15" s="40">
        <v>5</v>
      </c>
      <c r="PB15" s="40">
        <v>4</v>
      </c>
      <c r="PC15" s="40">
        <v>4</v>
      </c>
      <c r="PD15" s="40">
        <v>5</v>
      </c>
      <c r="PE15" s="40">
        <v>4</v>
      </c>
      <c r="PF15" s="40">
        <v>5</v>
      </c>
      <c r="PG15" s="40">
        <v>4</v>
      </c>
      <c r="PH15" s="40">
        <v>5</v>
      </c>
      <c r="PI15" s="40">
        <v>5</v>
      </c>
      <c r="PJ15" s="40">
        <v>5</v>
      </c>
      <c r="PK15" s="40">
        <v>4</v>
      </c>
      <c r="PL15" s="40">
        <v>5</v>
      </c>
      <c r="PM15" s="40">
        <v>4</v>
      </c>
      <c r="PN15" s="40">
        <v>5</v>
      </c>
      <c r="PO15" s="40">
        <v>5</v>
      </c>
      <c r="PP15" s="40">
        <v>4</v>
      </c>
      <c r="PQ15" s="40">
        <v>5</v>
      </c>
      <c r="PR15" s="40">
        <v>4</v>
      </c>
      <c r="PS15" s="40">
        <v>5</v>
      </c>
      <c r="PT15" s="40">
        <v>4</v>
      </c>
      <c r="PU15" s="40">
        <v>4</v>
      </c>
      <c r="PV15" s="40">
        <v>4</v>
      </c>
      <c r="PW15" s="40">
        <v>4</v>
      </c>
      <c r="PX15" s="40">
        <v>4</v>
      </c>
      <c r="PY15" s="40">
        <v>5</v>
      </c>
      <c r="PZ15" s="40">
        <v>5</v>
      </c>
      <c r="QA15" s="40">
        <v>4</v>
      </c>
      <c r="QB15" s="40">
        <v>5</v>
      </c>
      <c r="QC15" s="40">
        <v>3</v>
      </c>
      <c r="QD15" s="40">
        <v>5</v>
      </c>
      <c r="QE15" s="40">
        <v>5</v>
      </c>
      <c r="QF15" s="40">
        <v>5</v>
      </c>
      <c r="QG15" s="40">
        <v>4</v>
      </c>
      <c r="QH15" s="40">
        <v>5</v>
      </c>
      <c r="QI15" s="40">
        <v>5</v>
      </c>
      <c r="QJ15" s="40">
        <v>5</v>
      </c>
      <c r="QK15" s="40">
        <v>5</v>
      </c>
      <c r="QL15" s="40">
        <v>5</v>
      </c>
      <c r="QM15" s="40">
        <v>5</v>
      </c>
      <c r="QN15" s="40">
        <v>5</v>
      </c>
      <c r="QO15" s="40">
        <v>4</v>
      </c>
      <c r="QP15" s="40">
        <v>4</v>
      </c>
      <c r="QQ15" s="40">
        <v>5</v>
      </c>
      <c r="QR15" s="40">
        <v>5</v>
      </c>
      <c r="QS15" s="40">
        <v>5</v>
      </c>
      <c r="QT15" s="40">
        <v>5</v>
      </c>
      <c r="QU15" s="40">
        <v>5</v>
      </c>
      <c r="QV15" s="40">
        <v>5</v>
      </c>
      <c r="QW15" s="40">
        <v>5</v>
      </c>
      <c r="QX15" s="40">
        <v>5</v>
      </c>
      <c r="QY15" s="40">
        <v>5</v>
      </c>
      <c r="QZ15" s="40">
        <v>5</v>
      </c>
      <c r="RA15" s="40">
        <v>3</v>
      </c>
      <c r="RB15" s="40">
        <v>4</v>
      </c>
      <c r="RC15" s="40">
        <v>5</v>
      </c>
      <c r="RD15" s="40">
        <v>5</v>
      </c>
      <c r="RE15" s="40">
        <v>3</v>
      </c>
      <c r="RF15" s="40">
        <v>5</v>
      </c>
      <c r="RG15" s="40">
        <v>5</v>
      </c>
      <c r="RH15" s="40">
        <v>5</v>
      </c>
      <c r="RI15" s="40">
        <v>4</v>
      </c>
      <c r="RJ15" s="40">
        <v>5</v>
      </c>
      <c r="RK15" s="40">
        <v>5</v>
      </c>
      <c r="RL15" s="40">
        <v>4</v>
      </c>
      <c r="RM15" s="40">
        <v>4</v>
      </c>
      <c r="RN15" s="40">
        <v>5</v>
      </c>
      <c r="RO15" s="40">
        <v>5</v>
      </c>
      <c r="RP15" s="40">
        <v>5</v>
      </c>
      <c r="RQ15" s="40">
        <v>5</v>
      </c>
      <c r="RR15" s="40">
        <v>3</v>
      </c>
      <c r="RS15" s="40">
        <v>5</v>
      </c>
      <c r="RT15" s="40">
        <v>4</v>
      </c>
      <c r="RU15" s="40">
        <v>5</v>
      </c>
      <c r="RV15" s="40">
        <v>5</v>
      </c>
      <c r="RW15" s="40">
        <v>4</v>
      </c>
      <c r="RX15" s="40">
        <v>4</v>
      </c>
      <c r="RY15" s="40">
        <v>5</v>
      </c>
      <c r="RZ15" s="40">
        <v>4</v>
      </c>
      <c r="SA15" s="40">
        <v>4</v>
      </c>
      <c r="SB15" s="40">
        <v>4</v>
      </c>
      <c r="SC15" s="40">
        <v>5</v>
      </c>
      <c r="SD15" s="40">
        <v>5</v>
      </c>
      <c r="SE15" s="40">
        <v>5</v>
      </c>
      <c r="SF15" s="40">
        <v>5</v>
      </c>
      <c r="SG15" s="40">
        <v>5</v>
      </c>
      <c r="SH15" s="40">
        <v>5</v>
      </c>
      <c r="SI15" s="40">
        <v>5</v>
      </c>
      <c r="SJ15" s="40">
        <v>5</v>
      </c>
      <c r="SK15" s="40">
        <v>4</v>
      </c>
      <c r="SL15" s="40">
        <v>4</v>
      </c>
      <c r="SM15" s="40">
        <v>5</v>
      </c>
      <c r="SN15" s="40">
        <v>5</v>
      </c>
      <c r="SO15" s="40">
        <v>5</v>
      </c>
      <c r="SP15" s="40">
        <v>5</v>
      </c>
      <c r="SQ15" s="40">
        <v>4</v>
      </c>
      <c r="SR15" s="40">
        <v>4</v>
      </c>
      <c r="SS15" s="40">
        <v>5</v>
      </c>
      <c r="ST15" s="40">
        <v>3</v>
      </c>
      <c r="SU15" s="40">
        <v>5</v>
      </c>
      <c r="SV15" s="40">
        <v>5</v>
      </c>
      <c r="SW15" s="40">
        <v>4</v>
      </c>
      <c r="SX15" s="40">
        <v>5</v>
      </c>
      <c r="SY15" s="40">
        <v>5</v>
      </c>
      <c r="SZ15" s="40">
        <v>5</v>
      </c>
      <c r="TA15" s="40">
        <v>5</v>
      </c>
      <c r="TB15" s="40">
        <v>5</v>
      </c>
      <c r="TC15" s="40">
        <v>5</v>
      </c>
      <c r="TD15" s="40">
        <v>5</v>
      </c>
      <c r="TE15" s="40">
        <v>4</v>
      </c>
      <c r="TF15" s="40">
        <v>5</v>
      </c>
      <c r="TG15" s="40">
        <v>4</v>
      </c>
      <c r="TH15" s="40">
        <v>4</v>
      </c>
      <c r="TI15" s="40">
        <v>5</v>
      </c>
      <c r="TJ15" s="40">
        <v>5</v>
      </c>
      <c r="TK15" s="40">
        <v>4</v>
      </c>
      <c r="TL15" s="40">
        <v>4</v>
      </c>
      <c r="TM15" s="40">
        <v>5</v>
      </c>
      <c r="TN15" s="40">
        <v>5</v>
      </c>
      <c r="TO15" s="40">
        <v>5</v>
      </c>
      <c r="TP15" s="40">
        <v>5</v>
      </c>
      <c r="TQ15" s="40">
        <v>4</v>
      </c>
      <c r="TR15" s="40">
        <v>4</v>
      </c>
      <c r="TS15" s="40">
        <v>5</v>
      </c>
      <c r="TT15" s="40">
        <v>5</v>
      </c>
      <c r="TU15" s="40">
        <v>5</v>
      </c>
      <c r="TV15" s="40">
        <v>5</v>
      </c>
      <c r="TW15" s="40">
        <v>4</v>
      </c>
      <c r="TX15" s="40">
        <v>3</v>
      </c>
      <c r="TY15" s="40">
        <v>5</v>
      </c>
      <c r="TZ15" s="40">
        <v>5</v>
      </c>
      <c r="UA15" s="40">
        <v>5</v>
      </c>
      <c r="UB15" s="40">
        <v>5</v>
      </c>
      <c r="UC15" s="40">
        <v>2</v>
      </c>
      <c r="UD15" s="40">
        <v>5</v>
      </c>
      <c r="UE15" s="40">
        <v>0</v>
      </c>
      <c r="UF15" s="40">
        <v>3</v>
      </c>
      <c r="UG15" s="40">
        <v>5</v>
      </c>
      <c r="UH15" s="40">
        <v>4</v>
      </c>
      <c r="UI15" s="40">
        <v>5</v>
      </c>
      <c r="UJ15" s="40">
        <v>4</v>
      </c>
      <c r="UK15" s="40">
        <v>4</v>
      </c>
      <c r="UL15" s="40">
        <v>5</v>
      </c>
      <c r="UM15" s="40">
        <v>5</v>
      </c>
      <c r="UN15" s="40">
        <v>5</v>
      </c>
      <c r="UO15" s="40">
        <v>5</v>
      </c>
      <c r="UP15" s="40">
        <v>5</v>
      </c>
      <c r="UQ15" s="40">
        <v>5</v>
      </c>
      <c r="UR15" s="40">
        <v>5</v>
      </c>
      <c r="US15" s="40">
        <v>5</v>
      </c>
      <c r="UT15" s="40">
        <v>4</v>
      </c>
      <c r="UU15" s="40">
        <v>4</v>
      </c>
      <c r="UV15" s="40">
        <v>5</v>
      </c>
      <c r="UW15" s="40">
        <v>5</v>
      </c>
      <c r="UX15" s="40">
        <v>5</v>
      </c>
      <c r="UY15" s="40">
        <v>5</v>
      </c>
      <c r="UZ15" s="40">
        <v>4</v>
      </c>
      <c r="VA15" s="40">
        <v>5</v>
      </c>
      <c r="VB15" s="40">
        <v>5</v>
      </c>
      <c r="VC15" s="40">
        <v>5</v>
      </c>
      <c r="VD15" s="40">
        <v>5</v>
      </c>
      <c r="VE15" s="40">
        <v>4</v>
      </c>
      <c r="VF15" s="40">
        <v>4</v>
      </c>
      <c r="VG15" s="40">
        <v>4</v>
      </c>
      <c r="VH15" s="40">
        <v>5</v>
      </c>
      <c r="VI15" s="40">
        <v>1</v>
      </c>
      <c r="VJ15" s="40">
        <v>1</v>
      </c>
      <c r="VK15" s="40">
        <v>5</v>
      </c>
      <c r="VL15" s="40">
        <v>2</v>
      </c>
      <c r="VM15" s="40">
        <v>5</v>
      </c>
      <c r="VN15" s="40">
        <v>5</v>
      </c>
      <c r="VO15" s="40">
        <v>4</v>
      </c>
      <c r="VP15" s="40">
        <v>5</v>
      </c>
      <c r="VQ15" s="40">
        <v>5</v>
      </c>
      <c r="VR15" s="40">
        <v>3</v>
      </c>
      <c r="VS15" s="40">
        <v>5</v>
      </c>
      <c r="VT15" s="40">
        <v>5</v>
      </c>
      <c r="VU15" s="40">
        <v>5</v>
      </c>
      <c r="VV15" s="40">
        <v>4</v>
      </c>
      <c r="VW15" s="40">
        <v>5</v>
      </c>
      <c r="VX15" s="40">
        <v>5</v>
      </c>
      <c r="VY15" s="40">
        <v>4</v>
      </c>
      <c r="VZ15" s="40">
        <v>4</v>
      </c>
      <c r="WA15" s="40">
        <v>4</v>
      </c>
      <c r="WB15" s="40">
        <v>5</v>
      </c>
      <c r="WC15" s="40">
        <v>4</v>
      </c>
      <c r="WD15" s="40">
        <v>5</v>
      </c>
      <c r="WE15" s="40">
        <v>4</v>
      </c>
      <c r="WF15" s="40">
        <v>5</v>
      </c>
      <c r="WG15" s="40">
        <v>5</v>
      </c>
      <c r="WH15" s="40">
        <v>4</v>
      </c>
      <c r="WI15" s="40">
        <v>4</v>
      </c>
      <c r="WJ15" s="40">
        <v>4</v>
      </c>
      <c r="WK15" s="40">
        <v>5</v>
      </c>
      <c r="WL15" s="40">
        <v>4</v>
      </c>
      <c r="WM15" s="40">
        <v>5</v>
      </c>
      <c r="WN15" s="40">
        <v>5</v>
      </c>
      <c r="WO15" s="40">
        <v>5</v>
      </c>
      <c r="WP15" s="40">
        <v>4</v>
      </c>
      <c r="WQ15" s="40">
        <v>4</v>
      </c>
      <c r="WR15" s="40">
        <v>5</v>
      </c>
      <c r="WS15" s="40">
        <v>5</v>
      </c>
      <c r="WT15" s="40">
        <v>5</v>
      </c>
      <c r="WU15" s="40">
        <v>4</v>
      </c>
      <c r="WV15" s="40">
        <v>4</v>
      </c>
      <c r="WW15" s="40">
        <v>5</v>
      </c>
      <c r="WX15" s="40">
        <v>4</v>
      </c>
      <c r="WY15" s="40">
        <v>4</v>
      </c>
      <c r="WZ15" s="40">
        <v>5</v>
      </c>
      <c r="XA15" s="40">
        <v>5</v>
      </c>
      <c r="XB15" s="40">
        <v>5</v>
      </c>
      <c r="XC15" s="40">
        <v>5</v>
      </c>
      <c r="XD15" s="40">
        <v>3</v>
      </c>
      <c r="XE15" s="40">
        <v>5</v>
      </c>
      <c r="XF15" s="40">
        <v>3</v>
      </c>
      <c r="XG15" s="40">
        <v>4</v>
      </c>
      <c r="XH15" s="40">
        <v>4</v>
      </c>
      <c r="XI15" s="40">
        <v>5</v>
      </c>
      <c r="XJ15" s="40">
        <v>5</v>
      </c>
      <c r="XK15" s="40">
        <v>4</v>
      </c>
      <c r="XL15" s="40">
        <v>5</v>
      </c>
      <c r="XM15" s="40">
        <v>4</v>
      </c>
      <c r="XN15" s="40">
        <v>5</v>
      </c>
      <c r="XO15" s="40">
        <v>4</v>
      </c>
      <c r="XP15" s="40">
        <v>5</v>
      </c>
      <c r="XQ15" s="40">
        <v>5</v>
      </c>
      <c r="XR15" s="40">
        <v>5</v>
      </c>
      <c r="XS15" s="40">
        <v>5</v>
      </c>
      <c r="XT15" s="40">
        <v>5</v>
      </c>
      <c r="XU15" s="40">
        <v>4</v>
      </c>
      <c r="XV15" s="40">
        <v>2</v>
      </c>
      <c r="XW15" s="40">
        <v>4</v>
      </c>
      <c r="XX15" s="40">
        <v>5</v>
      </c>
      <c r="XY15" s="40">
        <v>5</v>
      </c>
      <c r="XZ15" s="40">
        <v>5</v>
      </c>
      <c r="YA15" s="40">
        <v>5</v>
      </c>
      <c r="YB15" s="40">
        <v>5</v>
      </c>
      <c r="YC15" s="40">
        <v>4</v>
      </c>
      <c r="YD15" s="40">
        <v>5</v>
      </c>
      <c r="YE15" s="40">
        <v>5</v>
      </c>
      <c r="YF15" s="40">
        <v>4</v>
      </c>
      <c r="YG15" s="40">
        <v>4</v>
      </c>
      <c r="YH15" s="40">
        <v>5</v>
      </c>
      <c r="YI15" s="40">
        <v>5</v>
      </c>
      <c r="YJ15" s="40">
        <v>5</v>
      </c>
      <c r="YK15" s="40">
        <v>5</v>
      </c>
      <c r="YL15" s="40">
        <v>4</v>
      </c>
      <c r="YM15" s="40">
        <v>5</v>
      </c>
      <c r="YN15" s="41">
        <v>5</v>
      </c>
      <c r="YO15" s="42">
        <f>AVERAGE(Tabela636[[#This Row],[1]:[832]])</f>
        <v>4.5733736762481092</v>
      </c>
      <c r="YP15" s="42">
        <f>SKEW(Tabela636[[#This Row],[1]:[832]])</f>
        <v>-2.9309907728242512</v>
      </c>
      <c r="YQ15" s="42">
        <f>STDEV(Tabela636[[#This Row],[1]:[832]])</f>
        <v>0.78401779577627517</v>
      </c>
      <c r="YR15" s="63">
        <v>0.87519683572145346</v>
      </c>
    </row>
    <row r="16" spans="1:668" s="28" customFormat="1" ht="24.95" customHeight="1">
      <c r="A16" s="29">
        <v>23</v>
      </c>
      <c r="B16" s="30">
        <v>5</v>
      </c>
      <c r="C16" s="106" t="s">
        <v>1711</v>
      </c>
      <c r="D16" s="39">
        <v>3</v>
      </c>
      <c r="E16" s="40">
        <v>5</v>
      </c>
      <c r="F16" s="40">
        <v>4</v>
      </c>
      <c r="G16" s="40">
        <v>4</v>
      </c>
      <c r="H16" s="40">
        <v>5</v>
      </c>
      <c r="I16" s="40">
        <v>4</v>
      </c>
      <c r="J16" s="40">
        <v>4</v>
      </c>
      <c r="K16" s="40">
        <v>5</v>
      </c>
      <c r="L16" s="40">
        <v>5</v>
      </c>
      <c r="M16" s="40">
        <v>3</v>
      </c>
      <c r="N16" s="40">
        <v>4</v>
      </c>
      <c r="O16" s="40">
        <v>5</v>
      </c>
      <c r="P16" s="40">
        <v>5</v>
      </c>
      <c r="Q16" s="40">
        <v>5</v>
      </c>
      <c r="R16" s="40">
        <v>4</v>
      </c>
      <c r="S16" s="40">
        <v>5</v>
      </c>
      <c r="T16" s="40">
        <v>5</v>
      </c>
      <c r="U16" s="40">
        <v>4</v>
      </c>
      <c r="V16" s="40">
        <v>5</v>
      </c>
      <c r="W16" s="40">
        <v>0</v>
      </c>
      <c r="X16" s="40">
        <v>5</v>
      </c>
      <c r="Y16" s="40">
        <v>4</v>
      </c>
      <c r="Z16" s="40">
        <v>5</v>
      </c>
      <c r="AA16" s="40">
        <v>5</v>
      </c>
      <c r="AB16" s="40">
        <v>4</v>
      </c>
      <c r="AC16" s="40">
        <v>4</v>
      </c>
      <c r="AD16" s="40">
        <v>5</v>
      </c>
      <c r="AE16" s="40">
        <v>5</v>
      </c>
      <c r="AF16" s="40">
        <v>5</v>
      </c>
      <c r="AG16" s="40">
        <v>4</v>
      </c>
      <c r="AH16" s="40">
        <v>4</v>
      </c>
      <c r="AI16" s="40">
        <v>5</v>
      </c>
      <c r="AJ16" s="40">
        <v>4</v>
      </c>
      <c r="AK16" s="40">
        <v>4</v>
      </c>
      <c r="AL16" s="40">
        <v>4</v>
      </c>
      <c r="AM16" s="40">
        <v>4</v>
      </c>
      <c r="AN16" s="40">
        <v>4</v>
      </c>
      <c r="AO16" s="40">
        <v>4</v>
      </c>
      <c r="AP16" s="40">
        <v>4</v>
      </c>
      <c r="AQ16" s="40">
        <v>4</v>
      </c>
      <c r="AR16" s="40">
        <v>4</v>
      </c>
      <c r="AS16" s="40">
        <v>4</v>
      </c>
      <c r="AT16" s="40">
        <v>5</v>
      </c>
      <c r="AU16" s="40">
        <v>4</v>
      </c>
      <c r="AV16" s="40">
        <v>4</v>
      </c>
      <c r="AW16" s="40">
        <v>5</v>
      </c>
      <c r="AX16" s="40">
        <v>5</v>
      </c>
      <c r="AY16" s="40">
        <v>5</v>
      </c>
      <c r="AZ16" s="40">
        <v>4</v>
      </c>
      <c r="BA16" s="40">
        <v>4</v>
      </c>
      <c r="BB16" s="40">
        <v>4</v>
      </c>
      <c r="BC16" s="40">
        <v>4</v>
      </c>
      <c r="BD16" s="40">
        <v>4</v>
      </c>
      <c r="BE16" s="40">
        <v>4</v>
      </c>
      <c r="BF16" s="40">
        <v>5</v>
      </c>
      <c r="BG16" s="40">
        <v>4</v>
      </c>
      <c r="BH16" s="40">
        <v>5</v>
      </c>
      <c r="BI16" s="40">
        <v>4</v>
      </c>
      <c r="BJ16" s="40">
        <v>5</v>
      </c>
      <c r="BK16" s="40">
        <v>5</v>
      </c>
      <c r="BL16" s="40">
        <v>5</v>
      </c>
      <c r="BM16" s="40">
        <v>5</v>
      </c>
      <c r="BN16" s="40">
        <v>5</v>
      </c>
      <c r="BO16" s="40">
        <v>5</v>
      </c>
      <c r="BP16" s="40">
        <v>4</v>
      </c>
      <c r="BQ16" s="40">
        <v>4</v>
      </c>
      <c r="BR16" s="40">
        <v>4</v>
      </c>
      <c r="BS16" s="40">
        <v>4</v>
      </c>
      <c r="BT16" s="40">
        <v>4</v>
      </c>
      <c r="BU16" s="40">
        <v>5</v>
      </c>
      <c r="BV16" s="40">
        <v>4</v>
      </c>
      <c r="BW16" s="40">
        <v>4</v>
      </c>
      <c r="BX16" s="40">
        <v>4</v>
      </c>
      <c r="BY16" s="40">
        <v>4</v>
      </c>
      <c r="BZ16" s="40">
        <v>3</v>
      </c>
      <c r="CA16" s="40">
        <v>4</v>
      </c>
      <c r="CB16" s="40">
        <v>3</v>
      </c>
      <c r="CC16" s="40">
        <v>4</v>
      </c>
      <c r="CD16" s="40">
        <v>4</v>
      </c>
      <c r="CE16" s="40">
        <v>5</v>
      </c>
      <c r="CF16" s="40">
        <v>5</v>
      </c>
      <c r="CG16" s="40">
        <v>5</v>
      </c>
      <c r="CH16" s="40">
        <v>5</v>
      </c>
      <c r="CI16" s="40">
        <v>4</v>
      </c>
      <c r="CJ16" s="40">
        <v>4</v>
      </c>
      <c r="CK16" s="40">
        <v>4</v>
      </c>
      <c r="CL16" s="40">
        <v>5</v>
      </c>
      <c r="CM16" s="40">
        <v>5</v>
      </c>
      <c r="CN16" s="40">
        <v>5</v>
      </c>
      <c r="CO16" s="40">
        <v>5</v>
      </c>
      <c r="CP16" s="40">
        <v>4</v>
      </c>
      <c r="CQ16" s="40">
        <v>3</v>
      </c>
      <c r="CR16" s="40">
        <v>5</v>
      </c>
      <c r="CS16" s="40">
        <v>4</v>
      </c>
      <c r="CT16" s="40">
        <v>5</v>
      </c>
      <c r="CU16" s="40">
        <v>5</v>
      </c>
      <c r="CV16" s="40">
        <v>4</v>
      </c>
      <c r="CW16" s="40">
        <v>5</v>
      </c>
      <c r="CX16" s="40">
        <v>4</v>
      </c>
      <c r="CY16" s="40">
        <v>5</v>
      </c>
      <c r="CZ16" s="40">
        <v>4</v>
      </c>
      <c r="DA16" s="40">
        <v>4</v>
      </c>
      <c r="DB16" s="40">
        <v>4</v>
      </c>
      <c r="DC16" s="40">
        <v>5</v>
      </c>
      <c r="DD16" s="40">
        <v>3</v>
      </c>
      <c r="DE16" s="40">
        <v>5</v>
      </c>
      <c r="DF16" s="40">
        <v>4</v>
      </c>
      <c r="DG16" s="40">
        <v>4</v>
      </c>
      <c r="DH16" s="40">
        <v>5</v>
      </c>
      <c r="DI16" s="40">
        <v>3</v>
      </c>
      <c r="DJ16" s="40">
        <v>5</v>
      </c>
      <c r="DK16" s="40">
        <v>5</v>
      </c>
      <c r="DL16" s="40">
        <v>4</v>
      </c>
      <c r="DM16" s="40">
        <v>5</v>
      </c>
      <c r="DN16" s="40">
        <v>4</v>
      </c>
      <c r="DO16" s="40">
        <v>5</v>
      </c>
      <c r="DP16" s="40">
        <v>4</v>
      </c>
      <c r="DQ16" s="40">
        <v>5</v>
      </c>
      <c r="DR16" s="40">
        <v>5</v>
      </c>
      <c r="DS16" s="40">
        <v>5</v>
      </c>
      <c r="DT16" s="40">
        <v>5</v>
      </c>
      <c r="DU16" s="40">
        <v>3</v>
      </c>
      <c r="DV16" s="40">
        <v>5</v>
      </c>
      <c r="DW16" s="40">
        <v>5</v>
      </c>
      <c r="DX16" s="40">
        <v>5</v>
      </c>
      <c r="DY16" s="40">
        <v>3</v>
      </c>
      <c r="DZ16" s="40">
        <v>4</v>
      </c>
      <c r="EA16" s="40">
        <v>4</v>
      </c>
      <c r="EB16" s="40">
        <v>4</v>
      </c>
      <c r="EC16" s="40">
        <v>3</v>
      </c>
      <c r="ED16" s="40">
        <v>4</v>
      </c>
      <c r="EE16" s="40">
        <v>3</v>
      </c>
      <c r="EF16" s="40">
        <v>5</v>
      </c>
      <c r="EG16" s="40">
        <v>5</v>
      </c>
      <c r="EH16" s="40">
        <v>5</v>
      </c>
      <c r="EI16" s="40">
        <v>4</v>
      </c>
      <c r="EJ16" s="40">
        <v>4</v>
      </c>
      <c r="EK16" s="40">
        <v>5</v>
      </c>
      <c r="EL16" s="40">
        <v>5</v>
      </c>
      <c r="EM16" s="40">
        <v>5</v>
      </c>
      <c r="EN16" s="40">
        <v>4</v>
      </c>
      <c r="EO16" s="40">
        <v>4</v>
      </c>
      <c r="EP16" s="40">
        <v>4</v>
      </c>
      <c r="EQ16" s="40">
        <v>4</v>
      </c>
      <c r="ER16" s="40">
        <v>4</v>
      </c>
      <c r="ES16" s="40">
        <v>3</v>
      </c>
      <c r="ET16" s="40">
        <v>5</v>
      </c>
      <c r="EU16" s="40">
        <v>5</v>
      </c>
      <c r="EV16" s="40">
        <v>4</v>
      </c>
      <c r="EW16" s="40">
        <v>5</v>
      </c>
      <c r="EX16" s="40">
        <v>4</v>
      </c>
      <c r="EY16" s="40">
        <v>4</v>
      </c>
      <c r="EZ16" s="40">
        <v>5</v>
      </c>
      <c r="FA16" s="40">
        <v>0</v>
      </c>
      <c r="FB16" s="40">
        <v>5</v>
      </c>
      <c r="FC16" s="40">
        <v>5</v>
      </c>
      <c r="FD16" s="40">
        <v>4</v>
      </c>
      <c r="FE16" s="40">
        <v>5</v>
      </c>
      <c r="FF16" s="40">
        <v>4</v>
      </c>
      <c r="FG16" s="40">
        <v>3</v>
      </c>
      <c r="FH16" s="40">
        <v>4</v>
      </c>
      <c r="FI16" s="40">
        <v>5</v>
      </c>
      <c r="FJ16" s="40">
        <v>4</v>
      </c>
      <c r="FK16" s="40">
        <v>4</v>
      </c>
      <c r="FL16" s="40">
        <v>5</v>
      </c>
      <c r="FM16" s="40">
        <v>5</v>
      </c>
      <c r="FN16" s="40">
        <v>4</v>
      </c>
      <c r="FO16" s="40">
        <v>5</v>
      </c>
      <c r="FP16" s="40">
        <v>4</v>
      </c>
      <c r="FQ16" s="40">
        <v>3</v>
      </c>
      <c r="FR16" s="40">
        <v>4</v>
      </c>
      <c r="FS16" s="40">
        <v>3</v>
      </c>
      <c r="FT16" s="40">
        <v>5</v>
      </c>
      <c r="FU16" s="40">
        <v>5</v>
      </c>
      <c r="FV16" s="40">
        <v>4</v>
      </c>
      <c r="FW16" s="40">
        <v>4</v>
      </c>
      <c r="FX16" s="40">
        <v>3</v>
      </c>
      <c r="FY16" s="40">
        <v>3</v>
      </c>
      <c r="FZ16" s="40">
        <v>0</v>
      </c>
      <c r="GA16" s="40">
        <v>4</v>
      </c>
      <c r="GB16" s="40">
        <v>4</v>
      </c>
      <c r="GC16" s="40">
        <v>4</v>
      </c>
      <c r="GD16" s="40">
        <v>3</v>
      </c>
      <c r="GE16" s="40">
        <v>4</v>
      </c>
      <c r="GF16" s="40">
        <v>4</v>
      </c>
      <c r="GG16" s="40">
        <v>5</v>
      </c>
      <c r="GH16" s="40">
        <v>4</v>
      </c>
      <c r="GI16" s="40">
        <v>4</v>
      </c>
      <c r="GJ16" s="40">
        <v>4</v>
      </c>
      <c r="GK16" s="40">
        <v>5</v>
      </c>
      <c r="GL16" s="40">
        <v>4</v>
      </c>
      <c r="GM16" s="40">
        <v>5</v>
      </c>
      <c r="GN16" s="40">
        <v>5</v>
      </c>
      <c r="GO16" s="40">
        <v>5</v>
      </c>
      <c r="GP16" s="40">
        <v>4</v>
      </c>
      <c r="GQ16" s="40">
        <v>4</v>
      </c>
      <c r="GR16" s="40">
        <v>4</v>
      </c>
      <c r="GS16" s="40">
        <v>5</v>
      </c>
      <c r="GT16" s="40">
        <v>0</v>
      </c>
      <c r="GU16" s="40">
        <v>4</v>
      </c>
      <c r="GV16" s="40">
        <v>4</v>
      </c>
      <c r="GW16" s="40">
        <v>5</v>
      </c>
      <c r="GX16" s="40">
        <v>4</v>
      </c>
      <c r="GY16" s="40">
        <v>5</v>
      </c>
      <c r="GZ16" s="40">
        <v>4</v>
      </c>
      <c r="HA16" s="40">
        <v>4</v>
      </c>
      <c r="HB16" s="40">
        <v>5</v>
      </c>
      <c r="HC16" s="40">
        <v>5</v>
      </c>
      <c r="HD16" s="40">
        <v>4</v>
      </c>
      <c r="HE16" s="40">
        <v>3</v>
      </c>
      <c r="HF16" s="40">
        <v>5</v>
      </c>
      <c r="HG16" s="40">
        <v>4</v>
      </c>
      <c r="HH16" s="40">
        <v>5</v>
      </c>
      <c r="HI16" s="40">
        <v>4</v>
      </c>
      <c r="HJ16" s="40">
        <v>5</v>
      </c>
      <c r="HK16" s="40">
        <v>5</v>
      </c>
      <c r="HL16" s="40">
        <v>5</v>
      </c>
      <c r="HM16" s="40">
        <v>4</v>
      </c>
      <c r="HN16" s="40">
        <v>3</v>
      </c>
      <c r="HO16" s="40">
        <v>5</v>
      </c>
      <c r="HP16" s="40">
        <v>5</v>
      </c>
      <c r="HQ16" s="40">
        <v>5</v>
      </c>
      <c r="HR16" s="40">
        <v>4</v>
      </c>
      <c r="HS16" s="40">
        <v>4</v>
      </c>
      <c r="HT16" s="40">
        <v>4</v>
      </c>
      <c r="HU16" s="40">
        <v>5</v>
      </c>
      <c r="HV16" s="40">
        <v>5</v>
      </c>
      <c r="HW16" s="40">
        <v>4</v>
      </c>
      <c r="HX16" s="40">
        <v>4</v>
      </c>
      <c r="HY16" s="40">
        <v>4</v>
      </c>
      <c r="HZ16" s="40">
        <v>5</v>
      </c>
      <c r="IA16" s="40">
        <v>3</v>
      </c>
      <c r="IB16" s="40">
        <v>5</v>
      </c>
      <c r="IC16" s="40">
        <v>5</v>
      </c>
      <c r="ID16" s="40">
        <v>4</v>
      </c>
      <c r="IE16" s="40">
        <v>5</v>
      </c>
      <c r="IF16" s="40">
        <v>4</v>
      </c>
      <c r="IG16" s="40">
        <v>5</v>
      </c>
      <c r="IH16" s="40">
        <v>3</v>
      </c>
      <c r="II16" s="40">
        <v>5</v>
      </c>
      <c r="IJ16" s="40">
        <v>5</v>
      </c>
      <c r="IK16" s="40">
        <v>4</v>
      </c>
      <c r="IL16" s="40">
        <v>4</v>
      </c>
      <c r="IM16" s="40">
        <v>5</v>
      </c>
      <c r="IN16" s="40">
        <v>5</v>
      </c>
      <c r="IO16" s="40">
        <v>5</v>
      </c>
      <c r="IP16" s="40">
        <v>4</v>
      </c>
      <c r="IQ16" s="40">
        <v>4</v>
      </c>
      <c r="IR16" s="40">
        <v>0</v>
      </c>
      <c r="IS16" s="40">
        <v>4</v>
      </c>
      <c r="IT16" s="40">
        <v>4</v>
      </c>
      <c r="IU16" s="40">
        <v>5</v>
      </c>
      <c r="IV16" s="40">
        <v>5</v>
      </c>
      <c r="IW16" s="40">
        <v>4</v>
      </c>
      <c r="IX16" s="40">
        <v>5</v>
      </c>
      <c r="IY16" s="40">
        <v>3</v>
      </c>
      <c r="IZ16" s="40">
        <v>3</v>
      </c>
      <c r="JA16" s="40">
        <v>4</v>
      </c>
      <c r="JB16" s="40">
        <v>4</v>
      </c>
      <c r="JC16" s="40">
        <v>5</v>
      </c>
      <c r="JD16" s="40">
        <v>5</v>
      </c>
      <c r="JE16" s="40">
        <v>5</v>
      </c>
      <c r="JF16" s="40">
        <v>5</v>
      </c>
      <c r="JG16" s="40">
        <v>4</v>
      </c>
      <c r="JH16" s="40">
        <v>5</v>
      </c>
      <c r="JI16" s="40">
        <v>5</v>
      </c>
      <c r="JJ16" s="40">
        <v>4</v>
      </c>
      <c r="JK16" s="40">
        <v>4</v>
      </c>
      <c r="JL16" s="40">
        <v>4</v>
      </c>
      <c r="JM16" s="40">
        <v>4</v>
      </c>
      <c r="JN16" s="40">
        <v>3</v>
      </c>
      <c r="JO16" s="40">
        <v>4</v>
      </c>
      <c r="JP16" s="40">
        <v>5</v>
      </c>
      <c r="JQ16" s="40">
        <v>4</v>
      </c>
      <c r="JR16" s="40">
        <v>4</v>
      </c>
      <c r="JS16" s="40">
        <v>5</v>
      </c>
      <c r="JT16" s="40">
        <v>4</v>
      </c>
      <c r="JU16" s="40">
        <v>5</v>
      </c>
      <c r="JV16" s="40">
        <v>4</v>
      </c>
      <c r="JW16" s="40">
        <v>4</v>
      </c>
      <c r="JX16" s="40">
        <v>4</v>
      </c>
      <c r="JY16" s="40">
        <v>4</v>
      </c>
      <c r="JZ16" s="40">
        <v>3</v>
      </c>
      <c r="KA16" s="40">
        <v>3</v>
      </c>
      <c r="KB16" s="40">
        <v>5</v>
      </c>
      <c r="KC16" s="40">
        <v>4</v>
      </c>
      <c r="KD16" s="40">
        <v>4</v>
      </c>
      <c r="KE16" s="40">
        <v>5</v>
      </c>
      <c r="KF16" s="40">
        <v>4</v>
      </c>
      <c r="KG16" s="40">
        <v>4</v>
      </c>
      <c r="KH16" s="40">
        <v>4</v>
      </c>
      <c r="KI16" s="40">
        <v>5</v>
      </c>
      <c r="KJ16" s="40">
        <v>5</v>
      </c>
      <c r="KK16" s="40">
        <v>5</v>
      </c>
      <c r="KL16" s="40">
        <v>4</v>
      </c>
      <c r="KM16" s="40">
        <v>4</v>
      </c>
      <c r="KN16" s="40">
        <v>3</v>
      </c>
      <c r="KO16" s="40">
        <v>5</v>
      </c>
      <c r="KP16" s="40">
        <v>4</v>
      </c>
      <c r="KQ16" s="40">
        <v>4</v>
      </c>
      <c r="KR16" s="40">
        <v>5</v>
      </c>
      <c r="KS16" s="40">
        <v>4</v>
      </c>
      <c r="KT16" s="40">
        <v>5</v>
      </c>
      <c r="KU16" s="40">
        <v>5</v>
      </c>
      <c r="KV16" s="40">
        <v>3</v>
      </c>
      <c r="KW16" s="40">
        <v>5</v>
      </c>
      <c r="KX16" s="40">
        <v>4</v>
      </c>
      <c r="KY16" s="40">
        <v>5</v>
      </c>
      <c r="KZ16" s="40">
        <v>5</v>
      </c>
      <c r="LA16" s="40">
        <v>4</v>
      </c>
      <c r="LB16" s="40">
        <v>4</v>
      </c>
      <c r="LC16" s="40">
        <v>5</v>
      </c>
      <c r="LD16" s="40">
        <v>4</v>
      </c>
      <c r="LE16" s="40">
        <v>5</v>
      </c>
      <c r="LF16" s="40">
        <v>4</v>
      </c>
      <c r="LG16" s="40">
        <v>4</v>
      </c>
      <c r="LH16" s="40">
        <v>5</v>
      </c>
      <c r="LI16" s="40">
        <v>4</v>
      </c>
      <c r="LJ16" s="40">
        <v>0</v>
      </c>
      <c r="LK16" s="40">
        <v>4</v>
      </c>
      <c r="LL16" s="40">
        <v>5</v>
      </c>
      <c r="LM16" s="40">
        <v>5</v>
      </c>
      <c r="LN16" s="40">
        <v>2</v>
      </c>
      <c r="LO16" s="40">
        <v>4</v>
      </c>
      <c r="LP16" s="40">
        <v>5</v>
      </c>
      <c r="LQ16" s="40">
        <v>4</v>
      </c>
      <c r="LR16" s="40">
        <v>5</v>
      </c>
      <c r="LS16" s="40">
        <v>3</v>
      </c>
      <c r="LT16" s="40">
        <v>5</v>
      </c>
      <c r="LU16" s="40">
        <v>5</v>
      </c>
      <c r="LV16" s="40">
        <v>5</v>
      </c>
      <c r="LW16" s="40">
        <v>5</v>
      </c>
      <c r="LX16" s="40">
        <v>4</v>
      </c>
      <c r="LY16" s="40">
        <v>3</v>
      </c>
      <c r="LZ16" s="40">
        <v>4</v>
      </c>
      <c r="MA16" s="40">
        <v>5</v>
      </c>
      <c r="MB16" s="40">
        <v>5</v>
      </c>
      <c r="MC16" s="40">
        <v>3</v>
      </c>
      <c r="MD16" s="40">
        <v>5</v>
      </c>
      <c r="ME16" s="40">
        <v>4</v>
      </c>
      <c r="MF16" s="40">
        <v>4</v>
      </c>
      <c r="MG16" s="40">
        <v>5</v>
      </c>
      <c r="MH16" s="40">
        <v>5</v>
      </c>
      <c r="MI16" s="40">
        <v>4</v>
      </c>
      <c r="MJ16" s="40">
        <v>4</v>
      </c>
      <c r="MK16" s="40">
        <v>4</v>
      </c>
      <c r="ML16" s="40">
        <v>3</v>
      </c>
      <c r="MM16" s="40">
        <v>5</v>
      </c>
      <c r="MN16" s="40">
        <v>4</v>
      </c>
      <c r="MO16" s="40">
        <v>5</v>
      </c>
      <c r="MP16" s="40">
        <v>5</v>
      </c>
      <c r="MQ16" s="40">
        <v>4</v>
      </c>
      <c r="MR16" s="40">
        <v>4</v>
      </c>
      <c r="MS16" s="40">
        <v>4</v>
      </c>
      <c r="MT16" s="40">
        <v>4</v>
      </c>
      <c r="MU16" s="40">
        <v>4</v>
      </c>
      <c r="MV16" s="40">
        <v>5</v>
      </c>
      <c r="MW16" s="40">
        <v>3</v>
      </c>
      <c r="MX16" s="40">
        <v>4</v>
      </c>
      <c r="MY16" s="40">
        <v>5</v>
      </c>
      <c r="MZ16" s="40">
        <v>4</v>
      </c>
      <c r="NA16" s="40">
        <v>5</v>
      </c>
      <c r="NB16" s="40">
        <v>4</v>
      </c>
      <c r="NC16" s="40">
        <v>4</v>
      </c>
      <c r="ND16" s="40">
        <v>4</v>
      </c>
      <c r="NE16" s="40">
        <v>3</v>
      </c>
      <c r="NF16" s="40">
        <v>5</v>
      </c>
      <c r="NG16" s="40">
        <v>4</v>
      </c>
      <c r="NH16" s="40">
        <v>5</v>
      </c>
      <c r="NI16" s="40">
        <v>3</v>
      </c>
      <c r="NJ16" s="40">
        <v>5</v>
      </c>
      <c r="NK16" s="40">
        <v>5</v>
      </c>
      <c r="NL16" s="40">
        <v>1</v>
      </c>
      <c r="NM16" s="40">
        <v>4</v>
      </c>
      <c r="NN16" s="40">
        <v>4</v>
      </c>
      <c r="NO16" s="40">
        <v>4</v>
      </c>
      <c r="NP16" s="40">
        <v>4</v>
      </c>
      <c r="NQ16" s="40">
        <v>4</v>
      </c>
      <c r="NR16" s="40">
        <v>5</v>
      </c>
      <c r="NS16" s="40">
        <v>3</v>
      </c>
      <c r="NT16" s="40">
        <v>4</v>
      </c>
      <c r="NU16" s="40">
        <v>4</v>
      </c>
      <c r="NV16" s="40">
        <v>5</v>
      </c>
      <c r="NW16" s="40">
        <v>5</v>
      </c>
      <c r="NX16" s="40">
        <v>4</v>
      </c>
      <c r="NY16" s="40">
        <v>4</v>
      </c>
      <c r="NZ16" s="40">
        <v>4</v>
      </c>
      <c r="OA16" s="40">
        <v>5</v>
      </c>
      <c r="OB16" s="40">
        <v>4</v>
      </c>
      <c r="OC16" s="40">
        <v>4</v>
      </c>
      <c r="OD16" s="40">
        <v>5</v>
      </c>
      <c r="OE16" s="40">
        <v>5</v>
      </c>
      <c r="OF16" s="40">
        <v>5</v>
      </c>
      <c r="OG16" s="40">
        <v>4</v>
      </c>
      <c r="OH16" s="40">
        <v>4</v>
      </c>
      <c r="OI16" s="40">
        <v>4</v>
      </c>
      <c r="OJ16" s="40">
        <v>5</v>
      </c>
      <c r="OK16" s="40">
        <v>4</v>
      </c>
      <c r="OL16" s="40">
        <v>5</v>
      </c>
      <c r="OM16" s="40">
        <v>5</v>
      </c>
      <c r="ON16" s="40">
        <v>5</v>
      </c>
      <c r="OO16" s="40">
        <v>4</v>
      </c>
      <c r="OP16" s="40">
        <v>3</v>
      </c>
      <c r="OQ16" s="40">
        <v>4</v>
      </c>
      <c r="OR16" s="40">
        <v>3</v>
      </c>
      <c r="OS16" s="40">
        <v>5</v>
      </c>
      <c r="OT16" s="40">
        <v>4</v>
      </c>
      <c r="OU16" s="40">
        <v>5</v>
      </c>
      <c r="OV16" s="40">
        <v>4</v>
      </c>
      <c r="OW16" s="40">
        <v>4</v>
      </c>
      <c r="OX16" s="40">
        <v>5</v>
      </c>
      <c r="OY16" s="40">
        <v>4</v>
      </c>
      <c r="OZ16" s="40">
        <v>5</v>
      </c>
      <c r="PA16" s="40">
        <v>4</v>
      </c>
      <c r="PB16" s="40">
        <v>4</v>
      </c>
      <c r="PC16" s="40">
        <v>3</v>
      </c>
      <c r="PD16" s="40">
        <v>4</v>
      </c>
      <c r="PE16" s="40">
        <v>3</v>
      </c>
      <c r="PF16" s="40">
        <v>4</v>
      </c>
      <c r="PG16" s="40">
        <v>4</v>
      </c>
      <c r="PH16" s="40">
        <v>5</v>
      </c>
      <c r="PI16" s="40">
        <v>5</v>
      </c>
      <c r="PJ16" s="40">
        <v>5</v>
      </c>
      <c r="PK16" s="40">
        <v>4</v>
      </c>
      <c r="PL16" s="40">
        <v>5</v>
      </c>
      <c r="PM16" s="40">
        <v>4</v>
      </c>
      <c r="PN16" s="40">
        <v>5</v>
      </c>
      <c r="PO16" s="40">
        <v>4</v>
      </c>
      <c r="PP16" s="40">
        <v>5</v>
      </c>
      <c r="PQ16" s="40">
        <v>4</v>
      </c>
      <c r="PR16" s="40">
        <v>4</v>
      </c>
      <c r="PS16" s="40">
        <v>4</v>
      </c>
      <c r="PT16" s="40">
        <v>5</v>
      </c>
      <c r="PU16" s="40">
        <v>3</v>
      </c>
      <c r="PV16" s="40">
        <v>4</v>
      </c>
      <c r="PW16" s="40">
        <v>4</v>
      </c>
      <c r="PX16" s="40">
        <v>4</v>
      </c>
      <c r="PY16" s="40">
        <v>5</v>
      </c>
      <c r="PZ16" s="40">
        <v>5</v>
      </c>
      <c r="QA16" s="40">
        <v>4</v>
      </c>
      <c r="QB16" s="40">
        <v>4</v>
      </c>
      <c r="QC16" s="40">
        <v>1</v>
      </c>
      <c r="QD16" s="40">
        <v>3</v>
      </c>
      <c r="QE16" s="40">
        <v>4</v>
      </c>
      <c r="QF16" s="40">
        <v>5</v>
      </c>
      <c r="QG16" s="40">
        <v>4</v>
      </c>
      <c r="QH16" s="40">
        <v>5</v>
      </c>
      <c r="QI16" s="40">
        <v>4</v>
      </c>
      <c r="QJ16" s="40">
        <v>5</v>
      </c>
      <c r="QK16" s="40">
        <v>5</v>
      </c>
      <c r="QL16" s="40">
        <v>4</v>
      </c>
      <c r="QM16" s="40">
        <v>4</v>
      </c>
      <c r="QN16" s="40">
        <v>5</v>
      </c>
      <c r="QO16" s="40">
        <v>4</v>
      </c>
      <c r="QP16" s="40">
        <v>3</v>
      </c>
      <c r="QQ16" s="40">
        <v>4</v>
      </c>
      <c r="QR16" s="40">
        <v>4</v>
      </c>
      <c r="QS16" s="40">
        <v>5</v>
      </c>
      <c r="QT16" s="40">
        <v>5</v>
      </c>
      <c r="QU16" s="40">
        <v>5</v>
      </c>
      <c r="QV16" s="40">
        <v>4</v>
      </c>
      <c r="QW16" s="40">
        <v>5</v>
      </c>
      <c r="QX16" s="40">
        <v>5</v>
      </c>
      <c r="QY16" s="40">
        <v>4</v>
      </c>
      <c r="QZ16" s="40">
        <v>4</v>
      </c>
      <c r="RA16" s="40">
        <v>4</v>
      </c>
      <c r="RB16" s="40">
        <v>4</v>
      </c>
      <c r="RC16" s="40">
        <v>5</v>
      </c>
      <c r="RD16" s="40">
        <v>5</v>
      </c>
      <c r="RE16" s="40">
        <v>0</v>
      </c>
      <c r="RF16" s="40">
        <v>5</v>
      </c>
      <c r="RG16" s="40">
        <v>5</v>
      </c>
      <c r="RH16" s="40">
        <v>4</v>
      </c>
      <c r="RI16" s="40">
        <v>4</v>
      </c>
      <c r="RJ16" s="40">
        <v>5</v>
      </c>
      <c r="RK16" s="40">
        <v>5</v>
      </c>
      <c r="RL16" s="40">
        <v>4</v>
      </c>
      <c r="RM16" s="40">
        <v>4</v>
      </c>
      <c r="RN16" s="40">
        <v>5</v>
      </c>
      <c r="RO16" s="40">
        <v>5</v>
      </c>
      <c r="RP16" s="40">
        <v>5</v>
      </c>
      <c r="RQ16" s="40">
        <v>5</v>
      </c>
      <c r="RR16" s="40">
        <v>4</v>
      </c>
      <c r="RS16" s="40">
        <v>5</v>
      </c>
      <c r="RT16" s="40">
        <v>5</v>
      </c>
      <c r="RU16" s="40">
        <v>5</v>
      </c>
      <c r="RV16" s="40">
        <v>4</v>
      </c>
      <c r="RW16" s="40">
        <v>4</v>
      </c>
      <c r="RX16" s="40">
        <v>5</v>
      </c>
      <c r="RY16" s="40">
        <v>5</v>
      </c>
      <c r="RZ16" s="40">
        <v>4</v>
      </c>
      <c r="SA16" s="40">
        <v>5</v>
      </c>
      <c r="SB16" s="40">
        <v>4</v>
      </c>
      <c r="SC16" s="40">
        <v>5</v>
      </c>
      <c r="SD16" s="40">
        <v>5</v>
      </c>
      <c r="SE16" s="40">
        <v>5</v>
      </c>
      <c r="SF16" s="40">
        <v>5</v>
      </c>
      <c r="SG16" s="40">
        <v>5</v>
      </c>
      <c r="SH16" s="40">
        <v>4</v>
      </c>
      <c r="SI16" s="40">
        <v>5</v>
      </c>
      <c r="SJ16" s="40">
        <v>4</v>
      </c>
      <c r="SK16" s="40">
        <v>4</v>
      </c>
      <c r="SL16" s="40">
        <v>5</v>
      </c>
      <c r="SM16" s="40">
        <v>3</v>
      </c>
      <c r="SN16" s="40">
        <v>5</v>
      </c>
      <c r="SO16" s="40">
        <v>4</v>
      </c>
      <c r="SP16" s="40">
        <v>5</v>
      </c>
      <c r="SQ16" s="40">
        <v>4</v>
      </c>
      <c r="SR16" s="40">
        <v>4</v>
      </c>
      <c r="SS16" s="40">
        <v>5</v>
      </c>
      <c r="ST16" s="40">
        <v>4</v>
      </c>
      <c r="SU16" s="40">
        <v>3</v>
      </c>
      <c r="SV16" s="40">
        <v>4</v>
      </c>
      <c r="SW16" s="40">
        <v>4</v>
      </c>
      <c r="SX16" s="40">
        <v>5</v>
      </c>
      <c r="SY16" s="40">
        <v>4</v>
      </c>
      <c r="SZ16" s="40">
        <v>3</v>
      </c>
      <c r="TA16" s="40">
        <v>3</v>
      </c>
      <c r="TB16" s="40">
        <v>4</v>
      </c>
      <c r="TC16" s="40">
        <v>5</v>
      </c>
      <c r="TD16" s="40">
        <v>4</v>
      </c>
      <c r="TE16" s="40">
        <v>4</v>
      </c>
      <c r="TF16" s="40">
        <v>5</v>
      </c>
      <c r="TG16" s="40">
        <v>4</v>
      </c>
      <c r="TH16" s="40">
        <v>4</v>
      </c>
      <c r="TI16" s="40">
        <v>5</v>
      </c>
      <c r="TJ16" s="40">
        <v>5</v>
      </c>
      <c r="TK16" s="40">
        <v>4</v>
      </c>
      <c r="TL16" s="40">
        <v>5</v>
      </c>
      <c r="TM16" s="40">
        <v>4</v>
      </c>
      <c r="TN16" s="40">
        <v>0</v>
      </c>
      <c r="TO16" s="40">
        <v>5</v>
      </c>
      <c r="TP16" s="40">
        <v>5</v>
      </c>
      <c r="TQ16" s="40">
        <v>5</v>
      </c>
      <c r="TR16" s="40">
        <v>4</v>
      </c>
      <c r="TS16" s="40">
        <v>5</v>
      </c>
      <c r="TT16" s="40">
        <v>5</v>
      </c>
      <c r="TU16" s="40">
        <v>5</v>
      </c>
      <c r="TV16" s="40">
        <v>5</v>
      </c>
      <c r="TW16" s="40">
        <v>4</v>
      </c>
      <c r="TX16" s="40">
        <v>4</v>
      </c>
      <c r="TY16" s="40">
        <v>3</v>
      </c>
      <c r="TZ16" s="40">
        <v>4</v>
      </c>
      <c r="UA16" s="40">
        <v>4</v>
      </c>
      <c r="UB16" s="40">
        <v>3</v>
      </c>
      <c r="UC16" s="40">
        <v>2</v>
      </c>
      <c r="UD16" s="40">
        <v>4</v>
      </c>
      <c r="UE16" s="40">
        <v>4</v>
      </c>
      <c r="UF16" s="40">
        <v>4</v>
      </c>
      <c r="UG16" s="40">
        <v>4</v>
      </c>
      <c r="UH16" s="40">
        <v>4</v>
      </c>
      <c r="UI16" s="40">
        <v>5</v>
      </c>
      <c r="UJ16" s="40">
        <v>4</v>
      </c>
      <c r="UK16" s="40">
        <v>3</v>
      </c>
      <c r="UL16" s="40">
        <v>5</v>
      </c>
      <c r="UM16" s="40">
        <v>4</v>
      </c>
      <c r="UN16" s="40">
        <v>1</v>
      </c>
      <c r="UO16" s="40">
        <v>5</v>
      </c>
      <c r="UP16" s="40">
        <v>5</v>
      </c>
      <c r="UQ16" s="40">
        <v>5</v>
      </c>
      <c r="UR16" s="40">
        <v>5</v>
      </c>
      <c r="US16" s="40">
        <v>4</v>
      </c>
      <c r="UT16" s="40">
        <v>4</v>
      </c>
      <c r="UU16" s="40">
        <v>4</v>
      </c>
      <c r="UV16" s="40">
        <v>5</v>
      </c>
      <c r="UW16" s="40">
        <v>4</v>
      </c>
      <c r="UX16" s="40">
        <v>5</v>
      </c>
      <c r="UY16" s="40">
        <v>4</v>
      </c>
      <c r="UZ16" s="40">
        <v>5</v>
      </c>
      <c r="VA16" s="40">
        <v>3</v>
      </c>
      <c r="VB16" s="40">
        <v>4</v>
      </c>
      <c r="VC16" s="40">
        <v>5</v>
      </c>
      <c r="VD16" s="40">
        <v>5</v>
      </c>
      <c r="VE16" s="40">
        <v>5</v>
      </c>
      <c r="VF16" s="40">
        <v>4</v>
      </c>
      <c r="VG16" s="40">
        <v>3</v>
      </c>
      <c r="VH16" s="40">
        <v>4</v>
      </c>
      <c r="VI16" s="40">
        <v>1</v>
      </c>
      <c r="VJ16" s="40">
        <v>1</v>
      </c>
      <c r="VK16" s="40">
        <v>5</v>
      </c>
      <c r="VL16" s="40">
        <v>2</v>
      </c>
      <c r="VM16" s="40">
        <v>4</v>
      </c>
      <c r="VN16" s="40">
        <v>5</v>
      </c>
      <c r="VO16" s="40">
        <v>4</v>
      </c>
      <c r="VP16" s="40">
        <v>4</v>
      </c>
      <c r="VQ16" s="40">
        <v>4</v>
      </c>
      <c r="VR16" s="40">
        <v>3</v>
      </c>
      <c r="VS16" s="40">
        <v>4</v>
      </c>
      <c r="VT16" s="40">
        <v>5</v>
      </c>
      <c r="VU16" s="40">
        <v>4</v>
      </c>
      <c r="VV16" s="40">
        <v>3</v>
      </c>
      <c r="VW16" s="40">
        <v>4</v>
      </c>
      <c r="VX16" s="40">
        <v>4</v>
      </c>
      <c r="VY16" s="40">
        <v>3</v>
      </c>
      <c r="VZ16" s="40">
        <v>4</v>
      </c>
      <c r="WA16" s="40">
        <v>4</v>
      </c>
      <c r="WB16" s="40">
        <v>5</v>
      </c>
      <c r="WC16" s="40">
        <v>5</v>
      </c>
      <c r="WD16" s="40">
        <v>5</v>
      </c>
      <c r="WE16" s="40">
        <v>4</v>
      </c>
      <c r="WF16" s="40">
        <v>4</v>
      </c>
      <c r="WG16" s="40">
        <v>4</v>
      </c>
      <c r="WH16" s="40">
        <v>4</v>
      </c>
      <c r="WI16" s="40">
        <v>4</v>
      </c>
      <c r="WJ16" s="40">
        <v>5</v>
      </c>
      <c r="WK16" s="40">
        <v>4</v>
      </c>
      <c r="WL16" s="40">
        <v>4</v>
      </c>
      <c r="WM16" s="40">
        <v>4</v>
      </c>
      <c r="WN16" s="40">
        <v>5</v>
      </c>
      <c r="WO16" s="40">
        <v>5</v>
      </c>
      <c r="WP16" s="40">
        <v>4</v>
      </c>
      <c r="WQ16" s="40">
        <v>4</v>
      </c>
      <c r="WR16" s="40">
        <v>2</v>
      </c>
      <c r="WS16" s="40">
        <v>5</v>
      </c>
      <c r="WT16" s="40">
        <v>5</v>
      </c>
      <c r="WU16" s="40">
        <v>4</v>
      </c>
      <c r="WV16" s="40">
        <v>4</v>
      </c>
      <c r="WW16" s="40">
        <v>4</v>
      </c>
      <c r="WX16" s="40">
        <v>4</v>
      </c>
      <c r="WY16" s="40">
        <v>4</v>
      </c>
      <c r="WZ16" s="40">
        <v>5</v>
      </c>
      <c r="XA16" s="40">
        <v>5</v>
      </c>
      <c r="XB16" s="40">
        <v>5</v>
      </c>
      <c r="XC16" s="40">
        <v>4</v>
      </c>
      <c r="XD16" s="40">
        <v>4</v>
      </c>
      <c r="XE16" s="40">
        <v>5</v>
      </c>
      <c r="XF16" s="40">
        <v>3</v>
      </c>
      <c r="XG16" s="40">
        <v>3</v>
      </c>
      <c r="XH16" s="40">
        <v>3</v>
      </c>
      <c r="XI16" s="40">
        <v>5</v>
      </c>
      <c r="XJ16" s="40">
        <v>4</v>
      </c>
      <c r="XK16" s="40">
        <v>4</v>
      </c>
      <c r="XL16" s="40">
        <v>5</v>
      </c>
      <c r="XM16" s="40">
        <v>4</v>
      </c>
      <c r="XN16" s="40">
        <v>4</v>
      </c>
      <c r="XO16" s="40">
        <v>5</v>
      </c>
      <c r="XP16" s="40">
        <v>4</v>
      </c>
      <c r="XQ16" s="40">
        <v>4</v>
      </c>
      <c r="XR16" s="40">
        <v>5</v>
      </c>
      <c r="XS16" s="40">
        <v>4</v>
      </c>
      <c r="XT16" s="40">
        <v>5</v>
      </c>
      <c r="XU16" s="40">
        <v>4</v>
      </c>
      <c r="XV16" s="40">
        <v>3</v>
      </c>
      <c r="XW16" s="40">
        <v>4</v>
      </c>
      <c r="XX16" s="40">
        <v>5</v>
      </c>
      <c r="XY16" s="40">
        <v>5</v>
      </c>
      <c r="XZ16" s="40">
        <v>4</v>
      </c>
      <c r="YA16" s="40">
        <v>4</v>
      </c>
      <c r="YB16" s="40">
        <v>5</v>
      </c>
      <c r="YC16" s="40">
        <v>4</v>
      </c>
      <c r="YD16" s="40">
        <v>5</v>
      </c>
      <c r="YE16" s="40">
        <v>4</v>
      </c>
      <c r="YF16" s="40">
        <v>4</v>
      </c>
      <c r="YG16" s="40">
        <v>4</v>
      </c>
      <c r="YH16" s="40">
        <v>3</v>
      </c>
      <c r="YI16" s="40">
        <v>5</v>
      </c>
      <c r="YJ16" s="40">
        <v>4</v>
      </c>
      <c r="YK16" s="40">
        <v>5</v>
      </c>
      <c r="YL16" s="40">
        <v>4</v>
      </c>
      <c r="YM16" s="40">
        <v>4</v>
      </c>
      <c r="YN16" s="41">
        <v>5</v>
      </c>
      <c r="YO16" s="42">
        <f>AVERAGE(Tabela636[[#This Row],[1]:[832]])</f>
        <v>4.229954614220877</v>
      </c>
      <c r="YP16" s="42">
        <f>SKEW(Tabela636[[#This Row],[1]:[832]])</f>
        <v>-1.9739723700933793</v>
      </c>
      <c r="YQ16" s="42">
        <f>STDEV(Tabela636[[#This Row],[1]:[832]])</f>
        <v>0.85550525443228642</v>
      </c>
      <c r="YR16" s="63">
        <v>0.8708203119131751</v>
      </c>
    </row>
    <row r="17" spans="1:668" s="28" customFormat="1" ht="24.95" customHeight="1">
      <c r="A17" s="29">
        <v>24</v>
      </c>
      <c r="B17" s="30">
        <v>6</v>
      </c>
      <c r="C17" s="106" t="s">
        <v>1712</v>
      </c>
      <c r="D17" s="39">
        <v>4</v>
      </c>
      <c r="E17" s="40">
        <v>4</v>
      </c>
      <c r="F17" s="40">
        <v>5</v>
      </c>
      <c r="G17" s="40">
        <v>4</v>
      </c>
      <c r="H17" s="40">
        <v>4</v>
      </c>
      <c r="I17" s="40">
        <v>5</v>
      </c>
      <c r="J17" s="40">
        <v>5</v>
      </c>
      <c r="K17" s="40">
        <v>5</v>
      </c>
      <c r="L17" s="40">
        <v>5</v>
      </c>
      <c r="M17" s="40">
        <v>3</v>
      </c>
      <c r="N17" s="40">
        <v>4</v>
      </c>
      <c r="O17" s="40">
        <v>5</v>
      </c>
      <c r="P17" s="40">
        <v>5</v>
      </c>
      <c r="Q17" s="40">
        <v>5</v>
      </c>
      <c r="R17" s="40">
        <v>4</v>
      </c>
      <c r="S17" s="40">
        <v>3</v>
      </c>
      <c r="T17" s="40">
        <v>5</v>
      </c>
      <c r="U17" s="40">
        <v>5</v>
      </c>
      <c r="V17" s="40">
        <v>5</v>
      </c>
      <c r="W17" s="40">
        <v>0</v>
      </c>
      <c r="X17" s="40">
        <v>5</v>
      </c>
      <c r="Y17" s="40">
        <v>5</v>
      </c>
      <c r="Z17" s="40">
        <v>5</v>
      </c>
      <c r="AA17" s="40">
        <v>5</v>
      </c>
      <c r="AB17" s="40">
        <v>5</v>
      </c>
      <c r="AC17" s="40">
        <v>4</v>
      </c>
      <c r="AD17" s="40">
        <v>5</v>
      </c>
      <c r="AE17" s="40">
        <v>5</v>
      </c>
      <c r="AF17" s="40">
        <v>5</v>
      </c>
      <c r="AG17" s="40">
        <v>5</v>
      </c>
      <c r="AH17" s="40">
        <v>5</v>
      </c>
      <c r="AI17" s="40">
        <v>5</v>
      </c>
      <c r="AJ17" s="40">
        <v>5</v>
      </c>
      <c r="AK17" s="40">
        <v>4</v>
      </c>
      <c r="AL17" s="40">
        <v>4</v>
      </c>
      <c r="AM17" s="40">
        <v>3</v>
      </c>
      <c r="AN17" s="40">
        <v>4</v>
      </c>
      <c r="AO17" s="40">
        <v>4</v>
      </c>
      <c r="AP17" s="40">
        <v>5</v>
      </c>
      <c r="AQ17" s="40">
        <v>5</v>
      </c>
      <c r="AR17" s="40">
        <v>5</v>
      </c>
      <c r="AS17" s="40">
        <v>4</v>
      </c>
      <c r="AT17" s="40">
        <v>5</v>
      </c>
      <c r="AU17" s="40">
        <v>4</v>
      </c>
      <c r="AV17" s="40">
        <v>5</v>
      </c>
      <c r="AW17" s="40">
        <v>5</v>
      </c>
      <c r="AX17" s="40">
        <v>5</v>
      </c>
      <c r="AY17" s="40">
        <v>5</v>
      </c>
      <c r="AZ17" s="40">
        <v>5</v>
      </c>
      <c r="BA17" s="40">
        <v>4</v>
      </c>
      <c r="BB17" s="40">
        <v>4</v>
      </c>
      <c r="BC17" s="40">
        <v>4</v>
      </c>
      <c r="BD17" s="40">
        <v>5</v>
      </c>
      <c r="BE17" s="40">
        <v>5</v>
      </c>
      <c r="BF17" s="40">
        <v>5</v>
      </c>
      <c r="BG17" s="40">
        <v>4</v>
      </c>
      <c r="BH17" s="40">
        <v>5</v>
      </c>
      <c r="BI17" s="40">
        <v>5</v>
      </c>
      <c r="BJ17" s="40">
        <v>4</v>
      </c>
      <c r="BK17" s="40">
        <v>5</v>
      </c>
      <c r="BL17" s="40">
        <v>5</v>
      </c>
      <c r="BM17" s="40">
        <v>5</v>
      </c>
      <c r="BN17" s="40">
        <v>5</v>
      </c>
      <c r="BO17" s="40">
        <v>5</v>
      </c>
      <c r="BP17" s="40">
        <v>4</v>
      </c>
      <c r="BQ17" s="40">
        <v>5</v>
      </c>
      <c r="BR17" s="40">
        <v>4</v>
      </c>
      <c r="BS17" s="40">
        <v>5</v>
      </c>
      <c r="BT17" s="40">
        <v>4</v>
      </c>
      <c r="BU17" s="40">
        <v>5</v>
      </c>
      <c r="BV17" s="40">
        <v>4</v>
      </c>
      <c r="BW17" s="40">
        <v>4</v>
      </c>
      <c r="BX17" s="40">
        <v>4</v>
      </c>
      <c r="BY17" s="40">
        <v>4</v>
      </c>
      <c r="BZ17" s="40">
        <v>4</v>
      </c>
      <c r="CA17" s="40">
        <v>5</v>
      </c>
      <c r="CB17" s="40">
        <v>4</v>
      </c>
      <c r="CC17" s="40">
        <v>4</v>
      </c>
      <c r="CD17" s="40">
        <v>5</v>
      </c>
      <c r="CE17" s="40">
        <v>5</v>
      </c>
      <c r="CF17" s="40">
        <v>4</v>
      </c>
      <c r="CG17" s="40">
        <v>5</v>
      </c>
      <c r="CH17" s="40">
        <v>5</v>
      </c>
      <c r="CI17" s="40">
        <v>5</v>
      </c>
      <c r="CJ17" s="40">
        <v>4</v>
      </c>
      <c r="CK17" s="40">
        <v>4</v>
      </c>
      <c r="CL17" s="40">
        <v>4</v>
      </c>
      <c r="CM17" s="40">
        <v>5</v>
      </c>
      <c r="CN17" s="40">
        <v>5</v>
      </c>
      <c r="CO17" s="40">
        <v>4</v>
      </c>
      <c r="CP17" s="40">
        <v>5</v>
      </c>
      <c r="CQ17" s="40">
        <v>5</v>
      </c>
      <c r="CR17" s="40">
        <v>5</v>
      </c>
      <c r="CS17" s="40">
        <v>3</v>
      </c>
      <c r="CT17" s="40">
        <v>4</v>
      </c>
      <c r="CU17" s="40">
        <v>4</v>
      </c>
      <c r="CV17" s="40">
        <v>4</v>
      </c>
      <c r="CW17" s="40">
        <v>5</v>
      </c>
      <c r="CX17" s="40">
        <v>5</v>
      </c>
      <c r="CY17" s="40">
        <v>5</v>
      </c>
      <c r="CZ17" s="40">
        <v>3</v>
      </c>
      <c r="DA17" s="40">
        <v>5</v>
      </c>
      <c r="DB17" s="40">
        <v>3</v>
      </c>
      <c r="DC17" s="40">
        <v>5</v>
      </c>
      <c r="DD17" s="40">
        <v>4</v>
      </c>
      <c r="DE17" s="40">
        <v>5</v>
      </c>
      <c r="DF17" s="40">
        <v>4</v>
      </c>
      <c r="DG17" s="40">
        <v>5</v>
      </c>
      <c r="DH17" s="40">
        <v>5</v>
      </c>
      <c r="DI17" s="40">
        <v>5</v>
      </c>
      <c r="DJ17" s="40">
        <v>3</v>
      </c>
      <c r="DK17" s="40">
        <v>5</v>
      </c>
      <c r="DL17" s="40">
        <v>4</v>
      </c>
      <c r="DM17" s="40">
        <v>5</v>
      </c>
      <c r="DN17" s="40">
        <v>4</v>
      </c>
      <c r="DO17" s="40">
        <v>5</v>
      </c>
      <c r="DP17" s="40">
        <v>5</v>
      </c>
      <c r="DQ17" s="40">
        <v>5</v>
      </c>
      <c r="DR17" s="40">
        <v>5</v>
      </c>
      <c r="DS17" s="40">
        <v>5</v>
      </c>
      <c r="DT17" s="40">
        <v>4</v>
      </c>
      <c r="DU17" s="40">
        <v>4</v>
      </c>
      <c r="DV17" s="40">
        <v>5</v>
      </c>
      <c r="DW17" s="40">
        <v>5</v>
      </c>
      <c r="DX17" s="40">
        <v>4</v>
      </c>
      <c r="DY17" s="40">
        <v>5</v>
      </c>
      <c r="DZ17" s="40">
        <v>4</v>
      </c>
      <c r="EA17" s="40">
        <v>5</v>
      </c>
      <c r="EB17" s="40">
        <v>5</v>
      </c>
      <c r="EC17" s="40">
        <v>5</v>
      </c>
      <c r="ED17" s="40">
        <v>4</v>
      </c>
      <c r="EE17" s="40">
        <v>5</v>
      </c>
      <c r="EF17" s="40">
        <v>5</v>
      </c>
      <c r="EG17" s="40">
        <v>5</v>
      </c>
      <c r="EH17" s="40">
        <v>5</v>
      </c>
      <c r="EI17" s="40">
        <v>5</v>
      </c>
      <c r="EJ17" s="40">
        <v>4</v>
      </c>
      <c r="EK17" s="40">
        <v>4</v>
      </c>
      <c r="EL17" s="40">
        <v>5</v>
      </c>
      <c r="EM17" s="40">
        <v>5</v>
      </c>
      <c r="EN17" s="40">
        <v>4</v>
      </c>
      <c r="EO17" s="40">
        <v>2</v>
      </c>
      <c r="EP17" s="40">
        <v>4</v>
      </c>
      <c r="EQ17" s="40">
        <v>4</v>
      </c>
      <c r="ER17" s="40">
        <v>5</v>
      </c>
      <c r="ES17" s="40">
        <v>4</v>
      </c>
      <c r="ET17" s="40">
        <v>4</v>
      </c>
      <c r="EU17" s="40">
        <v>5</v>
      </c>
      <c r="EV17" s="40">
        <v>4</v>
      </c>
      <c r="EW17" s="40">
        <v>5</v>
      </c>
      <c r="EX17" s="40">
        <v>5</v>
      </c>
      <c r="EY17" s="40">
        <v>4</v>
      </c>
      <c r="EZ17" s="40">
        <v>5</v>
      </c>
      <c r="FA17" s="40">
        <v>1</v>
      </c>
      <c r="FB17" s="40">
        <v>4</v>
      </c>
      <c r="FC17" s="40">
        <v>5</v>
      </c>
      <c r="FD17" s="40">
        <v>5</v>
      </c>
      <c r="FE17" s="40">
        <v>5</v>
      </c>
      <c r="FF17" s="40">
        <v>5</v>
      </c>
      <c r="FG17" s="40">
        <v>4</v>
      </c>
      <c r="FH17" s="40">
        <v>5</v>
      </c>
      <c r="FI17" s="40">
        <v>4</v>
      </c>
      <c r="FJ17" s="40">
        <v>5</v>
      </c>
      <c r="FK17" s="40">
        <v>4</v>
      </c>
      <c r="FL17" s="40">
        <v>4</v>
      </c>
      <c r="FM17" s="40">
        <v>5</v>
      </c>
      <c r="FN17" s="40">
        <v>4</v>
      </c>
      <c r="FO17" s="40">
        <v>4</v>
      </c>
      <c r="FP17" s="40">
        <v>5</v>
      </c>
      <c r="FQ17" s="40">
        <v>5</v>
      </c>
      <c r="FR17" s="40">
        <v>4</v>
      </c>
      <c r="FS17" s="40">
        <v>4</v>
      </c>
      <c r="FT17" s="40">
        <v>5</v>
      </c>
      <c r="FU17" s="40">
        <v>5</v>
      </c>
      <c r="FV17" s="40">
        <v>4</v>
      </c>
      <c r="FW17" s="40">
        <v>4</v>
      </c>
      <c r="FX17" s="40">
        <v>3</v>
      </c>
      <c r="FY17" s="40">
        <v>4</v>
      </c>
      <c r="FZ17" s="40">
        <v>4</v>
      </c>
      <c r="GA17" s="40">
        <v>4</v>
      </c>
      <c r="GB17" s="40">
        <v>5</v>
      </c>
      <c r="GC17" s="40">
        <v>5</v>
      </c>
      <c r="GD17" s="40">
        <v>5</v>
      </c>
      <c r="GE17" s="40">
        <v>4</v>
      </c>
      <c r="GF17" s="40">
        <v>4</v>
      </c>
      <c r="GG17" s="40">
        <v>5</v>
      </c>
      <c r="GH17" s="40">
        <v>4</v>
      </c>
      <c r="GI17" s="40">
        <v>4</v>
      </c>
      <c r="GJ17" s="40">
        <v>4</v>
      </c>
      <c r="GK17" s="40">
        <v>5</v>
      </c>
      <c r="GL17" s="40">
        <v>4</v>
      </c>
      <c r="GM17" s="40">
        <v>5</v>
      </c>
      <c r="GN17" s="40">
        <v>5</v>
      </c>
      <c r="GO17" s="40">
        <v>4</v>
      </c>
      <c r="GP17" s="40">
        <v>4</v>
      </c>
      <c r="GQ17" s="40">
        <v>5</v>
      </c>
      <c r="GR17" s="40">
        <v>5</v>
      </c>
      <c r="GS17" s="40">
        <v>5</v>
      </c>
      <c r="GT17" s="40">
        <v>5</v>
      </c>
      <c r="GU17" s="40">
        <v>5</v>
      </c>
      <c r="GV17" s="40">
        <v>5</v>
      </c>
      <c r="GW17" s="40">
        <v>5</v>
      </c>
      <c r="GX17" s="40">
        <v>4</v>
      </c>
      <c r="GY17" s="40">
        <v>5</v>
      </c>
      <c r="GZ17" s="40">
        <v>5</v>
      </c>
      <c r="HA17" s="40">
        <v>4</v>
      </c>
      <c r="HB17" s="40">
        <v>4</v>
      </c>
      <c r="HC17" s="40">
        <v>5</v>
      </c>
      <c r="HD17" s="40">
        <v>5</v>
      </c>
      <c r="HE17" s="40">
        <v>3</v>
      </c>
      <c r="HF17" s="40">
        <v>4</v>
      </c>
      <c r="HG17" s="40">
        <v>4</v>
      </c>
      <c r="HH17" s="40">
        <v>5</v>
      </c>
      <c r="HI17" s="40">
        <v>5</v>
      </c>
      <c r="HJ17" s="40">
        <v>5</v>
      </c>
      <c r="HK17" s="40">
        <v>5</v>
      </c>
      <c r="HL17" s="40">
        <v>5</v>
      </c>
      <c r="HM17" s="40">
        <v>4</v>
      </c>
      <c r="HN17" s="40">
        <v>5</v>
      </c>
      <c r="HO17" s="40">
        <v>5</v>
      </c>
      <c r="HP17" s="40">
        <v>5</v>
      </c>
      <c r="HQ17" s="40">
        <v>5</v>
      </c>
      <c r="HR17" s="40">
        <v>1</v>
      </c>
      <c r="HS17" s="40">
        <v>5</v>
      </c>
      <c r="HT17" s="40">
        <v>5</v>
      </c>
      <c r="HU17" s="40">
        <v>5</v>
      </c>
      <c r="HV17" s="40">
        <v>4</v>
      </c>
      <c r="HW17" s="40">
        <v>4</v>
      </c>
      <c r="HX17" s="40">
        <v>4</v>
      </c>
      <c r="HY17" s="40">
        <v>5</v>
      </c>
      <c r="HZ17" s="40">
        <v>5</v>
      </c>
      <c r="IA17" s="40">
        <v>5</v>
      </c>
      <c r="IB17" s="40">
        <v>5</v>
      </c>
      <c r="IC17" s="40">
        <v>5</v>
      </c>
      <c r="ID17" s="40">
        <v>4</v>
      </c>
      <c r="IE17" s="40">
        <v>5</v>
      </c>
      <c r="IF17" s="40">
        <v>5</v>
      </c>
      <c r="IG17" s="40">
        <v>5</v>
      </c>
      <c r="IH17" s="40">
        <v>5</v>
      </c>
      <c r="II17" s="40">
        <v>5</v>
      </c>
      <c r="IJ17" s="40">
        <v>0</v>
      </c>
      <c r="IK17" s="40">
        <v>4</v>
      </c>
      <c r="IL17" s="40">
        <v>5</v>
      </c>
      <c r="IM17" s="40">
        <v>5</v>
      </c>
      <c r="IN17" s="40">
        <v>5</v>
      </c>
      <c r="IO17" s="40">
        <v>5</v>
      </c>
      <c r="IP17" s="40">
        <v>5</v>
      </c>
      <c r="IQ17" s="40">
        <v>4</v>
      </c>
      <c r="IR17" s="40">
        <v>2</v>
      </c>
      <c r="IS17" s="40">
        <v>5</v>
      </c>
      <c r="IT17" s="40">
        <v>2</v>
      </c>
      <c r="IU17" s="40">
        <v>5</v>
      </c>
      <c r="IV17" s="40">
        <v>5</v>
      </c>
      <c r="IW17" s="40">
        <v>5</v>
      </c>
      <c r="IX17" s="40">
        <v>5</v>
      </c>
      <c r="IY17" s="40">
        <v>4</v>
      </c>
      <c r="IZ17" s="40">
        <v>5</v>
      </c>
      <c r="JA17" s="40">
        <v>4</v>
      </c>
      <c r="JB17" s="40">
        <v>3</v>
      </c>
      <c r="JC17" s="40">
        <v>5</v>
      </c>
      <c r="JD17" s="40">
        <v>5</v>
      </c>
      <c r="JE17" s="40">
        <v>5</v>
      </c>
      <c r="JF17" s="40">
        <v>5</v>
      </c>
      <c r="JG17" s="40">
        <v>4</v>
      </c>
      <c r="JH17" s="40">
        <v>5</v>
      </c>
      <c r="JI17" s="40">
        <v>5</v>
      </c>
      <c r="JJ17" s="40">
        <v>4</v>
      </c>
      <c r="JK17" s="40">
        <v>5</v>
      </c>
      <c r="JL17" s="40">
        <v>5</v>
      </c>
      <c r="JM17" s="40">
        <v>5</v>
      </c>
      <c r="JN17" s="40">
        <v>2</v>
      </c>
      <c r="JO17" s="40">
        <v>5</v>
      </c>
      <c r="JP17" s="40">
        <v>5</v>
      </c>
      <c r="JQ17" s="40">
        <v>4</v>
      </c>
      <c r="JR17" s="40">
        <v>3</v>
      </c>
      <c r="JS17" s="40">
        <v>4</v>
      </c>
      <c r="JT17" s="40">
        <v>5</v>
      </c>
      <c r="JU17" s="40">
        <v>5</v>
      </c>
      <c r="JV17" s="40">
        <v>4</v>
      </c>
      <c r="JW17" s="40">
        <v>5</v>
      </c>
      <c r="JX17" s="40">
        <v>4</v>
      </c>
      <c r="JY17" s="40">
        <v>4</v>
      </c>
      <c r="JZ17" s="40">
        <v>2</v>
      </c>
      <c r="KA17" s="40">
        <v>1</v>
      </c>
      <c r="KB17" s="40">
        <v>5</v>
      </c>
      <c r="KC17" s="40">
        <v>5</v>
      </c>
      <c r="KD17" s="40">
        <v>4</v>
      </c>
      <c r="KE17" s="40">
        <v>5</v>
      </c>
      <c r="KF17" s="40">
        <v>5</v>
      </c>
      <c r="KG17" s="40">
        <v>5</v>
      </c>
      <c r="KH17" s="40">
        <v>5</v>
      </c>
      <c r="KI17" s="40">
        <v>5</v>
      </c>
      <c r="KJ17" s="40">
        <v>5</v>
      </c>
      <c r="KK17" s="40">
        <v>5</v>
      </c>
      <c r="KL17" s="40">
        <v>4</v>
      </c>
      <c r="KM17" s="40">
        <v>5</v>
      </c>
      <c r="KN17" s="40">
        <v>4</v>
      </c>
      <c r="KO17" s="40">
        <v>5</v>
      </c>
      <c r="KP17" s="40">
        <v>5</v>
      </c>
      <c r="KQ17" s="40">
        <v>5</v>
      </c>
      <c r="KR17" s="40">
        <v>5</v>
      </c>
      <c r="KS17" s="40">
        <v>4</v>
      </c>
      <c r="KT17" s="40">
        <v>5</v>
      </c>
      <c r="KU17" s="40">
        <v>5</v>
      </c>
      <c r="KV17" s="40">
        <v>5</v>
      </c>
      <c r="KW17" s="40">
        <v>5</v>
      </c>
      <c r="KX17" s="40">
        <v>4</v>
      </c>
      <c r="KY17" s="40">
        <v>5</v>
      </c>
      <c r="KZ17" s="40">
        <v>5</v>
      </c>
      <c r="LA17" s="40">
        <v>4</v>
      </c>
      <c r="LB17" s="40">
        <v>4</v>
      </c>
      <c r="LC17" s="40">
        <v>4</v>
      </c>
      <c r="LD17" s="40">
        <v>5</v>
      </c>
      <c r="LE17" s="40">
        <v>5</v>
      </c>
      <c r="LF17" s="40">
        <v>5</v>
      </c>
      <c r="LG17" s="40">
        <v>5</v>
      </c>
      <c r="LH17" s="40">
        <v>4</v>
      </c>
      <c r="LI17" s="40">
        <v>4</v>
      </c>
      <c r="LJ17" s="40">
        <v>0</v>
      </c>
      <c r="LK17" s="40">
        <v>5</v>
      </c>
      <c r="LL17" s="40">
        <v>5</v>
      </c>
      <c r="LM17" s="40">
        <v>5</v>
      </c>
      <c r="LN17" s="40">
        <v>1</v>
      </c>
      <c r="LO17" s="40">
        <v>5</v>
      </c>
      <c r="LP17" s="40">
        <v>5</v>
      </c>
      <c r="LQ17" s="40">
        <v>5</v>
      </c>
      <c r="LR17" s="40">
        <v>5</v>
      </c>
      <c r="LS17" s="40">
        <v>4</v>
      </c>
      <c r="LT17" s="40">
        <v>5</v>
      </c>
      <c r="LU17" s="40">
        <v>4</v>
      </c>
      <c r="LV17" s="40">
        <v>5</v>
      </c>
      <c r="LW17" s="40">
        <v>5</v>
      </c>
      <c r="LX17" s="40">
        <v>4</v>
      </c>
      <c r="LY17" s="40">
        <v>4</v>
      </c>
      <c r="LZ17" s="40">
        <v>4</v>
      </c>
      <c r="MA17" s="40">
        <v>5</v>
      </c>
      <c r="MB17" s="40">
        <v>5</v>
      </c>
      <c r="MC17" s="40">
        <v>2</v>
      </c>
      <c r="MD17" s="40">
        <v>5</v>
      </c>
      <c r="ME17" s="40">
        <v>5</v>
      </c>
      <c r="MF17" s="40">
        <v>5</v>
      </c>
      <c r="MG17" s="40">
        <v>4</v>
      </c>
      <c r="MH17" s="40">
        <v>4</v>
      </c>
      <c r="MI17" s="40">
        <v>5</v>
      </c>
      <c r="MJ17" s="40">
        <v>5</v>
      </c>
      <c r="MK17" s="40">
        <v>5</v>
      </c>
      <c r="ML17" s="40">
        <v>4</v>
      </c>
      <c r="MM17" s="40">
        <v>5</v>
      </c>
      <c r="MN17" s="40">
        <v>4</v>
      </c>
      <c r="MO17" s="40">
        <v>5</v>
      </c>
      <c r="MP17" s="40">
        <v>5</v>
      </c>
      <c r="MQ17" s="40">
        <v>5</v>
      </c>
      <c r="MR17" s="40">
        <v>5</v>
      </c>
      <c r="MS17" s="40">
        <v>5</v>
      </c>
      <c r="MT17" s="40">
        <v>5</v>
      </c>
      <c r="MU17" s="40">
        <v>4</v>
      </c>
      <c r="MV17" s="40">
        <v>5</v>
      </c>
      <c r="MW17" s="40">
        <v>4</v>
      </c>
      <c r="MX17" s="40">
        <v>5</v>
      </c>
      <c r="MY17" s="40">
        <v>4</v>
      </c>
      <c r="MZ17" s="40">
        <v>4</v>
      </c>
      <c r="NA17" s="40">
        <v>5</v>
      </c>
      <c r="NB17" s="40">
        <v>5</v>
      </c>
      <c r="NC17" s="40">
        <v>5</v>
      </c>
      <c r="ND17" s="40">
        <v>5</v>
      </c>
      <c r="NE17" s="40">
        <v>5</v>
      </c>
      <c r="NF17" s="40">
        <v>3</v>
      </c>
      <c r="NG17" s="40">
        <v>5</v>
      </c>
      <c r="NH17" s="40">
        <v>5</v>
      </c>
      <c r="NI17" s="40">
        <v>5</v>
      </c>
      <c r="NJ17" s="40">
        <v>5</v>
      </c>
      <c r="NK17" s="40">
        <v>5</v>
      </c>
      <c r="NL17" s="40">
        <v>5</v>
      </c>
      <c r="NM17" s="40">
        <v>5</v>
      </c>
      <c r="NN17" s="40">
        <v>4</v>
      </c>
      <c r="NO17" s="40">
        <v>5</v>
      </c>
      <c r="NP17" s="40">
        <v>5</v>
      </c>
      <c r="NQ17" s="40">
        <v>4</v>
      </c>
      <c r="NR17" s="40">
        <v>3</v>
      </c>
      <c r="NS17" s="40">
        <v>4</v>
      </c>
      <c r="NT17" s="40">
        <v>5</v>
      </c>
      <c r="NU17" s="40">
        <v>4</v>
      </c>
      <c r="NV17" s="40">
        <v>5</v>
      </c>
      <c r="NW17" s="40">
        <v>5</v>
      </c>
      <c r="NX17" s="40">
        <v>5</v>
      </c>
      <c r="NY17" s="40">
        <v>5</v>
      </c>
      <c r="NZ17" s="40">
        <v>4</v>
      </c>
      <c r="OA17" s="40">
        <v>5</v>
      </c>
      <c r="OB17" s="40">
        <v>5</v>
      </c>
      <c r="OC17" s="40">
        <v>5</v>
      </c>
      <c r="OD17" s="40">
        <v>5</v>
      </c>
      <c r="OE17" s="40">
        <v>4</v>
      </c>
      <c r="OF17" s="40">
        <v>5</v>
      </c>
      <c r="OG17" s="40">
        <v>5</v>
      </c>
      <c r="OH17" s="40">
        <v>5</v>
      </c>
      <c r="OI17" s="40">
        <v>5</v>
      </c>
      <c r="OJ17" s="40">
        <v>5</v>
      </c>
      <c r="OK17" s="40">
        <v>4</v>
      </c>
      <c r="OL17" s="40">
        <v>5</v>
      </c>
      <c r="OM17" s="40">
        <v>4</v>
      </c>
      <c r="ON17" s="40">
        <v>5</v>
      </c>
      <c r="OO17" s="40">
        <v>4</v>
      </c>
      <c r="OP17" s="40">
        <v>4</v>
      </c>
      <c r="OQ17" s="40">
        <v>5</v>
      </c>
      <c r="OR17" s="40">
        <v>5</v>
      </c>
      <c r="OS17" s="40">
        <v>4</v>
      </c>
      <c r="OT17" s="40">
        <v>5</v>
      </c>
      <c r="OU17" s="40">
        <v>5</v>
      </c>
      <c r="OV17" s="40">
        <v>4</v>
      </c>
      <c r="OW17" s="40">
        <v>4</v>
      </c>
      <c r="OX17" s="40">
        <v>5</v>
      </c>
      <c r="OY17" s="40">
        <v>5</v>
      </c>
      <c r="OZ17" s="40">
        <v>5</v>
      </c>
      <c r="PA17" s="40">
        <v>5</v>
      </c>
      <c r="PB17" s="40">
        <v>5</v>
      </c>
      <c r="PC17" s="40">
        <v>0</v>
      </c>
      <c r="PD17" s="40">
        <v>4</v>
      </c>
      <c r="PE17" s="40">
        <v>4</v>
      </c>
      <c r="PF17" s="40">
        <v>4</v>
      </c>
      <c r="PG17" s="40">
        <v>4</v>
      </c>
      <c r="PH17" s="40">
        <v>5</v>
      </c>
      <c r="PI17" s="40">
        <v>5</v>
      </c>
      <c r="PJ17" s="40">
        <v>5</v>
      </c>
      <c r="PK17" s="40">
        <v>4</v>
      </c>
      <c r="PL17" s="40">
        <v>5</v>
      </c>
      <c r="PM17" s="40">
        <v>5</v>
      </c>
      <c r="PN17" s="40">
        <v>5</v>
      </c>
      <c r="PO17" s="40">
        <v>5</v>
      </c>
      <c r="PP17" s="40">
        <v>4</v>
      </c>
      <c r="PQ17" s="40">
        <v>5</v>
      </c>
      <c r="PR17" s="40">
        <v>4</v>
      </c>
      <c r="PS17" s="40">
        <v>5</v>
      </c>
      <c r="PT17" s="40">
        <v>4</v>
      </c>
      <c r="PU17" s="40">
        <v>5</v>
      </c>
      <c r="PV17" s="40">
        <v>5</v>
      </c>
      <c r="PW17" s="40">
        <v>5</v>
      </c>
      <c r="PX17" s="40">
        <v>3</v>
      </c>
      <c r="PY17" s="40">
        <v>5</v>
      </c>
      <c r="PZ17" s="40">
        <v>5</v>
      </c>
      <c r="QA17" s="40">
        <v>5</v>
      </c>
      <c r="QB17" s="40">
        <v>5</v>
      </c>
      <c r="QC17" s="40">
        <v>0</v>
      </c>
      <c r="QD17" s="40">
        <v>5</v>
      </c>
      <c r="QE17" s="40">
        <v>5</v>
      </c>
      <c r="QF17" s="40">
        <v>5</v>
      </c>
      <c r="QG17" s="40">
        <v>5</v>
      </c>
      <c r="QH17" s="40">
        <v>5</v>
      </c>
      <c r="QI17" s="40">
        <v>5</v>
      </c>
      <c r="QJ17" s="40">
        <v>5</v>
      </c>
      <c r="QK17" s="40">
        <v>5</v>
      </c>
      <c r="QL17" s="40">
        <v>5</v>
      </c>
      <c r="QM17" s="40">
        <v>5</v>
      </c>
      <c r="QN17" s="40">
        <v>5</v>
      </c>
      <c r="QO17" s="40">
        <v>4</v>
      </c>
      <c r="QP17" s="40">
        <v>3</v>
      </c>
      <c r="QQ17" s="40">
        <v>5</v>
      </c>
      <c r="QR17" s="40">
        <v>5</v>
      </c>
      <c r="QS17" s="40">
        <v>5</v>
      </c>
      <c r="QT17" s="40">
        <v>5</v>
      </c>
      <c r="QU17" s="40">
        <v>4</v>
      </c>
      <c r="QV17" s="40">
        <v>5</v>
      </c>
      <c r="QW17" s="40">
        <v>5</v>
      </c>
      <c r="QX17" s="40">
        <v>5</v>
      </c>
      <c r="QY17" s="40">
        <v>5</v>
      </c>
      <c r="QZ17" s="40">
        <v>5</v>
      </c>
      <c r="RA17" s="40">
        <v>4</v>
      </c>
      <c r="RB17" s="40">
        <v>3</v>
      </c>
      <c r="RC17" s="40">
        <v>5</v>
      </c>
      <c r="RD17" s="40">
        <v>5</v>
      </c>
      <c r="RE17" s="40">
        <v>4</v>
      </c>
      <c r="RF17" s="40">
        <v>5</v>
      </c>
      <c r="RG17" s="40">
        <v>5</v>
      </c>
      <c r="RH17" s="40">
        <v>4</v>
      </c>
      <c r="RI17" s="40">
        <v>5</v>
      </c>
      <c r="RJ17" s="40">
        <v>5</v>
      </c>
      <c r="RK17" s="40">
        <v>5</v>
      </c>
      <c r="RL17" s="40">
        <v>3</v>
      </c>
      <c r="RM17" s="40">
        <v>5</v>
      </c>
      <c r="RN17" s="40">
        <v>5</v>
      </c>
      <c r="RO17" s="40">
        <v>5</v>
      </c>
      <c r="RP17" s="40">
        <v>5</v>
      </c>
      <c r="RQ17" s="40">
        <v>5</v>
      </c>
      <c r="RR17" s="40">
        <v>5</v>
      </c>
      <c r="RS17" s="40">
        <v>5</v>
      </c>
      <c r="RT17" s="40">
        <v>5</v>
      </c>
      <c r="RU17" s="40">
        <v>5</v>
      </c>
      <c r="RV17" s="40">
        <v>4</v>
      </c>
      <c r="RW17" s="40">
        <v>3</v>
      </c>
      <c r="RX17" s="40">
        <v>4</v>
      </c>
      <c r="RY17" s="40">
        <v>5</v>
      </c>
      <c r="RZ17" s="40">
        <v>4</v>
      </c>
      <c r="SA17" s="40">
        <v>5</v>
      </c>
      <c r="SB17" s="40">
        <v>5</v>
      </c>
      <c r="SC17" s="40">
        <v>5</v>
      </c>
      <c r="SD17" s="40">
        <v>5</v>
      </c>
      <c r="SE17" s="40">
        <v>4</v>
      </c>
      <c r="SF17" s="40">
        <v>5</v>
      </c>
      <c r="SG17" s="40">
        <v>5</v>
      </c>
      <c r="SH17" s="40">
        <v>4</v>
      </c>
      <c r="SI17" s="40">
        <v>5</v>
      </c>
      <c r="SJ17" s="40">
        <v>5</v>
      </c>
      <c r="SK17" s="40">
        <v>4</v>
      </c>
      <c r="SL17" s="40">
        <v>5</v>
      </c>
      <c r="SM17" s="40">
        <v>5</v>
      </c>
      <c r="SN17" s="40">
        <v>4</v>
      </c>
      <c r="SO17" s="40">
        <v>4</v>
      </c>
      <c r="SP17" s="40">
        <v>5</v>
      </c>
      <c r="SQ17" s="40">
        <v>3</v>
      </c>
      <c r="SR17" s="40">
        <v>3</v>
      </c>
      <c r="SS17" s="40">
        <v>5</v>
      </c>
      <c r="ST17" s="40">
        <v>5</v>
      </c>
      <c r="SU17" s="40">
        <v>4</v>
      </c>
      <c r="SV17" s="40">
        <v>5</v>
      </c>
      <c r="SW17" s="40">
        <v>5</v>
      </c>
      <c r="SX17" s="40">
        <v>5</v>
      </c>
      <c r="SY17" s="40">
        <v>5</v>
      </c>
      <c r="SZ17" s="40">
        <v>4</v>
      </c>
      <c r="TA17" s="40">
        <v>5</v>
      </c>
      <c r="TB17" s="40">
        <v>5</v>
      </c>
      <c r="TC17" s="40">
        <v>4</v>
      </c>
      <c r="TD17" s="40">
        <v>5</v>
      </c>
      <c r="TE17" s="40">
        <v>5</v>
      </c>
      <c r="TF17" s="40">
        <v>4</v>
      </c>
      <c r="TG17" s="40">
        <v>4</v>
      </c>
      <c r="TH17" s="40">
        <v>5</v>
      </c>
      <c r="TI17" s="40">
        <v>5</v>
      </c>
      <c r="TJ17" s="40">
        <v>5</v>
      </c>
      <c r="TK17" s="40">
        <v>4</v>
      </c>
      <c r="TL17" s="40">
        <v>5</v>
      </c>
      <c r="TM17" s="40">
        <v>5</v>
      </c>
      <c r="TN17" s="40">
        <v>5</v>
      </c>
      <c r="TO17" s="40">
        <v>5</v>
      </c>
      <c r="TP17" s="40">
        <v>5</v>
      </c>
      <c r="TQ17" s="40">
        <v>5</v>
      </c>
      <c r="TR17" s="40">
        <v>5</v>
      </c>
      <c r="TS17" s="40">
        <v>5</v>
      </c>
      <c r="TT17" s="40">
        <v>5</v>
      </c>
      <c r="TU17" s="40">
        <v>5</v>
      </c>
      <c r="TV17" s="40">
        <v>4</v>
      </c>
      <c r="TW17" s="40">
        <v>5</v>
      </c>
      <c r="TX17" s="40">
        <v>5</v>
      </c>
      <c r="TY17" s="40">
        <v>3</v>
      </c>
      <c r="TZ17" s="40">
        <v>5</v>
      </c>
      <c r="UA17" s="40">
        <v>5</v>
      </c>
      <c r="UB17" s="40">
        <v>3</v>
      </c>
      <c r="UC17" s="40">
        <v>1</v>
      </c>
      <c r="UD17" s="40">
        <v>5</v>
      </c>
      <c r="UE17" s="40">
        <v>5</v>
      </c>
      <c r="UF17" s="40">
        <v>4</v>
      </c>
      <c r="UG17" s="40">
        <v>4</v>
      </c>
      <c r="UH17" s="40">
        <v>5</v>
      </c>
      <c r="UI17" s="40">
        <v>5</v>
      </c>
      <c r="UJ17" s="40">
        <v>1</v>
      </c>
      <c r="UK17" s="40">
        <v>5</v>
      </c>
      <c r="UL17" s="40">
        <v>5</v>
      </c>
      <c r="UM17" s="40">
        <v>5</v>
      </c>
      <c r="UN17" s="40">
        <v>5</v>
      </c>
      <c r="UO17" s="40">
        <v>5</v>
      </c>
      <c r="UP17" s="40">
        <v>5</v>
      </c>
      <c r="UQ17" s="40">
        <v>5</v>
      </c>
      <c r="UR17" s="40">
        <v>5</v>
      </c>
      <c r="US17" s="40">
        <v>4</v>
      </c>
      <c r="UT17" s="40">
        <v>5</v>
      </c>
      <c r="UU17" s="40">
        <v>5</v>
      </c>
      <c r="UV17" s="40">
        <v>5</v>
      </c>
      <c r="UW17" s="40">
        <v>5</v>
      </c>
      <c r="UX17" s="40">
        <v>5</v>
      </c>
      <c r="UY17" s="40">
        <v>5</v>
      </c>
      <c r="UZ17" s="40">
        <v>5</v>
      </c>
      <c r="VA17" s="40">
        <v>3</v>
      </c>
      <c r="VB17" s="40">
        <v>5</v>
      </c>
      <c r="VC17" s="40">
        <v>5</v>
      </c>
      <c r="VD17" s="40">
        <v>5</v>
      </c>
      <c r="VE17" s="40">
        <v>5</v>
      </c>
      <c r="VF17" s="40">
        <v>5</v>
      </c>
      <c r="VG17" s="40">
        <v>3</v>
      </c>
      <c r="VH17" s="40">
        <v>5</v>
      </c>
      <c r="VI17" s="40">
        <v>1</v>
      </c>
      <c r="VJ17" s="40">
        <v>1</v>
      </c>
      <c r="VK17" s="40">
        <v>5</v>
      </c>
      <c r="VL17" s="40">
        <v>1</v>
      </c>
      <c r="VM17" s="40">
        <v>5</v>
      </c>
      <c r="VN17" s="40">
        <v>4</v>
      </c>
      <c r="VO17" s="40">
        <v>5</v>
      </c>
      <c r="VP17" s="40">
        <v>5</v>
      </c>
      <c r="VQ17" s="40">
        <v>5</v>
      </c>
      <c r="VR17" s="40">
        <v>4</v>
      </c>
      <c r="VS17" s="40">
        <v>5</v>
      </c>
      <c r="VT17" s="40">
        <v>5</v>
      </c>
      <c r="VU17" s="40">
        <v>5</v>
      </c>
      <c r="VV17" s="40">
        <v>5</v>
      </c>
      <c r="VW17" s="40">
        <v>4</v>
      </c>
      <c r="VX17" s="40">
        <v>4</v>
      </c>
      <c r="VY17" s="40">
        <v>3</v>
      </c>
      <c r="VZ17" s="40">
        <v>5</v>
      </c>
      <c r="WA17" s="40">
        <v>4</v>
      </c>
      <c r="WB17" s="40">
        <v>4</v>
      </c>
      <c r="WC17" s="40">
        <v>1</v>
      </c>
      <c r="WD17" s="40">
        <v>5</v>
      </c>
      <c r="WE17" s="40">
        <v>1</v>
      </c>
      <c r="WF17" s="40">
        <v>4</v>
      </c>
      <c r="WG17" s="40">
        <v>5</v>
      </c>
      <c r="WH17" s="40">
        <v>4</v>
      </c>
      <c r="WI17" s="40">
        <v>5</v>
      </c>
      <c r="WJ17" s="40">
        <v>5</v>
      </c>
      <c r="WK17" s="40">
        <v>5</v>
      </c>
      <c r="WL17" s="40">
        <v>5</v>
      </c>
      <c r="WM17" s="40">
        <v>4</v>
      </c>
      <c r="WN17" s="40">
        <v>5</v>
      </c>
      <c r="WO17" s="40">
        <v>5</v>
      </c>
      <c r="WP17" s="40">
        <v>4</v>
      </c>
      <c r="WQ17" s="40">
        <v>4</v>
      </c>
      <c r="WR17" s="40">
        <v>4</v>
      </c>
      <c r="WS17" s="40">
        <v>5</v>
      </c>
      <c r="WT17" s="40">
        <v>5</v>
      </c>
      <c r="WU17" s="40">
        <v>3</v>
      </c>
      <c r="WV17" s="40">
        <v>4</v>
      </c>
      <c r="WW17" s="40">
        <v>4</v>
      </c>
      <c r="WX17" s="40">
        <v>5</v>
      </c>
      <c r="WY17" s="40">
        <v>5</v>
      </c>
      <c r="WZ17" s="40">
        <v>5</v>
      </c>
      <c r="XA17" s="40">
        <v>4</v>
      </c>
      <c r="XB17" s="40">
        <v>5</v>
      </c>
      <c r="XC17" s="40">
        <v>4</v>
      </c>
      <c r="XD17" s="40">
        <v>4</v>
      </c>
      <c r="XE17" s="40">
        <v>5</v>
      </c>
      <c r="XF17" s="40">
        <v>2</v>
      </c>
      <c r="XG17" s="40">
        <v>5</v>
      </c>
      <c r="XH17" s="40">
        <v>5</v>
      </c>
      <c r="XI17" s="40">
        <v>4</v>
      </c>
      <c r="XJ17" s="40">
        <v>5</v>
      </c>
      <c r="XK17" s="40">
        <v>4</v>
      </c>
      <c r="XL17" s="40">
        <v>4</v>
      </c>
      <c r="XM17" s="40">
        <v>4</v>
      </c>
      <c r="XN17" s="40">
        <v>4</v>
      </c>
      <c r="XO17" s="40">
        <v>5</v>
      </c>
      <c r="XP17" s="40">
        <v>4</v>
      </c>
      <c r="XQ17" s="40">
        <v>5</v>
      </c>
      <c r="XR17" s="40">
        <v>5</v>
      </c>
      <c r="XS17" s="40">
        <v>4</v>
      </c>
      <c r="XT17" s="40">
        <v>5</v>
      </c>
      <c r="XU17" s="40">
        <v>4</v>
      </c>
      <c r="XV17" s="40">
        <v>3</v>
      </c>
      <c r="XW17" s="40">
        <v>5</v>
      </c>
      <c r="XX17" s="40">
        <v>5</v>
      </c>
      <c r="XY17" s="40">
        <v>5</v>
      </c>
      <c r="XZ17" s="40">
        <v>4</v>
      </c>
      <c r="YA17" s="40">
        <v>5</v>
      </c>
      <c r="YB17" s="40">
        <v>4</v>
      </c>
      <c r="YC17" s="40">
        <v>4</v>
      </c>
      <c r="YD17" s="40">
        <v>5</v>
      </c>
      <c r="YE17" s="40">
        <v>5</v>
      </c>
      <c r="YF17" s="40">
        <v>5</v>
      </c>
      <c r="YG17" s="40">
        <v>4</v>
      </c>
      <c r="YH17" s="40">
        <v>3</v>
      </c>
      <c r="YI17" s="40">
        <v>5</v>
      </c>
      <c r="YJ17" s="40">
        <v>5</v>
      </c>
      <c r="YK17" s="40">
        <v>4</v>
      </c>
      <c r="YL17" s="40">
        <v>4</v>
      </c>
      <c r="YM17" s="40">
        <v>4</v>
      </c>
      <c r="YN17" s="41">
        <v>5</v>
      </c>
      <c r="YO17" s="42">
        <f>AVERAGE(Tabela636[[#This Row],[1]:[832]])</f>
        <v>4.482602118003026</v>
      </c>
      <c r="YP17" s="42">
        <f>SKEW(Tabela636[[#This Row],[1]:[832]])</f>
        <v>-2.5220087785240151</v>
      </c>
      <c r="YQ17" s="42">
        <f>STDEV(Tabela636[[#This Row],[1]:[832]])</f>
        <v>0.86606907516964426</v>
      </c>
      <c r="YR17" s="63">
        <v>0.86503873197196945</v>
      </c>
    </row>
    <row r="18" spans="1:668" s="28" customFormat="1" ht="24.95" customHeight="1">
      <c r="A18" s="29">
        <v>25</v>
      </c>
      <c r="B18" s="30">
        <v>7</v>
      </c>
      <c r="C18" s="106" t="s">
        <v>1713</v>
      </c>
      <c r="D18" s="39">
        <v>1</v>
      </c>
      <c r="E18" s="40">
        <v>4</v>
      </c>
      <c r="F18" s="40">
        <v>4</v>
      </c>
      <c r="G18" s="40">
        <v>4</v>
      </c>
      <c r="H18" s="40">
        <v>3</v>
      </c>
      <c r="I18" s="40">
        <v>5</v>
      </c>
      <c r="J18" s="40">
        <v>4</v>
      </c>
      <c r="K18" s="40">
        <v>5</v>
      </c>
      <c r="L18" s="40">
        <v>5</v>
      </c>
      <c r="M18" s="40">
        <v>3</v>
      </c>
      <c r="N18" s="40">
        <v>4</v>
      </c>
      <c r="O18" s="40">
        <v>5</v>
      </c>
      <c r="P18" s="40">
        <v>5</v>
      </c>
      <c r="Q18" s="40">
        <v>5</v>
      </c>
      <c r="R18" s="40">
        <v>5</v>
      </c>
      <c r="S18" s="40">
        <v>0</v>
      </c>
      <c r="T18" s="40">
        <v>5</v>
      </c>
      <c r="U18" s="40">
        <v>4</v>
      </c>
      <c r="V18" s="40">
        <v>5</v>
      </c>
      <c r="W18" s="40">
        <v>0</v>
      </c>
      <c r="X18" s="40">
        <v>5</v>
      </c>
      <c r="Y18" s="40">
        <v>4</v>
      </c>
      <c r="Z18" s="40">
        <v>5</v>
      </c>
      <c r="AA18" s="40">
        <v>5</v>
      </c>
      <c r="AB18" s="40">
        <v>2</v>
      </c>
      <c r="AC18" s="40">
        <v>4</v>
      </c>
      <c r="AD18" s="40">
        <v>5</v>
      </c>
      <c r="AE18" s="40">
        <v>5</v>
      </c>
      <c r="AF18" s="40">
        <v>0</v>
      </c>
      <c r="AG18" s="40">
        <v>5</v>
      </c>
      <c r="AH18" s="40">
        <v>5</v>
      </c>
      <c r="AI18" s="40">
        <v>3</v>
      </c>
      <c r="AJ18" s="40">
        <v>4</v>
      </c>
      <c r="AK18" s="40">
        <v>4</v>
      </c>
      <c r="AL18" s="40">
        <v>4</v>
      </c>
      <c r="AM18" s="40">
        <v>3</v>
      </c>
      <c r="AN18" s="40">
        <v>4</v>
      </c>
      <c r="AO18" s="40">
        <v>4</v>
      </c>
      <c r="AP18" s="40">
        <v>5</v>
      </c>
      <c r="AQ18" s="40">
        <v>5</v>
      </c>
      <c r="AR18" s="40">
        <v>5</v>
      </c>
      <c r="AS18" s="40">
        <v>4</v>
      </c>
      <c r="AT18" s="40">
        <v>5</v>
      </c>
      <c r="AU18" s="40">
        <v>3</v>
      </c>
      <c r="AV18" s="40">
        <v>5</v>
      </c>
      <c r="AW18" s="40">
        <v>5</v>
      </c>
      <c r="AX18" s="40">
        <v>3</v>
      </c>
      <c r="AY18" s="40">
        <v>5</v>
      </c>
      <c r="AZ18" s="40">
        <v>4</v>
      </c>
      <c r="BA18" s="40">
        <v>3</v>
      </c>
      <c r="BB18" s="40">
        <v>4</v>
      </c>
      <c r="BC18" s="40">
        <v>4</v>
      </c>
      <c r="BD18" s="40">
        <v>5</v>
      </c>
      <c r="BE18" s="40">
        <v>5</v>
      </c>
      <c r="BF18" s="40">
        <v>5</v>
      </c>
      <c r="BG18" s="40">
        <v>4</v>
      </c>
      <c r="BH18" s="40">
        <v>5</v>
      </c>
      <c r="BI18" s="40">
        <v>4</v>
      </c>
      <c r="BJ18" s="40">
        <v>4</v>
      </c>
      <c r="BK18" s="40">
        <v>5</v>
      </c>
      <c r="BL18" s="40">
        <v>5</v>
      </c>
      <c r="BM18" s="40">
        <v>5</v>
      </c>
      <c r="BN18" s="40">
        <v>3</v>
      </c>
      <c r="BO18" s="40">
        <v>4</v>
      </c>
      <c r="BP18" s="40">
        <v>3</v>
      </c>
      <c r="BQ18" s="40">
        <v>3</v>
      </c>
      <c r="BR18" s="40">
        <v>4</v>
      </c>
      <c r="BS18" s="40">
        <v>4</v>
      </c>
      <c r="BT18" s="40">
        <v>4</v>
      </c>
      <c r="BU18" s="40">
        <v>5</v>
      </c>
      <c r="BV18" s="40">
        <v>4</v>
      </c>
      <c r="BW18" s="40">
        <v>4</v>
      </c>
      <c r="BX18" s="40">
        <v>5</v>
      </c>
      <c r="BY18" s="40">
        <v>4</v>
      </c>
      <c r="BZ18" s="40">
        <v>4</v>
      </c>
      <c r="CA18" s="40">
        <v>5</v>
      </c>
      <c r="CB18" s="40">
        <v>5</v>
      </c>
      <c r="CC18" s="40">
        <v>3</v>
      </c>
      <c r="CD18" s="40">
        <v>5</v>
      </c>
      <c r="CE18" s="40">
        <v>5</v>
      </c>
      <c r="CF18" s="40">
        <v>4</v>
      </c>
      <c r="CG18" s="40">
        <v>5</v>
      </c>
      <c r="CH18" s="40">
        <v>5</v>
      </c>
      <c r="CI18" s="40">
        <v>5</v>
      </c>
      <c r="CJ18" s="40">
        <v>3</v>
      </c>
      <c r="CK18" s="40">
        <v>3</v>
      </c>
      <c r="CL18" s="40">
        <v>4</v>
      </c>
      <c r="CM18" s="40">
        <v>4</v>
      </c>
      <c r="CN18" s="40">
        <v>5</v>
      </c>
      <c r="CO18" s="40">
        <v>4</v>
      </c>
      <c r="CP18" s="40">
        <v>4</v>
      </c>
      <c r="CQ18" s="40">
        <v>5</v>
      </c>
      <c r="CR18" s="40">
        <v>5</v>
      </c>
      <c r="CS18" s="40">
        <v>4</v>
      </c>
      <c r="CT18" s="40">
        <v>5</v>
      </c>
      <c r="CU18" s="40">
        <v>3</v>
      </c>
      <c r="CV18" s="40">
        <v>3</v>
      </c>
      <c r="CW18" s="40">
        <v>5</v>
      </c>
      <c r="CX18" s="40">
        <v>5</v>
      </c>
      <c r="CY18" s="40">
        <v>4</v>
      </c>
      <c r="CZ18" s="40">
        <v>2</v>
      </c>
      <c r="DA18" s="40">
        <v>4</v>
      </c>
      <c r="DB18" s="40">
        <v>0</v>
      </c>
      <c r="DC18" s="40">
        <v>5</v>
      </c>
      <c r="DD18" s="40">
        <v>4</v>
      </c>
      <c r="DE18" s="40">
        <v>5</v>
      </c>
      <c r="DF18" s="40">
        <v>4</v>
      </c>
      <c r="DG18" s="40">
        <v>4</v>
      </c>
      <c r="DH18" s="40">
        <v>5</v>
      </c>
      <c r="DI18" s="40">
        <v>4</v>
      </c>
      <c r="DJ18" s="40">
        <v>4</v>
      </c>
      <c r="DK18" s="40">
        <v>4</v>
      </c>
      <c r="DL18" s="40">
        <v>4</v>
      </c>
      <c r="DM18" s="40">
        <v>3</v>
      </c>
      <c r="DN18" s="40">
        <v>4</v>
      </c>
      <c r="DO18" s="40">
        <v>5</v>
      </c>
      <c r="DP18" s="40">
        <v>5</v>
      </c>
      <c r="DQ18" s="40">
        <v>3</v>
      </c>
      <c r="DR18" s="40">
        <v>5</v>
      </c>
      <c r="DS18" s="40">
        <v>4</v>
      </c>
      <c r="DT18" s="40">
        <v>5</v>
      </c>
      <c r="DU18" s="40">
        <v>4</v>
      </c>
      <c r="DV18" s="40">
        <v>5</v>
      </c>
      <c r="DW18" s="40">
        <v>4</v>
      </c>
      <c r="DX18" s="40">
        <v>5</v>
      </c>
      <c r="DY18" s="40">
        <v>5</v>
      </c>
      <c r="DZ18" s="40">
        <v>3</v>
      </c>
      <c r="EA18" s="40">
        <v>5</v>
      </c>
      <c r="EB18" s="40">
        <v>4</v>
      </c>
      <c r="EC18" s="40">
        <v>5</v>
      </c>
      <c r="ED18" s="40">
        <v>5</v>
      </c>
      <c r="EE18" s="40">
        <v>4</v>
      </c>
      <c r="EF18" s="40">
        <v>5</v>
      </c>
      <c r="EG18" s="40">
        <v>1</v>
      </c>
      <c r="EH18" s="40">
        <v>5</v>
      </c>
      <c r="EI18" s="40">
        <v>5</v>
      </c>
      <c r="EJ18" s="40">
        <v>4</v>
      </c>
      <c r="EK18" s="40">
        <v>5</v>
      </c>
      <c r="EL18" s="40">
        <v>4</v>
      </c>
      <c r="EM18" s="40">
        <v>5</v>
      </c>
      <c r="EN18" s="40">
        <v>3</v>
      </c>
      <c r="EO18" s="40">
        <v>3</v>
      </c>
      <c r="EP18" s="40">
        <v>4</v>
      </c>
      <c r="EQ18" s="40">
        <v>4</v>
      </c>
      <c r="ER18" s="40">
        <v>5</v>
      </c>
      <c r="ES18" s="40">
        <v>4</v>
      </c>
      <c r="ET18" s="40">
        <v>5</v>
      </c>
      <c r="EU18" s="40">
        <v>5</v>
      </c>
      <c r="EV18" s="40">
        <v>4</v>
      </c>
      <c r="EW18" s="40">
        <v>5</v>
      </c>
      <c r="EX18" s="40">
        <v>5</v>
      </c>
      <c r="EY18" s="40">
        <v>4</v>
      </c>
      <c r="EZ18" s="40">
        <v>5</v>
      </c>
      <c r="FA18" s="40">
        <v>1</v>
      </c>
      <c r="FB18" s="40">
        <v>4</v>
      </c>
      <c r="FC18" s="40">
        <v>4</v>
      </c>
      <c r="FD18" s="40">
        <v>4</v>
      </c>
      <c r="FE18" s="40">
        <v>5</v>
      </c>
      <c r="FF18" s="40">
        <v>4</v>
      </c>
      <c r="FG18" s="40">
        <v>3</v>
      </c>
      <c r="FH18" s="40">
        <v>4</v>
      </c>
      <c r="FI18" s="40">
        <v>4</v>
      </c>
      <c r="FJ18" s="40">
        <v>5</v>
      </c>
      <c r="FK18" s="40">
        <v>5</v>
      </c>
      <c r="FL18" s="40">
        <v>4</v>
      </c>
      <c r="FM18" s="40">
        <v>5</v>
      </c>
      <c r="FN18" s="40">
        <v>5</v>
      </c>
      <c r="FO18" s="40">
        <v>0</v>
      </c>
      <c r="FP18" s="40">
        <v>5</v>
      </c>
      <c r="FQ18" s="40">
        <v>3</v>
      </c>
      <c r="FR18" s="40">
        <v>4</v>
      </c>
      <c r="FS18" s="40">
        <v>2</v>
      </c>
      <c r="FT18" s="40">
        <v>5</v>
      </c>
      <c r="FU18" s="40">
        <v>4</v>
      </c>
      <c r="FV18" s="40">
        <v>4</v>
      </c>
      <c r="FW18" s="40">
        <v>3</v>
      </c>
      <c r="FX18" s="40">
        <v>4</v>
      </c>
      <c r="FY18" s="40">
        <v>4</v>
      </c>
      <c r="FZ18" s="40">
        <v>0</v>
      </c>
      <c r="GA18" s="40">
        <v>3</v>
      </c>
      <c r="GB18" s="40">
        <v>4</v>
      </c>
      <c r="GC18" s="40">
        <v>4</v>
      </c>
      <c r="GD18" s="40">
        <v>5</v>
      </c>
      <c r="GE18" s="40">
        <v>1</v>
      </c>
      <c r="GF18" s="40">
        <v>4</v>
      </c>
      <c r="GG18" s="40">
        <v>5</v>
      </c>
      <c r="GH18" s="40">
        <v>4</v>
      </c>
      <c r="GI18" s="40">
        <v>4</v>
      </c>
      <c r="GJ18" s="40">
        <v>5</v>
      </c>
      <c r="GK18" s="40">
        <v>5</v>
      </c>
      <c r="GL18" s="40">
        <v>4</v>
      </c>
      <c r="GM18" s="40">
        <v>4</v>
      </c>
      <c r="GN18" s="40">
        <v>5</v>
      </c>
      <c r="GO18" s="40">
        <v>4</v>
      </c>
      <c r="GP18" s="40">
        <v>4</v>
      </c>
      <c r="GQ18" s="40">
        <v>5</v>
      </c>
      <c r="GR18" s="40">
        <v>4</v>
      </c>
      <c r="GS18" s="40">
        <v>5</v>
      </c>
      <c r="GT18" s="40">
        <v>0</v>
      </c>
      <c r="GU18" s="40">
        <v>5</v>
      </c>
      <c r="GV18" s="40">
        <v>4</v>
      </c>
      <c r="GW18" s="40">
        <v>5</v>
      </c>
      <c r="GX18" s="40">
        <v>4</v>
      </c>
      <c r="GY18" s="40">
        <v>5</v>
      </c>
      <c r="GZ18" s="40">
        <v>4</v>
      </c>
      <c r="HA18" s="40">
        <v>3</v>
      </c>
      <c r="HB18" s="40">
        <v>3</v>
      </c>
      <c r="HC18" s="40">
        <v>5</v>
      </c>
      <c r="HD18" s="40">
        <v>4</v>
      </c>
      <c r="HE18" s="40">
        <v>4</v>
      </c>
      <c r="HF18" s="40">
        <v>5</v>
      </c>
      <c r="HG18" s="40">
        <v>4</v>
      </c>
      <c r="HH18" s="40">
        <v>5</v>
      </c>
      <c r="HI18" s="40">
        <v>4</v>
      </c>
      <c r="HJ18" s="40">
        <v>5</v>
      </c>
      <c r="HK18" s="40">
        <v>5</v>
      </c>
      <c r="HL18" s="40">
        <v>5</v>
      </c>
      <c r="HM18" s="40">
        <v>4</v>
      </c>
      <c r="HN18" s="40">
        <v>5</v>
      </c>
      <c r="HO18" s="40">
        <v>5</v>
      </c>
      <c r="HP18" s="40">
        <v>4</v>
      </c>
      <c r="HQ18" s="40">
        <v>5</v>
      </c>
      <c r="HR18" s="40">
        <v>1</v>
      </c>
      <c r="HS18" s="40">
        <v>5</v>
      </c>
      <c r="HT18" s="40">
        <v>5</v>
      </c>
      <c r="HU18" s="40">
        <v>5</v>
      </c>
      <c r="HV18" s="40">
        <v>5</v>
      </c>
      <c r="HW18" s="40">
        <v>4</v>
      </c>
      <c r="HX18" s="40">
        <v>3</v>
      </c>
      <c r="HY18" s="40">
        <v>5</v>
      </c>
      <c r="HZ18" s="40">
        <v>5</v>
      </c>
      <c r="IA18" s="40">
        <v>4</v>
      </c>
      <c r="IB18" s="40">
        <v>5</v>
      </c>
      <c r="IC18" s="40">
        <v>4</v>
      </c>
      <c r="ID18" s="40">
        <v>5</v>
      </c>
      <c r="IE18" s="40">
        <v>4</v>
      </c>
      <c r="IF18" s="40">
        <v>5</v>
      </c>
      <c r="IG18" s="40">
        <v>5</v>
      </c>
      <c r="IH18" s="40">
        <v>5</v>
      </c>
      <c r="II18" s="40">
        <v>5</v>
      </c>
      <c r="IJ18" s="40">
        <v>1</v>
      </c>
      <c r="IK18" s="40">
        <v>4</v>
      </c>
      <c r="IL18" s="40">
        <v>4</v>
      </c>
      <c r="IM18" s="40">
        <v>5</v>
      </c>
      <c r="IN18" s="40">
        <v>5</v>
      </c>
      <c r="IO18" s="40">
        <v>4</v>
      </c>
      <c r="IP18" s="40">
        <v>5</v>
      </c>
      <c r="IQ18" s="40">
        <v>4</v>
      </c>
      <c r="IR18" s="40">
        <v>1</v>
      </c>
      <c r="IS18" s="40">
        <v>4</v>
      </c>
      <c r="IT18" s="40">
        <v>2</v>
      </c>
      <c r="IU18" s="40">
        <v>5</v>
      </c>
      <c r="IV18" s="40">
        <v>5</v>
      </c>
      <c r="IW18" s="40">
        <v>5</v>
      </c>
      <c r="IX18" s="40">
        <v>5</v>
      </c>
      <c r="IY18" s="40">
        <v>1</v>
      </c>
      <c r="IZ18" s="40">
        <v>4</v>
      </c>
      <c r="JA18" s="40">
        <v>3</v>
      </c>
      <c r="JB18" s="40">
        <v>5</v>
      </c>
      <c r="JC18" s="40">
        <v>5</v>
      </c>
      <c r="JD18" s="40">
        <v>5</v>
      </c>
      <c r="JE18" s="40">
        <v>5</v>
      </c>
      <c r="JF18" s="40">
        <v>4</v>
      </c>
      <c r="JG18" s="40">
        <v>3</v>
      </c>
      <c r="JH18" s="40">
        <v>5</v>
      </c>
      <c r="JI18" s="40">
        <v>5</v>
      </c>
      <c r="JJ18" s="40">
        <v>5</v>
      </c>
      <c r="JK18" s="40">
        <v>4</v>
      </c>
      <c r="JL18" s="40">
        <v>4</v>
      </c>
      <c r="JM18" s="40">
        <v>5</v>
      </c>
      <c r="JN18" s="40">
        <v>4</v>
      </c>
      <c r="JO18" s="40">
        <v>5</v>
      </c>
      <c r="JP18" s="40">
        <v>5</v>
      </c>
      <c r="JQ18" s="40">
        <v>4</v>
      </c>
      <c r="JR18" s="40">
        <v>5</v>
      </c>
      <c r="JS18" s="40">
        <v>2</v>
      </c>
      <c r="JT18" s="40">
        <v>2</v>
      </c>
      <c r="JU18" s="40">
        <v>1</v>
      </c>
      <c r="JV18" s="40">
        <v>4</v>
      </c>
      <c r="JW18" s="40">
        <v>4</v>
      </c>
      <c r="JX18" s="40">
        <v>4</v>
      </c>
      <c r="JY18" s="40">
        <v>4</v>
      </c>
      <c r="JZ18" s="40">
        <v>3</v>
      </c>
      <c r="KA18" s="40">
        <v>2</v>
      </c>
      <c r="KB18" s="40">
        <v>5</v>
      </c>
      <c r="KC18" s="40">
        <v>4</v>
      </c>
      <c r="KD18" s="40">
        <v>4</v>
      </c>
      <c r="KE18" s="40">
        <v>5</v>
      </c>
      <c r="KF18" s="40">
        <v>4</v>
      </c>
      <c r="KG18" s="40">
        <v>5</v>
      </c>
      <c r="KH18" s="40">
        <v>5</v>
      </c>
      <c r="KI18" s="40">
        <v>4</v>
      </c>
      <c r="KJ18" s="40">
        <v>4</v>
      </c>
      <c r="KK18" s="40">
        <v>5</v>
      </c>
      <c r="KL18" s="40">
        <v>4</v>
      </c>
      <c r="KM18" s="40">
        <v>4</v>
      </c>
      <c r="KN18" s="40">
        <v>3</v>
      </c>
      <c r="KO18" s="40">
        <v>5</v>
      </c>
      <c r="KP18" s="40">
        <v>4</v>
      </c>
      <c r="KQ18" s="40">
        <v>4</v>
      </c>
      <c r="KR18" s="40">
        <v>5</v>
      </c>
      <c r="KS18" s="40">
        <v>4</v>
      </c>
      <c r="KT18" s="40">
        <v>5</v>
      </c>
      <c r="KU18" s="40">
        <v>5</v>
      </c>
      <c r="KV18" s="40">
        <v>3</v>
      </c>
      <c r="KW18" s="40">
        <v>5</v>
      </c>
      <c r="KX18" s="40">
        <v>4</v>
      </c>
      <c r="KY18" s="40">
        <v>4</v>
      </c>
      <c r="KZ18" s="40">
        <v>0</v>
      </c>
      <c r="LA18" s="40">
        <v>4</v>
      </c>
      <c r="LB18" s="40">
        <v>4</v>
      </c>
      <c r="LC18" s="40">
        <v>5</v>
      </c>
      <c r="LD18" s="40">
        <v>5</v>
      </c>
      <c r="LE18" s="40">
        <v>5</v>
      </c>
      <c r="LF18" s="40">
        <v>4</v>
      </c>
      <c r="LG18" s="40">
        <v>4</v>
      </c>
      <c r="LH18" s="40">
        <v>4</v>
      </c>
      <c r="LI18" s="40">
        <v>3</v>
      </c>
      <c r="LJ18" s="40">
        <v>0</v>
      </c>
      <c r="LK18" s="40">
        <v>3</v>
      </c>
      <c r="LL18" s="40">
        <v>4</v>
      </c>
      <c r="LM18" s="40">
        <v>5</v>
      </c>
      <c r="LN18" s="40">
        <v>1</v>
      </c>
      <c r="LO18" s="40">
        <v>5</v>
      </c>
      <c r="LP18" s="40">
        <v>5</v>
      </c>
      <c r="LQ18" s="40">
        <v>5</v>
      </c>
      <c r="LR18" s="40">
        <v>5</v>
      </c>
      <c r="LS18" s="40">
        <v>5</v>
      </c>
      <c r="LT18" s="40">
        <v>5</v>
      </c>
      <c r="LU18" s="40">
        <v>5</v>
      </c>
      <c r="LV18" s="40">
        <v>5</v>
      </c>
      <c r="LW18" s="40">
        <v>5</v>
      </c>
      <c r="LX18" s="40">
        <v>4</v>
      </c>
      <c r="LY18" s="40">
        <v>4</v>
      </c>
      <c r="LZ18" s="40">
        <v>4</v>
      </c>
      <c r="MA18" s="40">
        <v>5</v>
      </c>
      <c r="MB18" s="40">
        <v>4</v>
      </c>
      <c r="MC18" s="40">
        <v>2</v>
      </c>
      <c r="MD18" s="40">
        <v>4</v>
      </c>
      <c r="ME18" s="40">
        <v>3</v>
      </c>
      <c r="MF18" s="40">
        <v>4</v>
      </c>
      <c r="MG18" s="40">
        <v>4</v>
      </c>
      <c r="MH18" s="40">
        <v>5</v>
      </c>
      <c r="MI18" s="40">
        <v>5</v>
      </c>
      <c r="MJ18" s="40">
        <v>4</v>
      </c>
      <c r="MK18" s="40">
        <v>5</v>
      </c>
      <c r="ML18" s="40">
        <v>4</v>
      </c>
      <c r="MM18" s="40">
        <v>4</v>
      </c>
      <c r="MN18" s="40">
        <v>4</v>
      </c>
      <c r="MO18" s="40">
        <v>5</v>
      </c>
      <c r="MP18" s="40">
        <v>5</v>
      </c>
      <c r="MQ18" s="40">
        <v>4</v>
      </c>
      <c r="MR18" s="40">
        <v>5</v>
      </c>
      <c r="MS18" s="40">
        <v>5</v>
      </c>
      <c r="MT18" s="40">
        <v>5</v>
      </c>
      <c r="MU18" s="40">
        <v>4</v>
      </c>
      <c r="MV18" s="40">
        <v>4</v>
      </c>
      <c r="MW18" s="40">
        <v>3</v>
      </c>
      <c r="MX18" s="40">
        <v>4</v>
      </c>
      <c r="MY18" s="40">
        <v>4</v>
      </c>
      <c r="MZ18" s="40">
        <v>4</v>
      </c>
      <c r="NA18" s="40">
        <v>5</v>
      </c>
      <c r="NB18" s="40">
        <v>3</v>
      </c>
      <c r="NC18" s="40">
        <v>4</v>
      </c>
      <c r="ND18" s="40">
        <v>5</v>
      </c>
      <c r="NE18" s="40">
        <v>4</v>
      </c>
      <c r="NF18" s="40">
        <v>2</v>
      </c>
      <c r="NG18" s="40">
        <v>5</v>
      </c>
      <c r="NH18" s="40">
        <v>5</v>
      </c>
      <c r="NI18" s="40">
        <v>4</v>
      </c>
      <c r="NJ18" s="40">
        <v>4</v>
      </c>
      <c r="NK18" s="40">
        <v>5</v>
      </c>
      <c r="NL18" s="40">
        <v>3</v>
      </c>
      <c r="NM18" s="40">
        <v>5</v>
      </c>
      <c r="NN18" s="40">
        <v>4</v>
      </c>
      <c r="NO18" s="40">
        <v>5</v>
      </c>
      <c r="NP18" s="40">
        <v>5</v>
      </c>
      <c r="NQ18" s="40">
        <v>3</v>
      </c>
      <c r="NR18" s="40">
        <v>0</v>
      </c>
      <c r="NS18" s="40">
        <v>3</v>
      </c>
      <c r="NT18" s="40">
        <v>5</v>
      </c>
      <c r="NU18" s="40">
        <v>4</v>
      </c>
      <c r="NV18" s="40">
        <v>5</v>
      </c>
      <c r="NW18" s="40">
        <v>1</v>
      </c>
      <c r="NX18" s="40">
        <v>4</v>
      </c>
      <c r="NY18" s="40">
        <v>5</v>
      </c>
      <c r="NZ18" s="40">
        <v>4</v>
      </c>
      <c r="OA18" s="40">
        <v>4</v>
      </c>
      <c r="OB18" s="40">
        <v>5</v>
      </c>
      <c r="OC18" s="40">
        <v>5</v>
      </c>
      <c r="OD18" s="40">
        <v>5</v>
      </c>
      <c r="OE18" s="40">
        <v>4</v>
      </c>
      <c r="OF18" s="40">
        <v>5</v>
      </c>
      <c r="OG18" s="40">
        <v>4</v>
      </c>
      <c r="OH18" s="40">
        <v>5</v>
      </c>
      <c r="OI18" s="40">
        <v>4</v>
      </c>
      <c r="OJ18" s="40">
        <v>5</v>
      </c>
      <c r="OK18" s="40">
        <v>0</v>
      </c>
      <c r="OL18" s="40">
        <v>4</v>
      </c>
      <c r="OM18" s="40">
        <v>5</v>
      </c>
      <c r="ON18" s="40">
        <v>3</v>
      </c>
      <c r="OO18" s="40">
        <v>5</v>
      </c>
      <c r="OP18" s="40">
        <v>4</v>
      </c>
      <c r="OQ18" s="40">
        <v>4</v>
      </c>
      <c r="OR18" s="40">
        <v>4</v>
      </c>
      <c r="OS18" s="40">
        <v>5</v>
      </c>
      <c r="OT18" s="40">
        <v>4</v>
      </c>
      <c r="OU18" s="40">
        <v>4</v>
      </c>
      <c r="OV18" s="40">
        <v>4</v>
      </c>
      <c r="OW18" s="40">
        <v>5</v>
      </c>
      <c r="OX18" s="40">
        <v>5</v>
      </c>
      <c r="OY18" s="40">
        <v>5</v>
      </c>
      <c r="OZ18" s="40">
        <v>5</v>
      </c>
      <c r="PA18" s="40">
        <v>4</v>
      </c>
      <c r="PB18" s="40">
        <v>4</v>
      </c>
      <c r="PC18" s="40">
        <v>5</v>
      </c>
      <c r="PD18" s="40">
        <v>4</v>
      </c>
      <c r="PE18" s="40">
        <v>5</v>
      </c>
      <c r="PF18" s="40">
        <v>4</v>
      </c>
      <c r="PG18" s="40">
        <v>3</v>
      </c>
      <c r="PH18" s="40">
        <v>4</v>
      </c>
      <c r="PI18" s="40">
        <v>5</v>
      </c>
      <c r="PJ18" s="40">
        <v>5</v>
      </c>
      <c r="PK18" s="40">
        <v>4</v>
      </c>
      <c r="PL18" s="40">
        <v>5</v>
      </c>
      <c r="PM18" s="40">
        <v>4</v>
      </c>
      <c r="PN18" s="40">
        <v>5</v>
      </c>
      <c r="PO18" s="40">
        <v>5</v>
      </c>
      <c r="PP18" s="40">
        <v>4</v>
      </c>
      <c r="PQ18" s="40">
        <v>5</v>
      </c>
      <c r="PR18" s="40">
        <v>4</v>
      </c>
      <c r="PS18" s="40">
        <v>5</v>
      </c>
      <c r="PT18" s="40">
        <v>4</v>
      </c>
      <c r="PU18" s="40">
        <v>4</v>
      </c>
      <c r="PV18" s="40">
        <v>4</v>
      </c>
      <c r="PW18" s="40">
        <v>3</v>
      </c>
      <c r="PX18" s="40">
        <v>5</v>
      </c>
      <c r="PY18" s="40">
        <v>4</v>
      </c>
      <c r="PZ18" s="40">
        <v>4</v>
      </c>
      <c r="QA18" s="40">
        <v>5</v>
      </c>
      <c r="QB18" s="40">
        <v>5</v>
      </c>
      <c r="QC18" s="40">
        <v>1</v>
      </c>
      <c r="QD18" s="40">
        <v>4</v>
      </c>
      <c r="QE18" s="40">
        <v>3</v>
      </c>
      <c r="QF18" s="40">
        <v>5</v>
      </c>
      <c r="QG18" s="40">
        <v>4</v>
      </c>
      <c r="QH18" s="40">
        <v>5</v>
      </c>
      <c r="QI18" s="40">
        <v>5</v>
      </c>
      <c r="QJ18" s="40">
        <v>5</v>
      </c>
      <c r="QK18" s="40">
        <v>5</v>
      </c>
      <c r="QL18" s="40">
        <v>4</v>
      </c>
      <c r="QM18" s="40">
        <v>3</v>
      </c>
      <c r="QN18" s="40">
        <v>5</v>
      </c>
      <c r="QO18" s="40">
        <v>0</v>
      </c>
      <c r="QP18" s="40">
        <v>4</v>
      </c>
      <c r="QQ18" s="40">
        <v>4</v>
      </c>
      <c r="QR18" s="40">
        <v>5</v>
      </c>
      <c r="QS18" s="40">
        <v>5</v>
      </c>
      <c r="QT18" s="40">
        <v>5</v>
      </c>
      <c r="QU18" s="40">
        <v>5</v>
      </c>
      <c r="QV18" s="40">
        <v>4</v>
      </c>
      <c r="QW18" s="40">
        <v>5</v>
      </c>
      <c r="QX18" s="40">
        <v>5</v>
      </c>
      <c r="QY18" s="40">
        <v>4</v>
      </c>
      <c r="QZ18" s="40">
        <v>4</v>
      </c>
      <c r="RA18" s="40">
        <v>4</v>
      </c>
      <c r="RB18" s="40">
        <v>4</v>
      </c>
      <c r="RC18" s="40">
        <v>4</v>
      </c>
      <c r="RD18" s="40">
        <v>5</v>
      </c>
      <c r="RE18" s="40">
        <v>4</v>
      </c>
      <c r="RF18" s="40">
        <v>4</v>
      </c>
      <c r="RG18" s="40">
        <v>4</v>
      </c>
      <c r="RH18" s="40">
        <v>4</v>
      </c>
      <c r="RI18" s="40">
        <v>4</v>
      </c>
      <c r="RJ18" s="40">
        <v>4</v>
      </c>
      <c r="RK18" s="40">
        <v>5</v>
      </c>
      <c r="RL18" s="40">
        <v>4</v>
      </c>
      <c r="RM18" s="40">
        <v>5</v>
      </c>
      <c r="RN18" s="40">
        <v>5</v>
      </c>
      <c r="RO18" s="40">
        <v>5</v>
      </c>
      <c r="RP18" s="40">
        <v>5</v>
      </c>
      <c r="RQ18" s="40">
        <v>4</v>
      </c>
      <c r="RR18" s="40">
        <v>2</v>
      </c>
      <c r="RS18" s="40">
        <v>4</v>
      </c>
      <c r="RT18" s="40">
        <v>4</v>
      </c>
      <c r="RU18" s="40">
        <v>4</v>
      </c>
      <c r="RV18" s="40">
        <v>4</v>
      </c>
      <c r="RW18" s="40">
        <v>4</v>
      </c>
      <c r="RX18" s="40">
        <v>4</v>
      </c>
      <c r="RY18" s="40">
        <v>5</v>
      </c>
      <c r="RZ18" s="40">
        <v>5</v>
      </c>
      <c r="SA18" s="40">
        <v>5</v>
      </c>
      <c r="SB18" s="40">
        <v>4</v>
      </c>
      <c r="SC18" s="40">
        <v>5</v>
      </c>
      <c r="SD18" s="40">
        <v>5</v>
      </c>
      <c r="SE18" s="40">
        <v>4</v>
      </c>
      <c r="SF18" s="40">
        <v>5</v>
      </c>
      <c r="SG18" s="40">
        <v>4</v>
      </c>
      <c r="SH18" s="40">
        <v>4</v>
      </c>
      <c r="SI18" s="40">
        <v>4</v>
      </c>
      <c r="SJ18" s="40">
        <v>4</v>
      </c>
      <c r="SK18" s="40">
        <v>4</v>
      </c>
      <c r="SL18" s="40">
        <v>5</v>
      </c>
      <c r="SM18" s="40">
        <v>4</v>
      </c>
      <c r="SN18" s="40">
        <v>5</v>
      </c>
      <c r="SO18" s="40">
        <v>4</v>
      </c>
      <c r="SP18" s="40">
        <v>4</v>
      </c>
      <c r="SQ18" s="40">
        <v>3</v>
      </c>
      <c r="SR18" s="40">
        <v>4</v>
      </c>
      <c r="SS18" s="40">
        <v>5</v>
      </c>
      <c r="ST18" s="40">
        <v>4</v>
      </c>
      <c r="SU18" s="40">
        <v>4</v>
      </c>
      <c r="SV18" s="40">
        <v>5</v>
      </c>
      <c r="SW18" s="40">
        <v>4</v>
      </c>
      <c r="SX18" s="40">
        <v>5</v>
      </c>
      <c r="SY18" s="40">
        <v>5</v>
      </c>
      <c r="SZ18" s="40">
        <v>4</v>
      </c>
      <c r="TA18" s="40">
        <v>5</v>
      </c>
      <c r="TB18" s="40">
        <v>4</v>
      </c>
      <c r="TC18" s="40">
        <v>4</v>
      </c>
      <c r="TD18" s="40">
        <v>5</v>
      </c>
      <c r="TE18" s="40">
        <v>5</v>
      </c>
      <c r="TF18" s="40">
        <v>5</v>
      </c>
      <c r="TG18" s="40">
        <v>4</v>
      </c>
      <c r="TH18" s="40">
        <v>5</v>
      </c>
      <c r="TI18" s="40">
        <v>4</v>
      </c>
      <c r="TJ18" s="40">
        <v>5</v>
      </c>
      <c r="TK18" s="40">
        <v>4</v>
      </c>
      <c r="TL18" s="40">
        <v>4</v>
      </c>
      <c r="TM18" s="40">
        <v>3</v>
      </c>
      <c r="TN18" s="40">
        <v>4</v>
      </c>
      <c r="TO18" s="40">
        <v>5</v>
      </c>
      <c r="TP18" s="40">
        <v>5</v>
      </c>
      <c r="TQ18" s="40">
        <v>4</v>
      </c>
      <c r="TR18" s="40">
        <v>5</v>
      </c>
      <c r="TS18" s="40">
        <v>5</v>
      </c>
      <c r="TT18" s="40">
        <v>4</v>
      </c>
      <c r="TU18" s="40">
        <v>5</v>
      </c>
      <c r="TV18" s="40">
        <v>5</v>
      </c>
      <c r="TW18" s="40">
        <v>4</v>
      </c>
      <c r="TX18" s="40">
        <v>4</v>
      </c>
      <c r="TY18" s="40">
        <v>3</v>
      </c>
      <c r="TZ18" s="40">
        <v>4</v>
      </c>
      <c r="UA18" s="40">
        <v>4</v>
      </c>
      <c r="UB18" s="40">
        <v>3</v>
      </c>
      <c r="UC18" s="40">
        <v>1</v>
      </c>
      <c r="UD18" s="40">
        <v>5</v>
      </c>
      <c r="UE18" s="40">
        <v>3</v>
      </c>
      <c r="UF18" s="40">
        <v>4</v>
      </c>
      <c r="UG18" s="40">
        <v>4</v>
      </c>
      <c r="UH18" s="40">
        <v>4</v>
      </c>
      <c r="UI18" s="40">
        <v>5</v>
      </c>
      <c r="UJ18" s="40">
        <v>1</v>
      </c>
      <c r="UK18" s="40">
        <v>4</v>
      </c>
      <c r="UL18" s="40">
        <v>5</v>
      </c>
      <c r="UM18" s="40">
        <v>5</v>
      </c>
      <c r="UN18" s="40">
        <v>4</v>
      </c>
      <c r="UO18" s="40">
        <v>5</v>
      </c>
      <c r="UP18" s="40">
        <v>4</v>
      </c>
      <c r="UQ18" s="40">
        <v>5</v>
      </c>
      <c r="UR18" s="40">
        <v>5</v>
      </c>
      <c r="US18" s="40">
        <v>3</v>
      </c>
      <c r="UT18" s="40">
        <v>4</v>
      </c>
      <c r="UU18" s="40">
        <v>4</v>
      </c>
      <c r="UV18" s="40">
        <v>4</v>
      </c>
      <c r="UW18" s="40">
        <v>4</v>
      </c>
      <c r="UX18" s="40">
        <v>4</v>
      </c>
      <c r="UY18" s="40">
        <v>4</v>
      </c>
      <c r="UZ18" s="40">
        <v>5</v>
      </c>
      <c r="VA18" s="40">
        <v>4</v>
      </c>
      <c r="VB18" s="40">
        <v>0</v>
      </c>
      <c r="VC18" s="40">
        <v>5</v>
      </c>
      <c r="VD18" s="40">
        <v>5</v>
      </c>
      <c r="VE18" s="40">
        <v>5</v>
      </c>
      <c r="VF18" s="40">
        <v>3</v>
      </c>
      <c r="VG18" s="40">
        <v>4</v>
      </c>
      <c r="VH18" s="40">
        <v>3</v>
      </c>
      <c r="VI18" s="40">
        <v>1</v>
      </c>
      <c r="VJ18" s="40">
        <v>1</v>
      </c>
      <c r="VK18" s="40">
        <v>5</v>
      </c>
      <c r="VL18" s="40">
        <v>3</v>
      </c>
      <c r="VM18" s="40">
        <v>3</v>
      </c>
      <c r="VN18" s="40">
        <v>4</v>
      </c>
      <c r="VO18" s="40">
        <v>5</v>
      </c>
      <c r="VP18" s="40">
        <v>4</v>
      </c>
      <c r="VQ18" s="40">
        <v>4</v>
      </c>
      <c r="VR18" s="40">
        <v>4</v>
      </c>
      <c r="VS18" s="40">
        <v>4</v>
      </c>
      <c r="VT18" s="40">
        <v>5</v>
      </c>
      <c r="VU18" s="40">
        <v>5</v>
      </c>
      <c r="VV18" s="40">
        <v>4</v>
      </c>
      <c r="VW18" s="40">
        <v>4</v>
      </c>
      <c r="VX18" s="40">
        <v>4</v>
      </c>
      <c r="VY18" s="40">
        <v>3</v>
      </c>
      <c r="VZ18" s="40">
        <v>4</v>
      </c>
      <c r="WA18" s="40">
        <v>4</v>
      </c>
      <c r="WB18" s="40">
        <v>4</v>
      </c>
      <c r="WC18" s="40">
        <v>3</v>
      </c>
      <c r="WD18" s="40">
        <v>5</v>
      </c>
      <c r="WE18" s="40">
        <v>1</v>
      </c>
      <c r="WF18" s="40">
        <v>4</v>
      </c>
      <c r="WG18" s="40">
        <v>5</v>
      </c>
      <c r="WH18" s="40">
        <v>4</v>
      </c>
      <c r="WI18" s="40">
        <v>5</v>
      </c>
      <c r="WJ18" s="40">
        <v>4</v>
      </c>
      <c r="WK18" s="40">
        <v>4</v>
      </c>
      <c r="WL18" s="40">
        <v>4</v>
      </c>
      <c r="WM18" s="40">
        <v>4</v>
      </c>
      <c r="WN18" s="40">
        <v>5</v>
      </c>
      <c r="WO18" s="40">
        <v>5</v>
      </c>
      <c r="WP18" s="40">
        <v>4</v>
      </c>
      <c r="WQ18" s="40">
        <v>4</v>
      </c>
      <c r="WR18" s="40">
        <v>3</v>
      </c>
      <c r="WS18" s="40">
        <v>5</v>
      </c>
      <c r="WT18" s="40">
        <v>4</v>
      </c>
      <c r="WU18" s="40">
        <v>4</v>
      </c>
      <c r="WV18" s="40">
        <v>4</v>
      </c>
      <c r="WW18" s="40">
        <v>5</v>
      </c>
      <c r="WX18" s="40">
        <v>5</v>
      </c>
      <c r="WY18" s="40">
        <v>3</v>
      </c>
      <c r="WZ18" s="40">
        <v>5</v>
      </c>
      <c r="XA18" s="40">
        <v>4</v>
      </c>
      <c r="XB18" s="40">
        <v>5</v>
      </c>
      <c r="XC18" s="40">
        <v>5</v>
      </c>
      <c r="XD18" s="40">
        <v>3</v>
      </c>
      <c r="XE18" s="40">
        <v>5</v>
      </c>
      <c r="XF18" s="40">
        <v>2</v>
      </c>
      <c r="XG18" s="40">
        <v>3</v>
      </c>
      <c r="XH18" s="40">
        <v>5</v>
      </c>
      <c r="XI18" s="40">
        <v>4</v>
      </c>
      <c r="XJ18" s="40">
        <v>4</v>
      </c>
      <c r="XK18" s="40">
        <v>4</v>
      </c>
      <c r="XL18" s="40">
        <v>5</v>
      </c>
      <c r="XM18" s="40">
        <v>2</v>
      </c>
      <c r="XN18" s="40">
        <v>4</v>
      </c>
      <c r="XO18" s="40">
        <v>4</v>
      </c>
      <c r="XP18" s="40">
        <v>4</v>
      </c>
      <c r="XQ18" s="40">
        <v>5</v>
      </c>
      <c r="XR18" s="40">
        <v>4</v>
      </c>
      <c r="XS18" s="40">
        <v>4</v>
      </c>
      <c r="XT18" s="40">
        <v>5</v>
      </c>
      <c r="XU18" s="40">
        <v>4</v>
      </c>
      <c r="XV18" s="40">
        <v>2</v>
      </c>
      <c r="XW18" s="40">
        <v>4</v>
      </c>
      <c r="XX18" s="40">
        <v>5</v>
      </c>
      <c r="XY18" s="40">
        <v>5</v>
      </c>
      <c r="XZ18" s="40">
        <v>3</v>
      </c>
      <c r="YA18" s="40">
        <v>5</v>
      </c>
      <c r="YB18" s="40">
        <v>3</v>
      </c>
      <c r="YC18" s="40">
        <v>3</v>
      </c>
      <c r="YD18" s="40">
        <v>4</v>
      </c>
      <c r="YE18" s="40">
        <v>3</v>
      </c>
      <c r="YF18" s="40">
        <v>5</v>
      </c>
      <c r="YG18" s="40">
        <v>4</v>
      </c>
      <c r="YH18" s="40">
        <v>4</v>
      </c>
      <c r="YI18" s="40">
        <v>4</v>
      </c>
      <c r="YJ18" s="40">
        <v>5</v>
      </c>
      <c r="YK18" s="40">
        <v>3</v>
      </c>
      <c r="YL18" s="40">
        <v>3</v>
      </c>
      <c r="YM18" s="40">
        <v>4</v>
      </c>
      <c r="YN18" s="41">
        <v>4</v>
      </c>
      <c r="YO18" s="42">
        <f>AVERAGE(Tabela636[[#This Row],[1]:[832]])</f>
        <v>4.1134644478063542</v>
      </c>
      <c r="YP18" s="42">
        <f>SKEW(Tabela636[[#This Row],[1]:[832]])</f>
        <v>-1.8400554509939495</v>
      </c>
      <c r="YQ18" s="42">
        <f>STDEV(Tabela636[[#This Row],[1]:[832]])</f>
        <v>1.0606531481252794</v>
      </c>
      <c r="YR18" s="63">
        <v>0.87152847493940655</v>
      </c>
    </row>
    <row r="19" spans="1:668" s="28" customFormat="1" ht="24.95" customHeight="1">
      <c r="A19" s="29">
        <v>26</v>
      </c>
      <c r="B19" s="30">
        <v>8</v>
      </c>
      <c r="C19" s="106" t="s">
        <v>1714</v>
      </c>
      <c r="D19" s="39">
        <v>2</v>
      </c>
      <c r="E19" s="40">
        <v>4</v>
      </c>
      <c r="F19" s="40">
        <v>4</v>
      </c>
      <c r="G19" s="40">
        <v>4</v>
      </c>
      <c r="H19" s="40">
        <v>4</v>
      </c>
      <c r="I19" s="40">
        <v>5</v>
      </c>
      <c r="J19" s="40">
        <v>4</v>
      </c>
      <c r="K19" s="40">
        <v>5</v>
      </c>
      <c r="L19" s="40">
        <v>5</v>
      </c>
      <c r="M19" s="40">
        <v>4</v>
      </c>
      <c r="N19" s="40">
        <v>5</v>
      </c>
      <c r="O19" s="40">
        <v>5</v>
      </c>
      <c r="P19" s="40">
        <v>5</v>
      </c>
      <c r="Q19" s="40">
        <v>5</v>
      </c>
      <c r="R19" s="40">
        <v>5</v>
      </c>
      <c r="S19" s="40">
        <v>0</v>
      </c>
      <c r="T19" s="40">
        <v>5</v>
      </c>
      <c r="U19" s="40">
        <v>4</v>
      </c>
      <c r="V19" s="40">
        <v>5</v>
      </c>
      <c r="W19" s="40">
        <v>5</v>
      </c>
      <c r="X19" s="40">
        <v>5</v>
      </c>
      <c r="Y19" s="40">
        <v>5</v>
      </c>
      <c r="Z19" s="40">
        <v>5</v>
      </c>
      <c r="AA19" s="40">
        <v>5</v>
      </c>
      <c r="AB19" s="40">
        <v>3</v>
      </c>
      <c r="AC19" s="40">
        <v>4</v>
      </c>
      <c r="AD19" s="40">
        <v>5</v>
      </c>
      <c r="AE19" s="40">
        <v>5</v>
      </c>
      <c r="AF19" s="40">
        <v>5</v>
      </c>
      <c r="AG19" s="40">
        <v>5</v>
      </c>
      <c r="AH19" s="40">
        <v>5</v>
      </c>
      <c r="AI19" s="40">
        <v>5</v>
      </c>
      <c r="AJ19" s="40">
        <v>4</v>
      </c>
      <c r="AK19" s="40">
        <v>4</v>
      </c>
      <c r="AL19" s="40">
        <v>3</v>
      </c>
      <c r="AM19" s="40">
        <v>4</v>
      </c>
      <c r="AN19" s="40">
        <v>4</v>
      </c>
      <c r="AO19" s="40">
        <v>4</v>
      </c>
      <c r="AP19" s="40">
        <v>4</v>
      </c>
      <c r="AQ19" s="40">
        <v>5</v>
      </c>
      <c r="AR19" s="40">
        <v>5</v>
      </c>
      <c r="AS19" s="40">
        <v>4</v>
      </c>
      <c r="AT19" s="40">
        <v>5</v>
      </c>
      <c r="AU19" s="40">
        <v>4</v>
      </c>
      <c r="AV19" s="40">
        <v>5</v>
      </c>
      <c r="AW19" s="40">
        <v>5</v>
      </c>
      <c r="AX19" s="40">
        <v>5</v>
      </c>
      <c r="AY19" s="40">
        <v>5</v>
      </c>
      <c r="AZ19" s="40">
        <v>4</v>
      </c>
      <c r="BA19" s="40">
        <v>4</v>
      </c>
      <c r="BB19" s="40">
        <v>4</v>
      </c>
      <c r="BC19" s="40">
        <v>4</v>
      </c>
      <c r="BD19" s="40">
        <v>5</v>
      </c>
      <c r="BE19" s="40">
        <v>5</v>
      </c>
      <c r="BF19" s="40">
        <v>5</v>
      </c>
      <c r="BG19" s="40">
        <v>5</v>
      </c>
      <c r="BH19" s="40">
        <v>4</v>
      </c>
      <c r="BI19" s="40">
        <v>5</v>
      </c>
      <c r="BJ19" s="40">
        <v>4</v>
      </c>
      <c r="BK19" s="40">
        <v>5</v>
      </c>
      <c r="BL19" s="40">
        <v>5</v>
      </c>
      <c r="BM19" s="40">
        <v>5</v>
      </c>
      <c r="BN19" s="40">
        <v>5</v>
      </c>
      <c r="BO19" s="40">
        <v>5</v>
      </c>
      <c r="BP19" s="40">
        <v>5</v>
      </c>
      <c r="BQ19" s="40">
        <v>5</v>
      </c>
      <c r="BR19" s="40">
        <v>4</v>
      </c>
      <c r="BS19" s="40">
        <v>4</v>
      </c>
      <c r="BT19" s="40">
        <v>4</v>
      </c>
      <c r="BU19" s="40">
        <v>5</v>
      </c>
      <c r="BV19" s="40">
        <v>4</v>
      </c>
      <c r="BW19" s="40">
        <v>4</v>
      </c>
      <c r="BX19" s="40">
        <v>0</v>
      </c>
      <c r="BY19" s="40">
        <v>5</v>
      </c>
      <c r="BZ19" s="40">
        <v>4</v>
      </c>
      <c r="CA19" s="40">
        <v>5</v>
      </c>
      <c r="CB19" s="40">
        <v>5</v>
      </c>
      <c r="CC19" s="40">
        <v>4</v>
      </c>
      <c r="CD19" s="40">
        <v>5</v>
      </c>
      <c r="CE19" s="40">
        <v>5</v>
      </c>
      <c r="CF19" s="40">
        <v>4</v>
      </c>
      <c r="CG19" s="40">
        <v>5</v>
      </c>
      <c r="CH19" s="40">
        <v>5</v>
      </c>
      <c r="CI19" s="40">
        <v>5</v>
      </c>
      <c r="CJ19" s="40">
        <v>5</v>
      </c>
      <c r="CK19" s="40">
        <v>5</v>
      </c>
      <c r="CL19" s="40">
        <v>5</v>
      </c>
      <c r="CM19" s="40">
        <v>4</v>
      </c>
      <c r="CN19" s="40">
        <v>5</v>
      </c>
      <c r="CO19" s="40">
        <v>4</v>
      </c>
      <c r="CP19" s="40">
        <v>5</v>
      </c>
      <c r="CQ19" s="40">
        <v>5</v>
      </c>
      <c r="CR19" s="40">
        <v>5</v>
      </c>
      <c r="CS19" s="40">
        <v>5</v>
      </c>
      <c r="CT19" s="40">
        <v>5</v>
      </c>
      <c r="CU19" s="40">
        <v>4</v>
      </c>
      <c r="CV19" s="40">
        <v>4</v>
      </c>
      <c r="CW19" s="40">
        <v>5</v>
      </c>
      <c r="CX19" s="40">
        <v>5</v>
      </c>
      <c r="CY19" s="40">
        <v>5</v>
      </c>
      <c r="CZ19" s="40">
        <v>4</v>
      </c>
      <c r="DA19" s="40">
        <v>5</v>
      </c>
      <c r="DB19" s="40">
        <v>5</v>
      </c>
      <c r="DC19" s="40">
        <v>5</v>
      </c>
      <c r="DD19" s="40">
        <v>5</v>
      </c>
      <c r="DE19" s="40">
        <v>5</v>
      </c>
      <c r="DF19" s="40">
        <v>4</v>
      </c>
      <c r="DG19" s="40">
        <v>5</v>
      </c>
      <c r="DH19" s="40">
        <v>5</v>
      </c>
      <c r="DI19" s="40">
        <v>5</v>
      </c>
      <c r="DJ19" s="40">
        <v>5</v>
      </c>
      <c r="DK19" s="40">
        <v>5</v>
      </c>
      <c r="DL19" s="40">
        <v>5</v>
      </c>
      <c r="DM19" s="40">
        <v>5</v>
      </c>
      <c r="DN19" s="40">
        <v>4</v>
      </c>
      <c r="DO19" s="40">
        <v>5</v>
      </c>
      <c r="DP19" s="40">
        <v>5</v>
      </c>
      <c r="DQ19" s="40">
        <v>5</v>
      </c>
      <c r="DR19" s="40">
        <v>4</v>
      </c>
      <c r="DS19" s="40">
        <v>4</v>
      </c>
      <c r="DT19" s="40">
        <v>5</v>
      </c>
      <c r="DU19" s="40">
        <v>5</v>
      </c>
      <c r="DV19" s="40">
        <v>5</v>
      </c>
      <c r="DW19" s="40">
        <v>5</v>
      </c>
      <c r="DX19" s="40">
        <v>5</v>
      </c>
      <c r="DY19" s="40">
        <v>4</v>
      </c>
      <c r="DZ19" s="40">
        <v>4</v>
      </c>
      <c r="EA19" s="40">
        <v>4</v>
      </c>
      <c r="EB19" s="40">
        <v>4</v>
      </c>
      <c r="EC19" s="40">
        <v>5</v>
      </c>
      <c r="ED19" s="40">
        <v>5</v>
      </c>
      <c r="EE19" s="40">
        <v>5</v>
      </c>
      <c r="EF19" s="40">
        <v>5</v>
      </c>
      <c r="EG19" s="40">
        <v>5</v>
      </c>
      <c r="EH19" s="40">
        <v>5</v>
      </c>
      <c r="EI19" s="40">
        <v>5</v>
      </c>
      <c r="EJ19" s="40">
        <v>4</v>
      </c>
      <c r="EK19" s="40">
        <v>4</v>
      </c>
      <c r="EL19" s="40">
        <v>5</v>
      </c>
      <c r="EM19" s="40">
        <v>5</v>
      </c>
      <c r="EN19" s="40">
        <v>4</v>
      </c>
      <c r="EO19" s="40">
        <v>4</v>
      </c>
      <c r="EP19" s="40">
        <v>4</v>
      </c>
      <c r="EQ19" s="40">
        <v>5</v>
      </c>
      <c r="ER19" s="40">
        <v>4</v>
      </c>
      <c r="ES19" s="40">
        <v>4</v>
      </c>
      <c r="ET19" s="40">
        <v>5</v>
      </c>
      <c r="EU19" s="40">
        <v>5</v>
      </c>
      <c r="EV19" s="40">
        <v>4</v>
      </c>
      <c r="EW19" s="40">
        <v>4</v>
      </c>
      <c r="EX19" s="40">
        <v>4</v>
      </c>
      <c r="EY19" s="40">
        <v>5</v>
      </c>
      <c r="EZ19" s="40">
        <v>5</v>
      </c>
      <c r="FA19" s="40">
        <v>1</v>
      </c>
      <c r="FB19" s="40">
        <v>4</v>
      </c>
      <c r="FC19" s="40">
        <v>5</v>
      </c>
      <c r="FD19" s="40">
        <v>5</v>
      </c>
      <c r="FE19" s="40">
        <v>5</v>
      </c>
      <c r="FF19" s="40">
        <v>4</v>
      </c>
      <c r="FG19" s="40">
        <v>5</v>
      </c>
      <c r="FH19" s="40">
        <v>5</v>
      </c>
      <c r="FI19" s="40">
        <v>4</v>
      </c>
      <c r="FJ19" s="40">
        <v>5</v>
      </c>
      <c r="FK19" s="40">
        <v>5</v>
      </c>
      <c r="FL19" s="40">
        <v>5</v>
      </c>
      <c r="FM19" s="40">
        <v>5</v>
      </c>
      <c r="FN19" s="40">
        <v>5</v>
      </c>
      <c r="FO19" s="40">
        <v>4</v>
      </c>
      <c r="FP19" s="40">
        <v>5</v>
      </c>
      <c r="FQ19" s="40">
        <v>5</v>
      </c>
      <c r="FR19" s="40">
        <v>4</v>
      </c>
      <c r="FS19" s="40">
        <v>3</v>
      </c>
      <c r="FT19" s="40">
        <v>5</v>
      </c>
      <c r="FU19" s="40">
        <v>5</v>
      </c>
      <c r="FV19" s="40">
        <v>4</v>
      </c>
      <c r="FW19" s="40">
        <v>5</v>
      </c>
      <c r="FX19" s="40">
        <v>4</v>
      </c>
      <c r="FY19" s="40">
        <v>5</v>
      </c>
      <c r="FZ19" s="40">
        <v>0</v>
      </c>
      <c r="GA19" s="40">
        <v>4</v>
      </c>
      <c r="GB19" s="40">
        <v>4</v>
      </c>
      <c r="GC19" s="40">
        <v>5</v>
      </c>
      <c r="GD19" s="40">
        <v>5</v>
      </c>
      <c r="GE19" s="40">
        <v>3</v>
      </c>
      <c r="GF19" s="40">
        <v>4</v>
      </c>
      <c r="GG19" s="40">
        <v>5</v>
      </c>
      <c r="GH19" s="40">
        <v>4</v>
      </c>
      <c r="GI19" s="40">
        <v>5</v>
      </c>
      <c r="GJ19" s="40">
        <v>5</v>
      </c>
      <c r="GK19" s="40">
        <v>5</v>
      </c>
      <c r="GL19" s="40">
        <v>4</v>
      </c>
      <c r="GM19" s="40">
        <v>4</v>
      </c>
      <c r="GN19" s="40">
        <v>5</v>
      </c>
      <c r="GO19" s="40">
        <v>4</v>
      </c>
      <c r="GP19" s="40">
        <v>5</v>
      </c>
      <c r="GQ19" s="40">
        <v>4</v>
      </c>
      <c r="GR19" s="40">
        <v>4</v>
      </c>
      <c r="GS19" s="40">
        <v>5</v>
      </c>
      <c r="GT19" s="40">
        <v>5</v>
      </c>
      <c r="GU19" s="40">
        <v>5</v>
      </c>
      <c r="GV19" s="40">
        <v>4</v>
      </c>
      <c r="GW19" s="40">
        <v>5</v>
      </c>
      <c r="GX19" s="40">
        <v>5</v>
      </c>
      <c r="GY19" s="40">
        <v>5</v>
      </c>
      <c r="GZ19" s="40">
        <v>4</v>
      </c>
      <c r="HA19" s="40">
        <v>4</v>
      </c>
      <c r="HB19" s="40">
        <v>4</v>
      </c>
      <c r="HC19" s="40">
        <v>5</v>
      </c>
      <c r="HD19" s="40">
        <v>5</v>
      </c>
      <c r="HE19" s="40">
        <v>5</v>
      </c>
      <c r="HF19" s="40">
        <v>5</v>
      </c>
      <c r="HG19" s="40">
        <v>4</v>
      </c>
      <c r="HH19" s="40">
        <v>5</v>
      </c>
      <c r="HI19" s="40">
        <v>4</v>
      </c>
      <c r="HJ19" s="40">
        <v>5</v>
      </c>
      <c r="HK19" s="40">
        <v>5</v>
      </c>
      <c r="HL19" s="40">
        <v>5</v>
      </c>
      <c r="HM19" s="40">
        <v>5</v>
      </c>
      <c r="HN19" s="40">
        <v>5</v>
      </c>
      <c r="HO19" s="40">
        <v>5</v>
      </c>
      <c r="HP19" s="40">
        <v>5</v>
      </c>
      <c r="HQ19" s="40">
        <v>5</v>
      </c>
      <c r="HR19" s="40">
        <v>4</v>
      </c>
      <c r="HS19" s="40">
        <v>4</v>
      </c>
      <c r="HT19" s="40">
        <v>5</v>
      </c>
      <c r="HU19" s="40">
        <v>5</v>
      </c>
      <c r="HV19" s="40">
        <v>5</v>
      </c>
      <c r="HW19" s="40">
        <v>4</v>
      </c>
      <c r="HX19" s="40">
        <v>5</v>
      </c>
      <c r="HY19" s="40">
        <v>5</v>
      </c>
      <c r="HZ19" s="40">
        <v>5</v>
      </c>
      <c r="IA19" s="40">
        <v>5</v>
      </c>
      <c r="IB19" s="40">
        <v>5</v>
      </c>
      <c r="IC19" s="40">
        <v>5</v>
      </c>
      <c r="ID19" s="40">
        <v>5</v>
      </c>
      <c r="IE19" s="40">
        <v>5</v>
      </c>
      <c r="IF19" s="40">
        <v>5</v>
      </c>
      <c r="IG19" s="40">
        <v>5</v>
      </c>
      <c r="IH19" s="40">
        <v>5</v>
      </c>
      <c r="II19" s="40">
        <v>5</v>
      </c>
      <c r="IJ19" s="40">
        <v>3</v>
      </c>
      <c r="IK19" s="40">
        <v>5</v>
      </c>
      <c r="IL19" s="40">
        <v>5</v>
      </c>
      <c r="IM19" s="40">
        <v>5</v>
      </c>
      <c r="IN19" s="40">
        <v>5</v>
      </c>
      <c r="IO19" s="40">
        <v>5</v>
      </c>
      <c r="IP19" s="40">
        <v>5</v>
      </c>
      <c r="IQ19" s="40">
        <v>5</v>
      </c>
      <c r="IR19" s="40">
        <v>2</v>
      </c>
      <c r="IS19" s="40">
        <v>5</v>
      </c>
      <c r="IT19" s="40">
        <v>3</v>
      </c>
      <c r="IU19" s="40">
        <v>5</v>
      </c>
      <c r="IV19" s="40">
        <v>5</v>
      </c>
      <c r="IW19" s="40">
        <v>4</v>
      </c>
      <c r="IX19" s="40">
        <v>4</v>
      </c>
      <c r="IY19" s="40">
        <v>4</v>
      </c>
      <c r="IZ19" s="40">
        <v>5</v>
      </c>
      <c r="JA19" s="40">
        <v>4</v>
      </c>
      <c r="JB19" s="40">
        <v>4</v>
      </c>
      <c r="JC19" s="40">
        <v>5</v>
      </c>
      <c r="JD19" s="40">
        <v>5</v>
      </c>
      <c r="JE19" s="40">
        <v>5</v>
      </c>
      <c r="JF19" s="40">
        <v>5</v>
      </c>
      <c r="JG19" s="40">
        <v>5</v>
      </c>
      <c r="JH19" s="40">
        <v>4</v>
      </c>
      <c r="JI19" s="40">
        <v>5</v>
      </c>
      <c r="JJ19" s="40">
        <v>4</v>
      </c>
      <c r="JK19" s="40">
        <v>5</v>
      </c>
      <c r="JL19" s="40">
        <v>5</v>
      </c>
      <c r="JM19" s="40">
        <v>5</v>
      </c>
      <c r="JN19" s="40">
        <v>5</v>
      </c>
      <c r="JO19" s="40">
        <v>5</v>
      </c>
      <c r="JP19" s="40">
        <v>5</v>
      </c>
      <c r="JQ19" s="40">
        <v>5</v>
      </c>
      <c r="JR19" s="40">
        <v>4</v>
      </c>
      <c r="JS19" s="40">
        <v>5</v>
      </c>
      <c r="JT19" s="40">
        <v>4</v>
      </c>
      <c r="JU19" s="40">
        <v>5</v>
      </c>
      <c r="JV19" s="40">
        <v>5</v>
      </c>
      <c r="JW19" s="40">
        <v>4</v>
      </c>
      <c r="JX19" s="40">
        <v>4</v>
      </c>
      <c r="JY19" s="40">
        <v>5</v>
      </c>
      <c r="JZ19" s="40">
        <v>4</v>
      </c>
      <c r="KA19" s="40">
        <v>3</v>
      </c>
      <c r="KB19" s="40">
        <v>5</v>
      </c>
      <c r="KC19" s="40">
        <v>4</v>
      </c>
      <c r="KD19" s="40">
        <v>5</v>
      </c>
      <c r="KE19" s="40">
        <v>5</v>
      </c>
      <c r="KF19" s="40">
        <v>5</v>
      </c>
      <c r="KG19" s="40">
        <v>5</v>
      </c>
      <c r="KH19" s="40">
        <v>4</v>
      </c>
      <c r="KI19" s="40">
        <v>5</v>
      </c>
      <c r="KJ19" s="40">
        <v>5</v>
      </c>
      <c r="KK19" s="40">
        <v>5</v>
      </c>
      <c r="KL19" s="40">
        <v>5</v>
      </c>
      <c r="KM19" s="40">
        <v>5</v>
      </c>
      <c r="KN19" s="40">
        <v>4</v>
      </c>
      <c r="KO19" s="40">
        <v>5</v>
      </c>
      <c r="KP19" s="40">
        <v>5</v>
      </c>
      <c r="KQ19" s="40">
        <v>4</v>
      </c>
      <c r="KR19" s="40">
        <v>5</v>
      </c>
      <c r="KS19" s="40">
        <v>5</v>
      </c>
      <c r="KT19" s="40">
        <v>3</v>
      </c>
      <c r="KU19" s="40">
        <v>5</v>
      </c>
      <c r="KV19" s="40">
        <v>5</v>
      </c>
      <c r="KW19" s="40">
        <v>4</v>
      </c>
      <c r="KX19" s="40">
        <v>4</v>
      </c>
      <c r="KY19" s="40">
        <v>5</v>
      </c>
      <c r="KZ19" s="40">
        <v>5</v>
      </c>
      <c r="LA19" s="40">
        <v>5</v>
      </c>
      <c r="LB19" s="40">
        <v>4</v>
      </c>
      <c r="LC19" s="40">
        <v>5</v>
      </c>
      <c r="LD19" s="40">
        <v>4</v>
      </c>
      <c r="LE19" s="40">
        <v>5</v>
      </c>
      <c r="LF19" s="40">
        <v>5</v>
      </c>
      <c r="LG19" s="40">
        <v>4</v>
      </c>
      <c r="LH19" s="40">
        <v>4</v>
      </c>
      <c r="LI19" s="40">
        <v>4</v>
      </c>
      <c r="LJ19" s="40">
        <v>0</v>
      </c>
      <c r="LK19" s="40">
        <v>4</v>
      </c>
      <c r="LL19" s="40">
        <v>4</v>
      </c>
      <c r="LM19" s="40">
        <v>5</v>
      </c>
      <c r="LN19" s="40">
        <v>1</v>
      </c>
      <c r="LO19" s="40">
        <v>5</v>
      </c>
      <c r="LP19" s="40">
        <v>5</v>
      </c>
      <c r="LQ19" s="40">
        <v>5</v>
      </c>
      <c r="LR19" s="40">
        <v>5</v>
      </c>
      <c r="LS19" s="40">
        <v>4</v>
      </c>
      <c r="LT19" s="40">
        <v>5</v>
      </c>
      <c r="LU19" s="40">
        <v>5</v>
      </c>
      <c r="LV19" s="40">
        <v>5</v>
      </c>
      <c r="LW19" s="40">
        <v>5</v>
      </c>
      <c r="LX19" s="40">
        <v>4</v>
      </c>
      <c r="LY19" s="40">
        <v>4</v>
      </c>
      <c r="LZ19" s="40">
        <v>4</v>
      </c>
      <c r="MA19" s="40">
        <v>5</v>
      </c>
      <c r="MB19" s="40">
        <v>5</v>
      </c>
      <c r="MC19" s="40">
        <v>2</v>
      </c>
      <c r="MD19" s="40">
        <v>4</v>
      </c>
      <c r="ME19" s="40">
        <v>4</v>
      </c>
      <c r="MF19" s="40">
        <v>4</v>
      </c>
      <c r="MG19" s="40">
        <v>5</v>
      </c>
      <c r="MH19" s="40">
        <v>4</v>
      </c>
      <c r="MI19" s="40">
        <v>5</v>
      </c>
      <c r="MJ19" s="40">
        <v>5</v>
      </c>
      <c r="MK19" s="40">
        <v>5</v>
      </c>
      <c r="ML19" s="40">
        <v>5</v>
      </c>
      <c r="MM19" s="40">
        <v>5</v>
      </c>
      <c r="MN19" s="40">
        <v>4</v>
      </c>
      <c r="MO19" s="40">
        <v>5</v>
      </c>
      <c r="MP19" s="40">
        <v>5</v>
      </c>
      <c r="MQ19" s="40">
        <v>4</v>
      </c>
      <c r="MR19" s="40">
        <v>5</v>
      </c>
      <c r="MS19" s="40">
        <v>5</v>
      </c>
      <c r="MT19" s="40">
        <v>5</v>
      </c>
      <c r="MU19" s="40">
        <v>5</v>
      </c>
      <c r="MV19" s="40">
        <v>5</v>
      </c>
      <c r="MW19" s="40">
        <v>5</v>
      </c>
      <c r="MX19" s="40">
        <v>4</v>
      </c>
      <c r="MY19" s="40">
        <v>5</v>
      </c>
      <c r="MZ19" s="40">
        <v>5</v>
      </c>
      <c r="NA19" s="40">
        <v>5</v>
      </c>
      <c r="NB19" s="40">
        <v>5</v>
      </c>
      <c r="NC19" s="40">
        <v>5</v>
      </c>
      <c r="ND19" s="40">
        <v>5</v>
      </c>
      <c r="NE19" s="40">
        <v>5</v>
      </c>
      <c r="NF19" s="40">
        <v>5</v>
      </c>
      <c r="NG19" s="40">
        <v>5</v>
      </c>
      <c r="NH19" s="40">
        <v>5</v>
      </c>
      <c r="NI19" s="40">
        <v>5</v>
      </c>
      <c r="NJ19" s="40">
        <v>5</v>
      </c>
      <c r="NK19" s="40">
        <v>5</v>
      </c>
      <c r="NL19" s="40">
        <v>5</v>
      </c>
      <c r="NM19" s="40">
        <v>5</v>
      </c>
      <c r="NN19" s="40">
        <v>5</v>
      </c>
      <c r="NO19" s="40">
        <v>5</v>
      </c>
      <c r="NP19" s="40">
        <v>4</v>
      </c>
      <c r="NQ19" s="40">
        <v>3</v>
      </c>
      <c r="NR19" s="40">
        <v>5</v>
      </c>
      <c r="NS19" s="40">
        <v>4</v>
      </c>
      <c r="NT19" s="40">
        <v>5</v>
      </c>
      <c r="NU19" s="40">
        <v>5</v>
      </c>
      <c r="NV19" s="40">
        <v>5</v>
      </c>
      <c r="NW19" s="40">
        <v>3</v>
      </c>
      <c r="NX19" s="40">
        <v>5</v>
      </c>
      <c r="NY19" s="40">
        <v>4</v>
      </c>
      <c r="NZ19" s="40">
        <v>5</v>
      </c>
      <c r="OA19" s="40">
        <v>5</v>
      </c>
      <c r="OB19" s="40">
        <v>5</v>
      </c>
      <c r="OC19" s="40">
        <v>5</v>
      </c>
      <c r="OD19" s="40">
        <v>3</v>
      </c>
      <c r="OE19" s="40">
        <v>4</v>
      </c>
      <c r="OF19" s="40">
        <v>5</v>
      </c>
      <c r="OG19" s="40">
        <v>4</v>
      </c>
      <c r="OH19" s="40">
        <v>5</v>
      </c>
      <c r="OI19" s="40">
        <v>4</v>
      </c>
      <c r="OJ19" s="40">
        <v>5</v>
      </c>
      <c r="OK19" s="40">
        <v>4</v>
      </c>
      <c r="OL19" s="40">
        <v>5</v>
      </c>
      <c r="OM19" s="40">
        <v>5</v>
      </c>
      <c r="ON19" s="40">
        <v>3</v>
      </c>
      <c r="OO19" s="40">
        <v>5</v>
      </c>
      <c r="OP19" s="40">
        <v>5</v>
      </c>
      <c r="OQ19" s="40">
        <v>5</v>
      </c>
      <c r="OR19" s="40">
        <v>5</v>
      </c>
      <c r="OS19" s="40">
        <v>5</v>
      </c>
      <c r="OT19" s="40">
        <v>5</v>
      </c>
      <c r="OU19" s="40">
        <v>5</v>
      </c>
      <c r="OV19" s="40">
        <v>5</v>
      </c>
      <c r="OW19" s="40">
        <v>4</v>
      </c>
      <c r="OX19" s="40">
        <v>5</v>
      </c>
      <c r="OY19" s="40">
        <v>4</v>
      </c>
      <c r="OZ19" s="40">
        <v>4</v>
      </c>
      <c r="PA19" s="40">
        <v>4</v>
      </c>
      <c r="PB19" s="40">
        <v>5</v>
      </c>
      <c r="PC19" s="40">
        <v>3</v>
      </c>
      <c r="PD19" s="40">
        <v>4</v>
      </c>
      <c r="PE19" s="40">
        <v>4</v>
      </c>
      <c r="PF19" s="40">
        <v>4</v>
      </c>
      <c r="PG19" s="40">
        <v>4</v>
      </c>
      <c r="PH19" s="40">
        <v>5</v>
      </c>
      <c r="PI19" s="40">
        <v>5</v>
      </c>
      <c r="PJ19" s="40">
        <v>5</v>
      </c>
      <c r="PK19" s="40">
        <v>5</v>
      </c>
      <c r="PL19" s="40">
        <v>5</v>
      </c>
      <c r="PM19" s="40">
        <v>4</v>
      </c>
      <c r="PN19" s="40">
        <v>5</v>
      </c>
      <c r="PO19" s="40">
        <v>5</v>
      </c>
      <c r="PP19" s="40">
        <v>4</v>
      </c>
      <c r="PQ19" s="40">
        <v>5</v>
      </c>
      <c r="PR19" s="40">
        <v>5</v>
      </c>
      <c r="PS19" s="40">
        <v>5</v>
      </c>
      <c r="PT19" s="40">
        <v>5</v>
      </c>
      <c r="PU19" s="40">
        <v>5</v>
      </c>
      <c r="PV19" s="40">
        <v>4</v>
      </c>
      <c r="PW19" s="40">
        <v>3</v>
      </c>
      <c r="PX19" s="40">
        <v>5</v>
      </c>
      <c r="PY19" s="40">
        <v>5</v>
      </c>
      <c r="PZ19" s="40">
        <v>5</v>
      </c>
      <c r="QA19" s="40">
        <v>5</v>
      </c>
      <c r="QB19" s="40">
        <v>5</v>
      </c>
      <c r="QC19" s="40">
        <v>4</v>
      </c>
      <c r="QD19" s="40">
        <v>3</v>
      </c>
      <c r="QE19" s="40">
        <v>5</v>
      </c>
      <c r="QF19" s="40">
        <v>5</v>
      </c>
      <c r="QG19" s="40">
        <v>5</v>
      </c>
      <c r="QH19" s="40">
        <v>5</v>
      </c>
      <c r="QI19" s="40">
        <v>5</v>
      </c>
      <c r="QJ19" s="40">
        <v>4</v>
      </c>
      <c r="QK19" s="40">
        <v>5</v>
      </c>
      <c r="QL19" s="40">
        <v>5</v>
      </c>
      <c r="QM19" s="40">
        <v>5</v>
      </c>
      <c r="QN19" s="40">
        <v>5</v>
      </c>
      <c r="QO19" s="40">
        <v>5</v>
      </c>
      <c r="QP19" s="40">
        <v>3</v>
      </c>
      <c r="QQ19" s="40">
        <v>5</v>
      </c>
      <c r="QR19" s="40">
        <v>5</v>
      </c>
      <c r="QS19" s="40">
        <v>5</v>
      </c>
      <c r="QT19" s="40">
        <v>5</v>
      </c>
      <c r="QU19" s="40">
        <v>5</v>
      </c>
      <c r="QV19" s="40">
        <v>5</v>
      </c>
      <c r="QW19" s="40">
        <v>5</v>
      </c>
      <c r="QX19" s="40">
        <v>5</v>
      </c>
      <c r="QY19" s="40">
        <v>5</v>
      </c>
      <c r="QZ19" s="40">
        <v>4</v>
      </c>
      <c r="RA19" s="40">
        <v>5</v>
      </c>
      <c r="RB19" s="40">
        <v>5</v>
      </c>
      <c r="RC19" s="40">
        <v>5</v>
      </c>
      <c r="RD19" s="40">
        <v>5</v>
      </c>
      <c r="RE19" s="40">
        <v>0</v>
      </c>
      <c r="RF19" s="40">
        <v>4</v>
      </c>
      <c r="RG19" s="40">
        <v>4</v>
      </c>
      <c r="RH19" s="40">
        <v>5</v>
      </c>
      <c r="RI19" s="40">
        <v>5</v>
      </c>
      <c r="RJ19" s="40">
        <v>4</v>
      </c>
      <c r="RK19" s="40">
        <v>5</v>
      </c>
      <c r="RL19" s="40">
        <v>4</v>
      </c>
      <c r="RM19" s="40">
        <v>5</v>
      </c>
      <c r="RN19" s="40">
        <v>5</v>
      </c>
      <c r="RO19" s="40">
        <v>4</v>
      </c>
      <c r="RP19" s="40">
        <v>4</v>
      </c>
      <c r="RQ19" s="40">
        <v>5</v>
      </c>
      <c r="RR19" s="40">
        <v>2</v>
      </c>
      <c r="RS19" s="40">
        <v>5</v>
      </c>
      <c r="RT19" s="40">
        <v>4</v>
      </c>
      <c r="RU19" s="40">
        <v>5</v>
      </c>
      <c r="RV19" s="40">
        <v>5</v>
      </c>
      <c r="RW19" s="40">
        <v>4</v>
      </c>
      <c r="RX19" s="40">
        <v>4</v>
      </c>
      <c r="RY19" s="40">
        <v>4</v>
      </c>
      <c r="RZ19" s="40">
        <v>5</v>
      </c>
      <c r="SA19" s="40">
        <v>5</v>
      </c>
      <c r="SB19" s="40">
        <v>4</v>
      </c>
      <c r="SC19" s="40">
        <v>5</v>
      </c>
      <c r="SD19" s="40">
        <v>5</v>
      </c>
      <c r="SE19" s="40">
        <v>5</v>
      </c>
      <c r="SF19" s="40">
        <v>5</v>
      </c>
      <c r="SG19" s="40">
        <v>5</v>
      </c>
      <c r="SH19" s="40">
        <v>4</v>
      </c>
      <c r="SI19" s="40">
        <v>4</v>
      </c>
      <c r="SJ19" s="40">
        <v>5</v>
      </c>
      <c r="SK19" s="40">
        <v>4</v>
      </c>
      <c r="SL19" s="40">
        <v>5</v>
      </c>
      <c r="SM19" s="40">
        <v>5</v>
      </c>
      <c r="SN19" s="40">
        <v>4</v>
      </c>
      <c r="SO19" s="40">
        <v>3</v>
      </c>
      <c r="SP19" s="40">
        <v>5</v>
      </c>
      <c r="SQ19" s="40">
        <v>4</v>
      </c>
      <c r="SR19" s="40">
        <v>4</v>
      </c>
      <c r="SS19" s="40">
        <v>5</v>
      </c>
      <c r="ST19" s="40">
        <v>4</v>
      </c>
      <c r="SU19" s="40">
        <v>5</v>
      </c>
      <c r="SV19" s="40">
        <v>5</v>
      </c>
      <c r="SW19" s="40">
        <v>4</v>
      </c>
      <c r="SX19" s="40">
        <v>5</v>
      </c>
      <c r="SY19" s="40">
        <v>5</v>
      </c>
      <c r="SZ19" s="40">
        <v>5</v>
      </c>
      <c r="TA19" s="40">
        <v>4</v>
      </c>
      <c r="TB19" s="40">
        <v>4</v>
      </c>
      <c r="TC19" s="40">
        <v>4</v>
      </c>
      <c r="TD19" s="40">
        <v>3</v>
      </c>
      <c r="TE19" s="40">
        <v>5</v>
      </c>
      <c r="TF19" s="40">
        <v>5</v>
      </c>
      <c r="TG19" s="40">
        <v>4</v>
      </c>
      <c r="TH19" s="40">
        <v>5</v>
      </c>
      <c r="TI19" s="40">
        <v>5</v>
      </c>
      <c r="TJ19" s="40">
        <v>5</v>
      </c>
      <c r="TK19" s="40">
        <v>5</v>
      </c>
      <c r="TL19" s="40">
        <v>5</v>
      </c>
      <c r="TM19" s="40">
        <v>4</v>
      </c>
      <c r="TN19" s="40">
        <v>5</v>
      </c>
      <c r="TO19" s="40">
        <v>5</v>
      </c>
      <c r="TP19" s="40">
        <v>5</v>
      </c>
      <c r="TQ19" s="40">
        <v>5</v>
      </c>
      <c r="TR19" s="40">
        <v>5</v>
      </c>
      <c r="TS19" s="40">
        <v>5</v>
      </c>
      <c r="TT19" s="40">
        <v>5</v>
      </c>
      <c r="TU19" s="40">
        <v>5</v>
      </c>
      <c r="TV19" s="40">
        <v>5</v>
      </c>
      <c r="TW19" s="40">
        <v>4</v>
      </c>
      <c r="TX19" s="40">
        <v>5</v>
      </c>
      <c r="TY19" s="40">
        <v>4</v>
      </c>
      <c r="TZ19" s="40">
        <v>5</v>
      </c>
      <c r="UA19" s="40">
        <v>5</v>
      </c>
      <c r="UB19" s="40">
        <v>3</v>
      </c>
      <c r="UC19" s="40">
        <v>2</v>
      </c>
      <c r="UD19" s="40">
        <v>4</v>
      </c>
      <c r="UE19" s="40">
        <v>5</v>
      </c>
      <c r="UF19" s="40">
        <v>4</v>
      </c>
      <c r="UG19" s="40">
        <v>5</v>
      </c>
      <c r="UH19" s="40">
        <v>4</v>
      </c>
      <c r="UI19" s="40">
        <v>4</v>
      </c>
      <c r="UJ19" s="40">
        <v>2</v>
      </c>
      <c r="UK19" s="40">
        <v>5</v>
      </c>
      <c r="UL19" s="40">
        <v>5</v>
      </c>
      <c r="UM19" s="40">
        <v>5</v>
      </c>
      <c r="UN19" s="40">
        <v>3</v>
      </c>
      <c r="UO19" s="40">
        <v>5</v>
      </c>
      <c r="UP19" s="40">
        <v>4</v>
      </c>
      <c r="UQ19" s="40">
        <v>5</v>
      </c>
      <c r="UR19" s="40">
        <v>5</v>
      </c>
      <c r="US19" s="40">
        <v>4</v>
      </c>
      <c r="UT19" s="40">
        <v>5</v>
      </c>
      <c r="UU19" s="40">
        <v>5</v>
      </c>
      <c r="UV19" s="40">
        <v>4</v>
      </c>
      <c r="UW19" s="40">
        <v>4</v>
      </c>
      <c r="UX19" s="40">
        <v>4</v>
      </c>
      <c r="UY19" s="40">
        <v>5</v>
      </c>
      <c r="UZ19" s="40">
        <v>4</v>
      </c>
      <c r="VA19" s="40">
        <v>5</v>
      </c>
      <c r="VB19" s="40">
        <v>3</v>
      </c>
      <c r="VC19" s="40">
        <v>4</v>
      </c>
      <c r="VD19" s="40">
        <v>5</v>
      </c>
      <c r="VE19" s="40">
        <v>5</v>
      </c>
      <c r="VF19" s="40">
        <v>0</v>
      </c>
      <c r="VG19" s="40">
        <v>4</v>
      </c>
      <c r="VH19" s="40">
        <v>5</v>
      </c>
      <c r="VI19" s="40">
        <v>1</v>
      </c>
      <c r="VJ19" s="40">
        <v>1</v>
      </c>
      <c r="VK19" s="40">
        <v>5</v>
      </c>
      <c r="VL19" s="40">
        <v>2</v>
      </c>
      <c r="VM19" s="40">
        <v>4</v>
      </c>
      <c r="VN19" s="40">
        <v>5</v>
      </c>
      <c r="VO19" s="40">
        <v>5</v>
      </c>
      <c r="VP19" s="40">
        <v>4</v>
      </c>
      <c r="VQ19" s="40">
        <v>4</v>
      </c>
      <c r="VR19" s="40">
        <v>3</v>
      </c>
      <c r="VS19" s="40">
        <v>5</v>
      </c>
      <c r="VT19" s="40">
        <v>5</v>
      </c>
      <c r="VU19" s="40">
        <v>5</v>
      </c>
      <c r="VV19" s="40">
        <v>5</v>
      </c>
      <c r="VW19" s="40">
        <v>4</v>
      </c>
      <c r="VX19" s="40">
        <v>4</v>
      </c>
      <c r="VY19" s="40">
        <v>3</v>
      </c>
      <c r="VZ19" s="40">
        <v>4</v>
      </c>
      <c r="WA19" s="40">
        <v>4</v>
      </c>
      <c r="WB19" s="40">
        <v>5</v>
      </c>
      <c r="WC19" s="40">
        <v>5</v>
      </c>
      <c r="WD19" s="40">
        <v>5</v>
      </c>
      <c r="WE19" s="40">
        <v>3</v>
      </c>
      <c r="WF19" s="40">
        <v>4</v>
      </c>
      <c r="WG19" s="40">
        <v>4</v>
      </c>
      <c r="WH19" s="40">
        <v>5</v>
      </c>
      <c r="WI19" s="40">
        <v>4</v>
      </c>
      <c r="WJ19" s="40">
        <v>5</v>
      </c>
      <c r="WK19" s="40">
        <v>5</v>
      </c>
      <c r="WL19" s="40">
        <v>5</v>
      </c>
      <c r="WM19" s="40">
        <v>4</v>
      </c>
      <c r="WN19" s="40">
        <v>5</v>
      </c>
      <c r="WO19" s="40">
        <v>5</v>
      </c>
      <c r="WP19" s="40">
        <v>4</v>
      </c>
      <c r="WQ19" s="40">
        <v>3</v>
      </c>
      <c r="WR19" s="40">
        <v>4</v>
      </c>
      <c r="WS19" s="40">
        <v>5</v>
      </c>
      <c r="WT19" s="40">
        <v>4</v>
      </c>
      <c r="WU19" s="40">
        <v>4</v>
      </c>
      <c r="WV19" s="40">
        <v>5</v>
      </c>
      <c r="WW19" s="40">
        <v>4</v>
      </c>
      <c r="WX19" s="40">
        <v>4</v>
      </c>
      <c r="WY19" s="40">
        <v>4</v>
      </c>
      <c r="WZ19" s="40">
        <v>5</v>
      </c>
      <c r="XA19" s="40">
        <v>4</v>
      </c>
      <c r="XB19" s="40">
        <v>5</v>
      </c>
      <c r="XC19" s="40">
        <v>4</v>
      </c>
      <c r="XD19" s="40">
        <v>4</v>
      </c>
      <c r="XE19" s="40">
        <v>5</v>
      </c>
      <c r="XF19" s="40">
        <v>3</v>
      </c>
      <c r="XG19" s="40">
        <v>4</v>
      </c>
      <c r="XH19" s="40">
        <v>5</v>
      </c>
      <c r="XI19" s="40">
        <v>5</v>
      </c>
      <c r="XJ19" s="40">
        <v>5</v>
      </c>
      <c r="XK19" s="40">
        <v>5</v>
      </c>
      <c r="XL19" s="40">
        <v>5</v>
      </c>
      <c r="XM19" s="40">
        <v>2</v>
      </c>
      <c r="XN19" s="40">
        <v>5</v>
      </c>
      <c r="XO19" s="40">
        <v>3</v>
      </c>
      <c r="XP19" s="40">
        <v>4</v>
      </c>
      <c r="XQ19" s="40">
        <v>5</v>
      </c>
      <c r="XR19" s="40">
        <v>5</v>
      </c>
      <c r="XS19" s="40">
        <v>4</v>
      </c>
      <c r="XT19" s="40">
        <v>4</v>
      </c>
      <c r="XU19" s="40">
        <v>4</v>
      </c>
      <c r="XV19" s="40">
        <v>4</v>
      </c>
      <c r="XW19" s="40">
        <v>4</v>
      </c>
      <c r="XX19" s="40">
        <v>5</v>
      </c>
      <c r="XY19" s="40">
        <v>5</v>
      </c>
      <c r="XZ19" s="40">
        <v>5</v>
      </c>
      <c r="YA19" s="40">
        <v>5</v>
      </c>
      <c r="YB19" s="40">
        <v>5</v>
      </c>
      <c r="YC19" s="40">
        <v>3</v>
      </c>
      <c r="YD19" s="40">
        <v>5</v>
      </c>
      <c r="YE19" s="40">
        <v>4</v>
      </c>
      <c r="YF19" s="40">
        <v>5</v>
      </c>
      <c r="YG19" s="40">
        <v>4</v>
      </c>
      <c r="YH19" s="40">
        <v>5</v>
      </c>
      <c r="YI19" s="40">
        <v>5</v>
      </c>
      <c r="YJ19" s="40">
        <v>5</v>
      </c>
      <c r="YK19" s="40">
        <v>5</v>
      </c>
      <c r="YL19" s="40">
        <v>3</v>
      </c>
      <c r="YM19" s="40">
        <v>5</v>
      </c>
      <c r="YN19" s="41">
        <v>5</v>
      </c>
      <c r="YO19" s="42">
        <f>AVERAGE(Tabela636[[#This Row],[1]:[832]])</f>
        <v>4.4992435703479581</v>
      </c>
      <c r="YP19" s="42">
        <f>SKEW(Tabela636[[#This Row],[1]:[832]])</f>
        <v>-2.5587510411071839</v>
      </c>
      <c r="YQ19" s="42">
        <f>STDEV(Tabela636[[#This Row],[1]:[832]])</f>
        <v>0.81580005514680798</v>
      </c>
      <c r="YR19" s="63">
        <v>0.87110114993392285</v>
      </c>
    </row>
    <row r="20" spans="1:668" s="28" customFormat="1" ht="24.95" customHeight="1">
      <c r="A20" s="29">
        <v>27</v>
      </c>
      <c r="B20" s="30">
        <v>9</v>
      </c>
      <c r="C20" s="106" t="s">
        <v>1715</v>
      </c>
      <c r="D20" s="39">
        <v>1</v>
      </c>
      <c r="E20" s="40">
        <v>4</v>
      </c>
      <c r="F20" s="40">
        <v>5</v>
      </c>
      <c r="G20" s="40">
        <v>4</v>
      </c>
      <c r="H20" s="40">
        <v>4</v>
      </c>
      <c r="I20" s="40">
        <v>5</v>
      </c>
      <c r="J20" s="40">
        <v>4</v>
      </c>
      <c r="K20" s="40">
        <v>5</v>
      </c>
      <c r="L20" s="40">
        <v>5</v>
      </c>
      <c r="M20" s="40">
        <v>5</v>
      </c>
      <c r="N20" s="40">
        <v>5</v>
      </c>
      <c r="O20" s="40">
        <v>5</v>
      </c>
      <c r="P20" s="40">
        <v>5</v>
      </c>
      <c r="Q20" s="40">
        <v>4</v>
      </c>
      <c r="R20" s="40">
        <v>5</v>
      </c>
      <c r="S20" s="40">
        <v>0</v>
      </c>
      <c r="T20" s="40">
        <v>5</v>
      </c>
      <c r="U20" s="40">
        <v>5</v>
      </c>
      <c r="V20" s="40">
        <v>5</v>
      </c>
      <c r="W20" s="40">
        <v>0</v>
      </c>
      <c r="X20" s="40">
        <v>5</v>
      </c>
      <c r="Y20" s="40">
        <v>4</v>
      </c>
      <c r="Z20" s="40">
        <v>5</v>
      </c>
      <c r="AA20" s="40">
        <v>5</v>
      </c>
      <c r="AB20" s="40">
        <v>4</v>
      </c>
      <c r="AC20" s="40">
        <v>4</v>
      </c>
      <c r="AD20" s="40">
        <v>5</v>
      </c>
      <c r="AE20" s="40">
        <v>5</v>
      </c>
      <c r="AF20" s="40">
        <v>5</v>
      </c>
      <c r="AG20" s="40">
        <v>5</v>
      </c>
      <c r="AH20" s="40">
        <v>5</v>
      </c>
      <c r="AI20" s="40">
        <v>5</v>
      </c>
      <c r="AJ20" s="40">
        <v>4</v>
      </c>
      <c r="AK20" s="40">
        <v>4</v>
      </c>
      <c r="AL20" s="40">
        <v>3</v>
      </c>
      <c r="AM20" s="40">
        <v>3</v>
      </c>
      <c r="AN20" s="40">
        <v>5</v>
      </c>
      <c r="AO20" s="40">
        <v>4</v>
      </c>
      <c r="AP20" s="40">
        <v>5</v>
      </c>
      <c r="AQ20" s="40">
        <v>5</v>
      </c>
      <c r="AR20" s="40">
        <v>5</v>
      </c>
      <c r="AS20" s="40">
        <v>4</v>
      </c>
      <c r="AT20" s="40">
        <v>5</v>
      </c>
      <c r="AU20" s="40">
        <v>5</v>
      </c>
      <c r="AV20" s="40">
        <v>5</v>
      </c>
      <c r="AW20" s="40">
        <v>5</v>
      </c>
      <c r="AX20" s="40">
        <v>5</v>
      </c>
      <c r="AY20" s="40">
        <v>5</v>
      </c>
      <c r="AZ20" s="40">
        <v>5</v>
      </c>
      <c r="BA20" s="40">
        <v>4</v>
      </c>
      <c r="BB20" s="40">
        <v>5</v>
      </c>
      <c r="BC20" s="40">
        <v>3</v>
      </c>
      <c r="BD20" s="40">
        <v>5</v>
      </c>
      <c r="BE20" s="40">
        <v>5</v>
      </c>
      <c r="BF20" s="40">
        <v>5</v>
      </c>
      <c r="BG20" s="40">
        <v>4</v>
      </c>
      <c r="BH20" s="40">
        <v>5</v>
      </c>
      <c r="BI20" s="40">
        <v>5</v>
      </c>
      <c r="BJ20" s="40">
        <v>4</v>
      </c>
      <c r="BK20" s="40">
        <v>5</v>
      </c>
      <c r="BL20" s="40">
        <v>5</v>
      </c>
      <c r="BM20" s="40">
        <v>5</v>
      </c>
      <c r="BN20" s="40">
        <v>4</v>
      </c>
      <c r="BO20" s="40">
        <v>4</v>
      </c>
      <c r="BP20" s="40">
        <v>4</v>
      </c>
      <c r="BQ20" s="40">
        <v>4</v>
      </c>
      <c r="BR20" s="40">
        <v>4</v>
      </c>
      <c r="BS20" s="40">
        <v>4</v>
      </c>
      <c r="BT20" s="40">
        <v>5</v>
      </c>
      <c r="BU20" s="40">
        <v>5</v>
      </c>
      <c r="BV20" s="40">
        <v>4</v>
      </c>
      <c r="BW20" s="40">
        <v>4</v>
      </c>
      <c r="BX20" s="40">
        <v>5</v>
      </c>
      <c r="BY20" s="40">
        <v>5</v>
      </c>
      <c r="BZ20" s="40">
        <v>5</v>
      </c>
      <c r="CA20" s="40">
        <v>5</v>
      </c>
      <c r="CB20" s="40">
        <v>4</v>
      </c>
      <c r="CC20" s="40">
        <v>4</v>
      </c>
      <c r="CD20" s="40">
        <v>5</v>
      </c>
      <c r="CE20" s="40">
        <v>5</v>
      </c>
      <c r="CF20" s="40">
        <v>4</v>
      </c>
      <c r="CG20" s="40">
        <v>5</v>
      </c>
      <c r="CH20" s="40">
        <v>5</v>
      </c>
      <c r="CI20" s="40">
        <v>5</v>
      </c>
      <c r="CJ20" s="40">
        <v>4</v>
      </c>
      <c r="CK20" s="40">
        <v>4</v>
      </c>
      <c r="CL20" s="40">
        <v>5</v>
      </c>
      <c r="CM20" s="40">
        <v>5</v>
      </c>
      <c r="CN20" s="40">
        <v>5</v>
      </c>
      <c r="CO20" s="40">
        <v>5</v>
      </c>
      <c r="CP20" s="40">
        <v>5</v>
      </c>
      <c r="CQ20" s="40">
        <v>5</v>
      </c>
      <c r="CR20" s="40">
        <v>5</v>
      </c>
      <c r="CS20" s="40">
        <v>4</v>
      </c>
      <c r="CT20" s="40">
        <v>5</v>
      </c>
      <c r="CU20" s="40">
        <v>4</v>
      </c>
      <c r="CV20" s="40">
        <v>4</v>
      </c>
      <c r="CW20" s="40">
        <v>5</v>
      </c>
      <c r="CX20" s="40">
        <v>5</v>
      </c>
      <c r="CY20" s="40">
        <v>4</v>
      </c>
      <c r="CZ20" s="40">
        <v>4</v>
      </c>
      <c r="DA20" s="40">
        <v>4</v>
      </c>
      <c r="DB20" s="40">
        <v>5</v>
      </c>
      <c r="DC20" s="40">
        <v>5</v>
      </c>
      <c r="DD20" s="40">
        <v>4</v>
      </c>
      <c r="DE20" s="40">
        <v>5</v>
      </c>
      <c r="DF20" s="40">
        <v>4</v>
      </c>
      <c r="DG20" s="40">
        <v>4</v>
      </c>
      <c r="DH20" s="40">
        <v>5</v>
      </c>
      <c r="DI20" s="40">
        <v>5</v>
      </c>
      <c r="DJ20" s="40">
        <v>4</v>
      </c>
      <c r="DK20" s="40">
        <v>5</v>
      </c>
      <c r="DL20" s="40">
        <v>5</v>
      </c>
      <c r="DM20" s="40">
        <v>4</v>
      </c>
      <c r="DN20" s="40">
        <v>4</v>
      </c>
      <c r="DO20" s="40">
        <v>5</v>
      </c>
      <c r="DP20" s="40">
        <v>5</v>
      </c>
      <c r="DQ20" s="40">
        <v>5</v>
      </c>
      <c r="DR20" s="40">
        <v>5</v>
      </c>
      <c r="DS20" s="40">
        <v>5</v>
      </c>
      <c r="DT20" s="40">
        <v>5</v>
      </c>
      <c r="DU20" s="40">
        <v>4</v>
      </c>
      <c r="DV20" s="40">
        <v>5</v>
      </c>
      <c r="DW20" s="40">
        <v>5</v>
      </c>
      <c r="DX20" s="40">
        <v>5</v>
      </c>
      <c r="DY20" s="40">
        <v>4</v>
      </c>
      <c r="DZ20" s="40">
        <v>4</v>
      </c>
      <c r="EA20" s="40">
        <v>5</v>
      </c>
      <c r="EB20" s="40">
        <v>4</v>
      </c>
      <c r="EC20" s="40">
        <v>5</v>
      </c>
      <c r="ED20" s="40">
        <v>4</v>
      </c>
      <c r="EE20" s="40">
        <v>5</v>
      </c>
      <c r="EF20" s="40">
        <v>5</v>
      </c>
      <c r="EG20" s="40">
        <v>5</v>
      </c>
      <c r="EH20" s="40">
        <v>5</v>
      </c>
      <c r="EI20" s="40">
        <v>5</v>
      </c>
      <c r="EJ20" s="40">
        <v>4</v>
      </c>
      <c r="EK20" s="40">
        <v>5</v>
      </c>
      <c r="EL20" s="40">
        <v>5</v>
      </c>
      <c r="EM20" s="40">
        <v>5</v>
      </c>
      <c r="EN20" s="40">
        <v>4</v>
      </c>
      <c r="EO20" s="40">
        <v>4</v>
      </c>
      <c r="EP20" s="40">
        <v>5</v>
      </c>
      <c r="EQ20" s="40">
        <v>4</v>
      </c>
      <c r="ER20" s="40">
        <v>5</v>
      </c>
      <c r="ES20" s="40">
        <v>5</v>
      </c>
      <c r="ET20" s="40">
        <v>5</v>
      </c>
      <c r="EU20" s="40">
        <v>5</v>
      </c>
      <c r="EV20" s="40">
        <v>5</v>
      </c>
      <c r="EW20" s="40">
        <v>5</v>
      </c>
      <c r="EX20" s="40">
        <v>4</v>
      </c>
      <c r="EY20" s="40">
        <v>4</v>
      </c>
      <c r="EZ20" s="40">
        <v>5</v>
      </c>
      <c r="FA20" s="40">
        <v>1</v>
      </c>
      <c r="FB20" s="40">
        <v>5</v>
      </c>
      <c r="FC20" s="40">
        <v>5</v>
      </c>
      <c r="FD20" s="40">
        <v>5</v>
      </c>
      <c r="FE20" s="40">
        <v>5</v>
      </c>
      <c r="FF20" s="40">
        <v>5</v>
      </c>
      <c r="FG20" s="40">
        <v>4</v>
      </c>
      <c r="FH20" s="40">
        <v>4</v>
      </c>
      <c r="FI20" s="40">
        <v>4</v>
      </c>
      <c r="FJ20" s="40">
        <v>5</v>
      </c>
      <c r="FK20" s="40">
        <v>4</v>
      </c>
      <c r="FL20" s="40">
        <v>5</v>
      </c>
      <c r="FM20" s="40">
        <v>5</v>
      </c>
      <c r="FN20" s="40">
        <v>5</v>
      </c>
      <c r="FO20" s="40">
        <v>4</v>
      </c>
      <c r="FP20" s="40">
        <v>5</v>
      </c>
      <c r="FQ20" s="40">
        <v>5</v>
      </c>
      <c r="FR20" s="40">
        <v>4</v>
      </c>
      <c r="FS20" s="40">
        <v>4</v>
      </c>
      <c r="FT20" s="40">
        <v>5</v>
      </c>
      <c r="FU20" s="40">
        <v>5</v>
      </c>
      <c r="FV20" s="40">
        <v>5</v>
      </c>
      <c r="FW20" s="40">
        <v>2</v>
      </c>
      <c r="FX20" s="40">
        <v>3</v>
      </c>
      <c r="FY20" s="40">
        <v>5</v>
      </c>
      <c r="FZ20" s="40">
        <v>0</v>
      </c>
      <c r="GA20" s="40">
        <v>5</v>
      </c>
      <c r="GB20" s="40">
        <v>4</v>
      </c>
      <c r="GC20" s="40">
        <v>5</v>
      </c>
      <c r="GD20" s="40">
        <v>4</v>
      </c>
      <c r="GE20" s="40">
        <v>5</v>
      </c>
      <c r="GF20" s="40">
        <v>4</v>
      </c>
      <c r="GG20" s="40">
        <v>4</v>
      </c>
      <c r="GH20" s="40">
        <v>4</v>
      </c>
      <c r="GI20" s="40">
        <v>4</v>
      </c>
      <c r="GJ20" s="40">
        <v>5</v>
      </c>
      <c r="GK20" s="40">
        <v>5</v>
      </c>
      <c r="GL20" s="40">
        <v>4</v>
      </c>
      <c r="GM20" s="40">
        <v>5</v>
      </c>
      <c r="GN20" s="40">
        <v>5</v>
      </c>
      <c r="GO20" s="40">
        <v>5</v>
      </c>
      <c r="GP20" s="40">
        <v>4</v>
      </c>
      <c r="GQ20" s="40">
        <v>5</v>
      </c>
      <c r="GR20" s="40">
        <v>5</v>
      </c>
      <c r="GS20" s="40">
        <v>5</v>
      </c>
      <c r="GT20" s="40">
        <v>5</v>
      </c>
      <c r="GU20" s="40">
        <v>5</v>
      </c>
      <c r="GV20" s="40">
        <v>5</v>
      </c>
      <c r="GW20" s="40">
        <v>5</v>
      </c>
      <c r="GX20" s="40">
        <v>5</v>
      </c>
      <c r="GY20" s="40">
        <v>5</v>
      </c>
      <c r="GZ20" s="40">
        <v>4</v>
      </c>
      <c r="HA20" s="40">
        <v>4</v>
      </c>
      <c r="HB20" s="40">
        <v>4</v>
      </c>
      <c r="HC20" s="40">
        <v>5</v>
      </c>
      <c r="HD20" s="40">
        <v>5</v>
      </c>
      <c r="HE20" s="40">
        <v>4</v>
      </c>
      <c r="HF20" s="40">
        <v>5</v>
      </c>
      <c r="HG20" s="40">
        <v>4</v>
      </c>
      <c r="HH20" s="40">
        <v>5</v>
      </c>
      <c r="HI20" s="40">
        <v>5</v>
      </c>
      <c r="HJ20" s="40">
        <v>5</v>
      </c>
      <c r="HK20" s="40">
        <v>5</v>
      </c>
      <c r="HL20" s="40">
        <v>5</v>
      </c>
      <c r="HM20" s="40">
        <v>4</v>
      </c>
      <c r="HN20" s="40">
        <v>5</v>
      </c>
      <c r="HO20" s="40">
        <v>5</v>
      </c>
      <c r="HP20" s="40">
        <v>5</v>
      </c>
      <c r="HQ20" s="40">
        <v>5</v>
      </c>
      <c r="HR20" s="40">
        <v>5</v>
      </c>
      <c r="HS20" s="40">
        <v>4</v>
      </c>
      <c r="HT20" s="40">
        <v>5</v>
      </c>
      <c r="HU20" s="40">
        <v>2</v>
      </c>
      <c r="HV20" s="40">
        <v>5</v>
      </c>
      <c r="HW20" s="40">
        <v>4</v>
      </c>
      <c r="HX20" s="40">
        <v>3</v>
      </c>
      <c r="HY20" s="40">
        <v>5</v>
      </c>
      <c r="HZ20" s="40">
        <v>5</v>
      </c>
      <c r="IA20" s="40">
        <v>4</v>
      </c>
      <c r="IB20" s="40">
        <v>5</v>
      </c>
      <c r="IC20" s="40">
        <v>4</v>
      </c>
      <c r="ID20" s="40">
        <v>5</v>
      </c>
      <c r="IE20" s="40">
        <v>5</v>
      </c>
      <c r="IF20" s="40">
        <v>5</v>
      </c>
      <c r="IG20" s="40">
        <v>5</v>
      </c>
      <c r="IH20" s="40">
        <v>3</v>
      </c>
      <c r="II20" s="40">
        <v>5</v>
      </c>
      <c r="IJ20" s="40">
        <v>3</v>
      </c>
      <c r="IK20" s="40">
        <v>5</v>
      </c>
      <c r="IL20" s="40">
        <v>4</v>
      </c>
      <c r="IM20" s="40">
        <v>5</v>
      </c>
      <c r="IN20" s="40">
        <v>5</v>
      </c>
      <c r="IO20" s="40">
        <v>5</v>
      </c>
      <c r="IP20" s="40">
        <v>5</v>
      </c>
      <c r="IQ20" s="40">
        <v>5</v>
      </c>
      <c r="IR20" s="40">
        <v>1</v>
      </c>
      <c r="IS20" s="40">
        <v>5</v>
      </c>
      <c r="IT20" s="40">
        <v>3</v>
      </c>
      <c r="IU20" s="40">
        <v>5</v>
      </c>
      <c r="IV20" s="40">
        <v>5</v>
      </c>
      <c r="IW20" s="40">
        <v>5</v>
      </c>
      <c r="IX20" s="40">
        <v>5</v>
      </c>
      <c r="IY20" s="40">
        <v>5</v>
      </c>
      <c r="IZ20" s="40">
        <v>4</v>
      </c>
      <c r="JA20" s="40">
        <v>4</v>
      </c>
      <c r="JB20" s="40">
        <v>5</v>
      </c>
      <c r="JC20" s="40">
        <v>5</v>
      </c>
      <c r="JD20" s="40">
        <v>5</v>
      </c>
      <c r="JE20" s="40">
        <v>4</v>
      </c>
      <c r="JF20" s="40">
        <v>5</v>
      </c>
      <c r="JG20" s="40">
        <v>4</v>
      </c>
      <c r="JH20" s="40">
        <v>5</v>
      </c>
      <c r="JI20" s="40">
        <v>5</v>
      </c>
      <c r="JJ20" s="40">
        <v>5</v>
      </c>
      <c r="JK20" s="40">
        <v>4</v>
      </c>
      <c r="JL20" s="40">
        <v>5</v>
      </c>
      <c r="JM20" s="40">
        <v>5</v>
      </c>
      <c r="JN20" s="40">
        <v>5</v>
      </c>
      <c r="JO20" s="40">
        <v>5</v>
      </c>
      <c r="JP20" s="40">
        <v>4</v>
      </c>
      <c r="JQ20" s="40">
        <v>4</v>
      </c>
      <c r="JR20" s="40">
        <v>4</v>
      </c>
      <c r="JS20" s="40">
        <v>4</v>
      </c>
      <c r="JT20" s="40">
        <v>4</v>
      </c>
      <c r="JU20" s="40">
        <v>4</v>
      </c>
      <c r="JV20" s="40">
        <v>4</v>
      </c>
      <c r="JW20" s="40">
        <v>5</v>
      </c>
      <c r="JX20" s="40">
        <v>4</v>
      </c>
      <c r="JY20" s="40">
        <v>5</v>
      </c>
      <c r="JZ20" s="40">
        <v>2</v>
      </c>
      <c r="KA20" s="40">
        <v>4</v>
      </c>
      <c r="KB20" s="40">
        <v>5</v>
      </c>
      <c r="KC20" s="40">
        <v>4</v>
      </c>
      <c r="KD20" s="40">
        <v>4</v>
      </c>
      <c r="KE20" s="40">
        <v>5</v>
      </c>
      <c r="KF20" s="40">
        <v>5</v>
      </c>
      <c r="KG20" s="40">
        <v>5</v>
      </c>
      <c r="KH20" s="40">
        <v>5</v>
      </c>
      <c r="KI20" s="40">
        <v>4</v>
      </c>
      <c r="KJ20" s="40">
        <v>5</v>
      </c>
      <c r="KK20" s="40">
        <v>5</v>
      </c>
      <c r="KL20" s="40">
        <v>5</v>
      </c>
      <c r="KM20" s="40">
        <v>5</v>
      </c>
      <c r="KN20" s="40">
        <v>4</v>
      </c>
      <c r="KO20" s="40">
        <v>5</v>
      </c>
      <c r="KP20" s="40">
        <v>5</v>
      </c>
      <c r="KQ20" s="40">
        <v>4</v>
      </c>
      <c r="KR20" s="40">
        <v>5</v>
      </c>
      <c r="KS20" s="40">
        <v>4</v>
      </c>
      <c r="KT20" s="40">
        <v>5</v>
      </c>
      <c r="KU20" s="40">
        <v>5</v>
      </c>
      <c r="KV20" s="40">
        <v>4</v>
      </c>
      <c r="KW20" s="40">
        <v>5</v>
      </c>
      <c r="KX20" s="40">
        <v>5</v>
      </c>
      <c r="KY20" s="40">
        <v>5</v>
      </c>
      <c r="KZ20" s="40">
        <v>5</v>
      </c>
      <c r="LA20" s="40">
        <v>5</v>
      </c>
      <c r="LB20" s="40">
        <v>5</v>
      </c>
      <c r="LC20" s="40">
        <v>5</v>
      </c>
      <c r="LD20" s="40">
        <v>4</v>
      </c>
      <c r="LE20" s="40">
        <v>5</v>
      </c>
      <c r="LF20" s="40">
        <v>5</v>
      </c>
      <c r="LG20" s="40">
        <v>5</v>
      </c>
      <c r="LH20" s="40">
        <v>5</v>
      </c>
      <c r="LI20" s="40">
        <v>4</v>
      </c>
      <c r="LJ20" s="40">
        <v>0</v>
      </c>
      <c r="LK20" s="40">
        <v>5</v>
      </c>
      <c r="LL20" s="40">
        <v>4</v>
      </c>
      <c r="LM20" s="40">
        <v>5</v>
      </c>
      <c r="LN20" s="40">
        <v>1</v>
      </c>
      <c r="LO20" s="40">
        <v>5</v>
      </c>
      <c r="LP20" s="40">
        <v>5</v>
      </c>
      <c r="LQ20" s="40">
        <v>5</v>
      </c>
      <c r="LR20" s="40">
        <v>5</v>
      </c>
      <c r="LS20" s="40">
        <v>4</v>
      </c>
      <c r="LT20" s="40">
        <v>5</v>
      </c>
      <c r="LU20" s="40">
        <v>5</v>
      </c>
      <c r="LV20" s="40">
        <v>5</v>
      </c>
      <c r="LW20" s="40">
        <v>5</v>
      </c>
      <c r="LX20" s="40">
        <v>4</v>
      </c>
      <c r="LY20" s="40">
        <v>4</v>
      </c>
      <c r="LZ20" s="40">
        <v>4</v>
      </c>
      <c r="MA20" s="40">
        <v>5</v>
      </c>
      <c r="MB20" s="40">
        <v>5</v>
      </c>
      <c r="MC20" s="40">
        <v>2</v>
      </c>
      <c r="MD20" s="40">
        <v>5</v>
      </c>
      <c r="ME20" s="40">
        <v>5</v>
      </c>
      <c r="MF20" s="40">
        <v>4</v>
      </c>
      <c r="MG20" s="40">
        <v>4</v>
      </c>
      <c r="MH20" s="40">
        <v>4</v>
      </c>
      <c r="MI20" s="40">
        <v>5</v>
      </c>
      <c r="MJ20" s="40">
        <v>5</v>
      </c>
      <c r="MK20" s="40">
        <v>5</v>
      </c>
      <c r="ML20" s="40">
        <v>4</v>
      </c>
      <c r="MM20" s="40">
        <v>4</v>
      </c>
      <c r="MN20" s="40">
        <v>4</v>
      </c>
      <c r="MO20" s="40">
        <v>5</v>
      </c>
      <c r="MP20" s="40">
        <v>5</v>
      </c>
      <c r="MQ20" s="40">
        <v>5</v>
      </c>
      <c r="MR20" s="40">
        <v>5</v>
      </c>
      <c r="MS20" s="40">
        <v>5</v>
      </c>
      <c r="MT20" s="40">
        <v>5</v>
      </c>
      <c r="MU20" s="40">
        <v>3</v>
      </c>
      <c r="MV20" s="40">
        <v>4</v>
      </c>
      <c r="MW20" s="40">
        <v>4</v>
      </c>
      <c r="MX20" s="40">
        <v>5</v>
      </c>
      <c r="MY20" s="40">
        <v>5</v>
      </c>
      <c r="MZ20" s="40">
        <v>5</v>
      </c>
      <c r="NA20" s="40">
        <v>5</v>
      </c>
      <c r="NB20" s="40">
        <v>5</v>
      </c>
      <c r="NC20" s="40">
        <v>5</v>
      </c>
      <c r="ND20" s="40">
        <v>5</v>
      </c>
      <c r="NE20" s="40">
        <v>5</v>
      </c>
      <c r="NF20" s="40">
        <v>4</v>
      </c>
      <c r="NG20" s="40">
        <v>5</v>
      </c>
      <c r="NH20" s="40">
        <v>4</v>
      </c>
      <c r="NI20" s="40">
        <v>5</v>
      </c>
      <c r="NJ20" s="40">
        <v>5</v>
      </c>
      <c r="NK20" s="40">
        <v>5</v>
      </c>
      <c r="NL20" s="40">
        <v>5</v>
      </c>
      <c r="NM20" s="40">
        <v>5</v>
      </c>
      <c r="NN20" s="40">
        <v>4</v>
      </c>
      <c r="NO20" s="40">
        <v>5</v>
      </c>
      <c r="NP20" s="40">
        <v>4</v>
      </c>
      <c r="NQ20" s="40">
        <v>4</v>
      </c>
      <c r="NR20" s="40">
        <v>2</v>
      </c>
      <c r="NS20" s="40">
        <v>4</v>
      </c>
      <c r="NT20" s="40">
        <v>4</v>
      </c>
      <c r="NU20" s="40">
        <v>3</v>
      </c>
      <c r="NV20" s="40">
        <v>5</v>
      </c>
      <c r="NW20" s="40">
        <v>5</v>
      </c>
      <c r="NX20" s="40">
        <v>5</v>
      </c>
      <c r="NY20" s="40">
        <v>5</v>
      </c>
      <c r="NZ20" s="40">
        <v>5</v>
      </c>
      <c r="OA20" s="40">
        <v>5</v>
      </c>
      <c r="OB20" s="40">
        <v>5</v>
      </c>
      <c r="OC20" s="40">
        <v>5</v>
      </c>
      <c r="OD20" s="40">
        <v>5</v>
      </c>
      <c r="OE20" s="40">
        <v>4</v>
      </c>
      <c r="OF20" s="40">
        <v>5</v>
      </c>
      <c r="OG20" s="40">
        <v>4</v>
      </c>
      <c r="OH20" s="40">
        <v>5</v>
      </c>
      <c r="OI20" s="40">
        <v>5</v>
      </c>
      <c r="OJ20" s="40">
        <v>5</v>
      </c>
      <c r="OK20" s="40">
        <v>5</v>
      </c>
      <c r="OL20" s="40">
        <v>4</v>
      </c>
      <c r="OM20" s="40">
        <v>5</v>
      </c>
      <c r="ON20" s="40">
        <v>5</v>
      </c>
      <c r="OO20" s="40">
        <v>5</v>
      </c>
      <c r="OP20" s="40">
        <v>4</v>
      </c>
      <c r="OQ20" s="40">
        <v>5</v>
      </c>
      <c r="OR20" s="40">
        <v>4</v>
      </c>
      <c r="OS20" s="40">
        <v>3</v>
      </c>
      <c r="OT20" s="40">
        <v>5</v>
      </c>
      <c r="OU20" s="40">
        <v>0</v>
      </c>
      <c r="OV20" s="40">
        <v>5</v>
      </c>
      <c r="OW20" s="40">
        <v>4</v>
      </c>
      <c r="OX20" s="40">
        <v>5</v>
      </c>
      <c r="OY20" s="40">
        <v>5</v>
      </c>
      <c r="OZ20" s="40">
        <v>4</v>
      </c>
      <c r="PA20" s="40">
        <v>4</v>
      </c>
      <c r="PB20" s="40">
        <v>5</v>
      </c>
      <c r="PC20" s="40">
        <v>4</v>
      </c>
      <c r="PD20" s="40">
        <v>4</v>
      </c>
      <c r="PE20" s="40">
        <v>5</v>
      </c>
      <c r="PF20" s="40">
        <v>4</v>
      </c>
      <c r="PG20" s="40">
        <v>3</v>
      </c>
      <c r="PH20" s="40">
        <v>5</v>
      </c>
      <c r="PI20" s="40">
        <v>5</v>
      </c>
      <c r="PJ20" s="40">
        <v>5</v>
      </c>
      <c r="PK20" s="40">
        <v>4</v>
      </c>
      <c r="PL20" s="40">
        <v>5</v>
      </c>
      <c r="PM20" s="40">
        <v>4</v>
      </c>
      <c r="PN20" s="40">
        <v>5</v>
      </c>
      <c r="PO20" s="40">
        <v>5</v>
      </c>
      <c r="PP20" s="40">
        <v>4</v>
      </c>
      <c r="PQ20" s="40">
        <v>4</v>
      </c>
      <c r="PR20" s="40">
        <v>4</v>
      </c>
      <c r="PS20" s="40">
        <v>5</v>
      </c>
      <c r="PT20" s="40">
        <v>5</v>
      </c>
      <c r="PU20" s="40">
        <v>4</v>
      </c>
      <c r="PV20" s="40">
        <v>5</v>
      </c>
      <c r="PW20" s="40">
        <v>5</v>
      </c>
      <c r="PX20" s="40">
        <v>5</v>
      </c>
      <c r="PY20" s="40">
        <v>5</v>
      </c>
      <c r="PZ20" s="40">
        <v>5</v>
      </c>
      <c r="QA20" s="40">
        <v>4</v>
      </c>
      <c r="QB20" s="40">
        <v>4</v>
      </c>
      <c r="QC20" s="40">
        <v>0</v>
      </c>
      <c r="QD20" s="40">
        <v>4</v>
      </c>
      <c r="QE20" s="40">
        <v>5</v>
      </c>
      <c r="QF20" s="40">
        <v>5</v>
      </c>
      <c r="QG20" s="40">
        <v>5</v>
      </c>
      <c r="QH20" s="40">
        <v>5</v>
      </c>
      <c r="QI20" s="40">
        <v>0</v>
      </c>
      <c r="QJ20" s="40">
        <v>5</v>
      </c>
      <c r="QK20" s="40">
        <v>5</v>
      </c>
      <c r="QL20" s="40">
        <v>5</v>
      </c>
      <c r="QM20" s="40">
        <v>4</v>
      </c>
      <c r="QN20" s="40">
        <v>5</v>
      </c>
      <c r="QO20" s="40">
        <v>5</v>
      </c>
      <c r="QP20" s="40">
        <v>3</v>
      </c>
      <c r="QQ20" s="40">
        <v>4</v>
      </c>
      <c r="QR20" s="40">
        <v>5</v>
      </c>
      <c r="QS20" s="40">
        <v>5</v>
      </c>
      <c r="QT20" s="40">
        <v>5</v>
      </c>
      <c r="QU20" s="40">
        <v>5</v>
      </c>
      <c r="QV20" s="40">
        <v>0</v>
      </c>
      <c r="QW20" s="40">
        <v>5</v>
      </c>
      <c r="QX20" s="40">
        <v>5</v>
      </c>
      <c r="QY20" s="40">
        <v>5</v>
      </c>
      <c r="QZ20" s="40">
        <v>4</v>
      </c>
      <c r="RA20" s="40">
        <v>4</v>
      </c>
      <c r="RB20" s="40">
        <v>4</v>
      </c>
      <c r="RC20" s="40">
        <v>5</v>
      </c>
      <c r="RD20" s="40">
        <v>5</v>
      </c>
      <c r="RE20" s="40">
        <v>5</v>
      </c>
      <c r="RF20" s="40">
        <v>5</v>
      </c>
      <c r="RG20" s="40">
        <v>5</v>
      </c>
      <c r="RH20" s="40">
        <v>4</v>
      </c>
      <c r="RI20" s="40">
        <v>4</v>
      </c>
      <c r="RJ20" s="40">
        <v>4</v>
      </c>
      <c r="RK20" s="40">
        <v>5</v>
      </c>
      <c r="RL20" s="40">
        <v>4</v>
      </c>
      <c r="RM20" s="40">
        <v>4</v>
      </c>
      <c r="RN20" s="40">
        <v>5</v>
      </c>
      <c r="RO20" s="40">
        <v>4</v>
      </c>
      <c r="RP20" s="40">
        <v>4</v>
      </c>
      <c r="RQ20" s="40">
        <v>5</v>
      </c>
      <c r="RR20" s="40">
        <v>5</v>
      </c>
      <c r="RS20" s="40">
        <v>5</v>
      </c>
      <c r="RT20" s="40">
        <v>4</v>
      </c>
      <c r="RU20" s="40">
        <v>5</v>
      </c>
      <c r="RV20" s="40">
        <v>4</v>
      </c>
      <c r="RW20" s="40">
        <v>4</v>
      </c>
      <c r="RX20" s="40">
        <v>5</v>
      </c>
      <c r="RY20" s="40">
        <v>5</v>
      </c>
      <c r="RZ20" s="40">
        <v>5</v>
      </c>
      <c r="SA20" s="40">
        <v>5</v>
      </c>
      <c r="SB20" s="40">
        <v>5</v>
      </c>
      <c r="SC20" s="40">
        <v>5</v>
      </c>
      <c r="SD20" s="40">
        <v>5</v>
      </c>
      <c r="SE20" s="40">
        <v>5</v>
      </c>
      <c r="SF20" s="40">
        <v>5</v>
      </c>
      <c r="SG20" s="40">
        <v>5</v>
      </c>
      <c r="SH20" s="40">
        <v>4</v>
      </c>
      <c r="SI20" s="40">
        <v>4</v>
      </c>
      <c r="SJ20" s="40">
        <v>4</v>
      </c>
      <c r="SK20" s="40">
        <v>5</v>
      </c>
      <c r="SL20" s="40">
        <v>5</v>
      </c>
      <c r="SM20" s="40">
        <v>4</v>
      </c>
      <c r="SN20" s="40">
        <v>5</v>
      </c>
      <c r="SO20" s="40">
        <v>4</v>
      </c>
      <c r="SP20" s="40">
        <v>4</v>
      </c>
      <c r="SQ20" s="40">
        <v>5</v>
      </c>
      <c r="SR20" s="40">
        <v>4</v>
      </c>
      <c r="SS20" s="40">
        <v>5</v>
      </c>
      <c r="ST20" s="40">
        <v>4</v>
      </c>
      <c r="SU20" s="40">
        <v>5</v>
      </c>
      <c r="SV20" s="40">
        <v>5</v>
      </c>
      <c r="SW20" s="40">
        <v>5</v>
      </c>
      <c r="SX20" s="40">
        <v>5</v>
      </c>
      <c r="SY20" s="40">
        <v>5</v>
      </c>
      <c r="SZ20" s="40">
        <v>5</v>
      </c>
      <c r="TA20" s="40">
        <v>5</v>
      </c>
      <c r="TB20" s="40">
        <v>5</v>
      </c>
      <c r="TC20" s="40">
        <v>5</v>
      </c>
      <c r="TD20" s="40">
        <v>5</v>
      </c>
      <c r="TE20" s="40">
        <v>5</v>
      </c>
      <c r="TF20" s="40">
        <v>5</v>
      </c>
      <c r="TG20" s="40">
        <v>5</v>
      </c>
      <c r="TH20" s="40">
        <v>5</v>
      </c>
      <c r="TI20" s="40">
        <v>5</v>
      </c>
      <c r="TJ20" s="40">
        <v>5</v>
      </c>
      <c r="TK20" s="40">
        <v>4</v>
      </c>
      <c r="TL20" s="40">
        <v>5</v>
      </c>
      <c r="TM20" s="40">
        <v>5</v>
      </c>
      <c r="TN20" s="40">
        <v>4</v>
      </c>
      <c r="TO20" s="40">
        <v>5</v>
      </c>
      <c r="TP20" s="40">
        <v>5</v>
      </c>
      <c r="TQ20" s="40">
        <v>5</v>
      </c>
      <c r="TR20" s="40">
        <v>5</v>
      </c>
      <c r="TS20" s="40">
        <v>5</v>
      </c>
      <c r="TT20" s="40">
        <v>5</v>
      </c>
      <c r="TU20" s="40">
        <v>5</v>
      </c>
      <c r="TV20" s="40">
        <v>5</v>
      </c>
      <c r="TW20" s="40">
        <v>5</v>
      </c>
      <c r="TX20" s="40">
        <v>5</v>
      </c>
      <c r="TY20" s="40">
        <v>3</v>
      </c>
      <c r="TZ20" s="40">
        <v>5</v>
      </c>
      <c r="UA20" s="40">
        <v>5</v>
      </c>
      <c r="UB20" s="40">
        <v>4</v>
      </c>
      <c r="UC20" s="40">
        <v>2</v>
      </c>
      <c r="UD20" s="40">
        <v>5</v>
      </c>
      <c r="UE20" s="40">
        <v>3</v>
      </c>
      <c r="UF20" s="40">
        <v>5</v>
      </c>
      <c r="UG20" s="40">
        <v>4</v>
      </c>
      <c r="UH20" s="40">
        <v>5</v>
      </c>
      <c r="UI20" s="40">
        <v>5</v>
      </c>
      <c r="UJ20" s="40">
        <v>3</v>
      </c>
      <c r="UK20" s="40">
        <v>4</v>
      </c>
      <c r="UL20" s="40">
        <v>4</v>
      </c>
      <c r="UM20" s="40">
        <v>5</v>
      </c>
      <c r="UN20" s="40">
        <v>3</v>
      </c>
      <c r="UO20" s="40">
        <v>5</v>
      </c>
      <c r="UP20" s="40">
        <v>4</v>
      </c>
      <c r="UQ20" s="40">
        <v>5</v>
      </c>
      <c r="UR20" s="40">
        <v>4</v>
      </c>
      <c r="US20" s="40">
        <v>5</v>
      </c>
      <c r="UT20" s="40">
        <v>4</v>
      </c>
      <c r="UU20" s="40">
        <v>4</v>
      </c>
      <c r="UV20" s="40">
        <v>5</v>
      </c>
      <c r="UW20" s="40">
        <v>5</v>
      </c>
      <c r="UX20" s="40">
        <v>3</v>
      </c>
      <c r="UY20" s="40">
        <v>5</v>
      </c>
      <c r="UZ20" s="40">
        <v>5</v>
      </c>
      <c r="VA20" s="40">
        <v>5</v>
      </c>
      <c r="VB20" s="40">
        <v>4</v>
      </c>
      <c r="VC20" s="40">
        <v>5</v>
      </c>
      <c r="VD20" s="40">
        <v>5</v>
      </c>
      <c r="VE20" s="40">
        <v>5</v>
      </c>
      <c r="VF20" s="40">
        <v>2</v>
      </c>
      <c r="VG20" s="40">
        <v>4</v>
      </c>
      <c r="VH20" s="40">
        <v>4</v>
      </c>
      <c r="VI20" s="40">
        <v>1</v>
      </c>
      <c r="VJ20" s="40">
        <v>1</v>
      </c>
      <c r="VK20" s="40">
        <v>5</v>
      </c>
      <c r="VL20" s="40">
        <v>1</v>
      </c>
      <c r="VM20" s="40">
        <v>5</v>
      </c>
      <c r="VN20" s="40">
        <v>4</v>
      </c>
      <c r="VO20" s="40">
        <v>5</v>
      </c>
      <c r="VP20" s="40">
        <v>5</v>
      </c>
      <c r="VQ20" s="40">
        <v>4</v>
      </c>
      <c r="VR20" s="40">
        <v>5</v>
      </c>
      <c r="VS20" s="40">
        <v>4</v>
      </c>
      <c r="VT20" s="40">
        <v>5</v>
      </c>
      <c r="VU20" s="40">
        <v>5</v>
      </c>
      <c r="VV20" s="40">
        <v>5</v>
      </c>
      <c r="VW20" s="40">
        <v>4</v>
      </c>
      <c r="VX20" s="40">
        <v>5</v>
      </c>
      <c r="VY20" s="40">
        <v>3</v>
      </c>
      <c r="VZ20" s="40">
        <v>5</v>
      </c>
      <c r="WA20" s="40">
        <v>4</v>
      </c>
      <c r="WB20" s="40">
        <v>4</v>
      </c>
      <c r="WC20" s="40">
        <v>1</v>
      </c>
      <c r="WD20" s="40">
        <v>5</v>
      </c>
      <c r="WE20" s="40">
        <v>1</v>
      </c>
      <c r="WF20" s="40">
        <v>4</v>
      </c>
      <c r="WG20" s="40">
        <v>4</v>
      </c>
      <c r="WH20" s="40">
        <v>5</v>
      </c>
      <c r="WI20" s="40">
        <v>5</v>
      </c>
      <c r="WJ20" s="40">
        <v>1</v>
      </c>
      <c r="WK20" s="40">
        <v>5</v>
      </c>
      <c r="WL20" s="40">
        <v>5</v>
      </c>
      <c r="WM20" s="40">
        <v>4</v>
      </c>
      <c r="WN20" s="40">
        <v>5</v>
      </c>
      <c r="WO20" s="40">
        <v>5</v>
      </c>
      <c r="WP20" s="40">
        <v>4</v>
      </c>
      <c r="WQ20" s="40">
        <v>4</v>
      </c>
      <c r="WR20" s="40">
        <v>4</v>
      </c>
      <c r="WS20" s="40">
        <v>4</v>
      </c>
      <c r="WT20" s="40">
        <v>3</v>
      </c>
      <c r="WU20" s="40">
        <v>4</v>
      </c>
      <c r="WV20" s="40">
        <v>4</v>
      </c>
      <c r="WW20" s="40">
        <v>5</v>
      </c>
      <c r="WX20" s="40">
        <v>5</v>
      </c>
      <c r="WY20" s="40">
        <v>5</v>
      </c>
      <c r="WZ20" s="40">
        <v>4</v>
      </c>
      <c r="XA20" s="40">
        <v>4</v>
      </c>
      <c r="XB20" s="40">
        <v>5</v>
      </c>
      <c r="XC20" s="40">
        <v>4</v>
      </c>
      <c r="XD20" s="40">
        <v>4</v>
      </c>
      <c r="XE20" s="40">
        <v>5</v>
      </c>
      <c r="XF20" s="40">
        <v>2</v>
      </c>
      <c r="XG20" s="40">
        <v>4</v>
      </c>
      <c r="XH20" s="40">
        <v>4</v>
      </c>
      <c r="XI20" s="40">
        <v>5</v>
      </c>
      <c r="XJ20" s="40">
        <v>5</v>
      </c>
      <c r="XK20" s="40">
        <v>3</v>
      </c>
      <c r="XL20" s="40">
        <v>5</v>
      </c>
      <c r="XM20" s="40">
        <v>5</v>
      </c>
      <c r="XN20" s="40">
        <v>4</v>
      </c>
      <c r="XO20" s="40">
        <v>4</v>
      </c>
      <c r="XP20" s="40">
        <v>5</v>
      </c>
      <c r="XQ20" s="40">
        <v>5</v>
      </c>
      <c r="XR20" s="40">
        <v>4</v>
      </c>
      <c r="XS20" s="40">
        <v>5</v>
      </c>
      <c r="XT20" s="40">
        <v>5</v>
      </c>
      <c r="XU20" s="40">
        <v>4</v>
      </c>
      <c r="XV20" s="40">
        <v>2</v>
      </c>
      <c r="XW20" s="40">
        <v>5</v>
      </c>
      <c r="XX20" s="40">
        <v>5</v>
      </c>
      <c r="XY20" s="40">
        <v>5</v>
      </c>
      <c r="XZ20" s="40">
        <v>5</v>
      </c>
      <c r="YA20" s="40">
        <v>5</v>
      </c>
      <c r="YB20" s="40">
        <v>5</v>
      </c>
      <c r="YC20" s="40">
        <v>4</v>
      </c>
      <c r="YD20" s="40">
        <v>4</v>
      </c>
      <c r="YE20" s="40">
        <v>4</v>
      </c>
      <c r="YF20" s="40">
        <v>5</v>
      </c>
      <c r="YG20" s="40">
        <v>4</v>
      </c>
      <c r="YH20" s="40">
        <v>5</v>
      </c>
      <c r="YI20" s="40">
        <v>5</v>
      </c>
      <c r="YJ20" s="40">
        <v>5</v>
      </c>
      <c r="YK20" s="40">
        <v>5</v>
      </c>
      <c r="YL20" s="40">
        <v>4</v>
      </c>
      <c r="YM20" s="40">
        <v>4</v>
      </c>
      <c r="YN20" s="41">
        <v>4</v>
      </c>
      <c r="YO20" s="42">
        <f>AVERAGE(Tabela636[[#This Row],[1]:[832]])</f>
        <v>4.459909228441755</v>
      </c>
      <c r="YP20" s="42">
        <f>SKEW(Tabela636[[#This Row],[1]:[832]])</f>
        <v>-2.626332313457524</v>
      </c>
      <c r="YQ20" s="42">
        <f>STDEV(Tabela636[[#This Row],[1]:[832]])</f>
        <v>0.90469113644055399</v>
      </c>
      <c r="YR20" s="63">
        <v>0.86795041228034109</v>
      </c>
    </row>
    <row r="21" spans="1:668" s="28" customFormat="1" ht="24.95" customHeight="1">
      <c r="A21" s="29">
        <v>28</v>
      </c>
      <c r="B21" s="30">
        <v>10</v>
      </c>
      <c r="C21" s="106" t="s">
        <v>1716</v>
      </c>
      <c r="D21" s="39">
        <v>4</v>
      </c>
      <c r="E21" s="40">
        <v>4</v>
      </c>
      <c r="F21" s="40">
        <v>5</v>
      </c>
      <c r="G21" s="40">
        <v>5</v>
      </c>
      <c r="H21" s="40">
        <v>5</v>
      </c>
      <c r="I21" s="40">
        <v>5</v>
      </c>
      <c r="J21" s="40">
        <v>5</v>
      </c>
      <c r="K21" s="40">
        <v>5</v>
      </c>
      <c r="L21" s="40">
        <v>5</v>
      </c>
      <c r="M21" s="40">
        <v>4</v>
      </c>
      <c r="N21" s="40">
        <v>5</v>
      </c>
      <c r="O21" s="40">
        <v>5</v>
      </c>
      <c r="P21" s="40">
        <v>5</v>
      </c>
      <c r="Q21" s="40">
        <v>5</v>
      </c>
      <c r="R21" s="40">
        <v>5</v>
      </c>
      <c r="S21" s="40">
        <v>5</v>
      </c>
      <c r="T21" s="40">
        <v>5</v>
      </c>
      <c r="U21" s="40">
        <v>5</v>
      </c>
      <c r="V21" s="40">
        <v>5</v>
      </c>
      <c r="W21" s="40">
        <v>0</v>
      </c>
      <c r="X21" s="40">
        <v>5</v>
      </c>
      <c r="Y21" s="40">
        <v>5</v>
      </c>
      <c r="Z21" s="40">
        <v>5</v>
      </c>
      <c r="AA21" s="40">
        <v>5</v>
      </c>
      <c r="AB21" s="40">
        <v>5</v>
      </c>
      <c r="AC21" s="40">
        <v>5</v>
      </c>
      <c r="AD21" s="40">
        <v>5</v>
      </c>
      <c r="AE21" s="40">
        <v>5</v>
      </c>
      <c r="AF21" s="40">
        <v>5</v>
      </c>
      <c r="AG21" s="40">
        <v>5</v>
      </c>
      <c r="AH21" s="40">
        <v>5</v>
      </c>
      <c r="AI21" s="40">
        <v>5</v>
      </c>
      <c r="AJ21" s="40">
        <v>4</v>
      </c>
      <c r="AK21" s="40">
        <v>5</v>
      </c>
      <c r="AL21" s="40">
        <v>4</v>
      </c>
      <c r="AM21" s="40">
        <v>4</v>
      </c>
      <c r="AN21" s="40">
        <v>5</v>
      </c>
      <c r="AO21" s="40">
        <v>5</v>
      </c>
      <c r="AP21" s="40">
        <v>5</v>
      </c>
      <c r="AQ21" s="40">
        <v>5</v>
      </c>
      <c r="AR21" s="40">
        <v>5</v>
      </c>
      <c r="AS21" s="40">
        <v>5</v>
      </c>
      <c r="AT21" s="40">
        <v>5</v>
      </c>
      <c r="AU21" s="40">
        <v>5</v>
      </c>
      <c r="AV21" s="40">
        <v>5</v>
      </c>
      <c r="AW21" s="40">
        <v>5</v>
      </c>
      <c r="AX21" s="40">
        <v>5</v>
      </c>
      <c r="AY21" s="40">
        <v>5</v>
      </c>
      <c r="AZ21" s="40">
        <v>4</v>
      </c>
      <c r="BA21" s="40">
        <v>4</v>
      </c>
      <c r="BB21" s="40">
        <v>5</v>
      </c>
      <c r="BC21" s="40">
        <v>4</v>
      </c>
      <c r="BD21" s="40">
        <v>5</v>
      </c>
      <c r="BE21" s="40">
        <v>5</v>
      </c>
      <c r="BF21" s="40">
        <v>5</v>
      </c>
      <c r="BG21" s="40">
        <v>5</v>
      </c>
      <c r="BH21" s="40">
        <v>5</v>
      </c>
      <c r="BI21" s="40">
        <v>5</v>
      </c>
      <c r="BJ21" s="40">
        <v>5</v>
      </c>
      <c r="BK21" s="40">
        <v>5</v>
      </c>
      <c r="BL21" s="40">
        <v>5</v>
      </c>
      <c r="BM21" s="40">
        <v>5</v>
      </c>
      <c r="BN21" s="40">
        <v>4</v>
      </c>
      <c r="BO21" s="40">
        <v>4</v>
      </c>
      <c r="BP21" s="40">
        <v>5</v>
      </c>
      <c r="BQ21" s="40">
        <v>5</v>
      </c>
      <c r="BR21" s="40">
        <v>4</v>
      </c>
      <c r="BS21" s="40">
        <v>4</v>
      </c>
      <c r="BT21" s="40">
        <v>5</v>
      </c>
      <c r="BU21" s="40">
        <v>5</v>
      </c>
      <c r="BV21" s="40">
        <v>4</v>
      </c>
      <c r="BW21" s="40">
        <v>5</v>
      </c>
      <c r="BX21" s="40">
        <v>5</v>
      </c>
      <c r="BY21" s="40">
        <v>5</v>
      </c>
      <c r="BZ21" s="40">
        <v>4</v>
      </c>
      <c r="CA21" s="40">
        <v>5</v>
      </c>
      <c r="CB21" s="40">
        <v>5</v>
      </c>
      <c r="CC21" s="40">
        <v>5</v>
      </c>
      <c r="CD21" s="40">
        <v>5</v>
      </c>
      <c r="CE21" s="40">
        <v>5</v>
      </c>
      <c r="CF21" s="40">
        <v>5</v>
      </c>
      <c r="CG21" s="40">
        <v>5</v>
      </c>
      <c r="CH21" s="40">
        <v>5</v>
      </c>
      <c r="CI21" s="40">
        <v>5</v>
      </c>
      <c r="CJ21" s="40">
        <v>5</v>
      </c>
      <c r="CK21" s="40">
        <v>4</v>
      </c>
      <c r="CL21" s="40">
        <v>4</v>
      </c>
      <c r="CM21" s="40">
        <v>5</v>
      </c>
      <c r="CN21" s="40">
        <v>5</v>
      </c>
      <c r="CO21" s="40">
        <v>5</v>
      </c>
      <c r="CP21" s="40">
        <v>5</v>
      </c>
      <c r="CQ21" s="40">
        <v>5</v>
      </c>
      <c r="CR21" s="40">
        <v>5</v>
      </c>
      <c r="CS21" s="40">
        <v>5</v>
      </c>
      <c r="CT21" s="40">
        <v>5</v>
      </c>
      <c r="CU21" s="40">
        <v>5</v>
      </c>
      <c r="CV21" s="40">
        <v>4</v>
      </c>
      <c r="CW21" s="40">
        <v>5</v>
      </c>
      <c r="CX21" s="40">
        <v>5</v>
      </c>
      <c r="CY21" s="40">
        <v>5</v>
      </c>
      <c r="CZ21" s="40">
        <v>4</v>
      </c>
      <c r="DA21" s="40">
        <v>4</v>
      </c>
      <c r="DB21" s="40">
        <v>5</v>
      </c>
      <c r="DC21" s="40">
        <v>5</v>
      </c>
      <c r="DD21" s="40">
        <v>5</v>
      </c>
      <c r="DE21" s="40">
        <v>5</v>
      </c>
      <c r="DF21" s="40">
        <v>5</v>
      </c>
      <c r="DG21" s="40">
        <v>5</v>
      </c>
      <c r="DH21" s="40">
        <v>5</v>
      </c>
      <c r="DI21" s="40">
        <v>5</v>
      </c>
      <c r="DJ21" s="40">
        <v>5</v>
      </c>
      <c r="DK21" s="40">
        <v>5</v>
      </c>
      <c r="DL21" s="40">
        <v>5</v>
      </c>
      <c r="DM21" s="40">
        <v>5</v>
      </c>
      <c r="DN21" s="40">
        <v>5</v>
      </c>
      <c r="DO21" s="40">
        <v>5</v>
      </c>
      <c r="DP21" s="40">
        <v>5</v>
      </c>
      <c r="DQ21" s="40">
        <v>5</v>
      </c>
      <c r="DR21" s="40">
        <v>5</v>
      </c>
      <c r="DS21" s="40">
        <v>5</v>
      </c>
      <c r="DT21" s="40">
        <v>5</v>
      </c>
      <c r="DU21" s="40">
        <v>5</v>
      </c>
      <c r="DV21" s="40">
        <v>5</v>
      </c>
      <c r="DW21" s="40">
        <v>5</v>
      </c>
      <c r="DX21" s="40">
        <v>5</v>
      </c>
      <c r="DY21" s="40">
        <v>4</v>
      </c>
      <c r="DZ21" s="40">
        <v>4</v>
      </c>
      <c r="EA21" s="40">
        <v>4</v>
      </c>
      <c r="EB21" s="40">
        <v>5</v>
      </c>
      <c r="EC21" s="40">
        <v>4</v>
      </c>
      <c r="ED21" s="40">
        <v>5</v>
      </c>
      <c r="EE21" s="40">
        <v>5</v>
      </c>
      <c r="EF21" s="40">
        <v>5</v>
      </c>
      <c r="EG21" s="40">
        <v>5</v>
      </c>
      <c r="EH21" s="40">
        <v>5</v>
      </c>
      <c r="EI21" s="40">
        <v>5</v>
      </c>
      <c r="EJ21" s="40">
        <v>5</v>
      </c>
      <c r="EK21" s="40">
        <v>5</v>
      </c>
      <c r="EL21" s="40">
        <v>5</v>
      </c>
      <c r="EM21" s="40">
        <v>5</v>
      </c>
      <c r="EN21" s="40">
        <v>5</v>
      </c>
      <c r="EO21" s="40">
        <v>5</v>
      </c>
      <c r="EP21" s="40">
        <v>5</v>
      </c>
      <c r="EQ21" s="40">
        <v>5</v>
      </c>
      <c r="ER21" s="40">
        <v>5</v>
      </c>
      <c r="ES21" s="40">
        <v>5</v>
      </c>
      <c r="ET21" s="40">
        <v>5</v>
      </c>
      <c r="EU21" s="40">
        <v>5</v>
      </c>
      <c r="EV21" s="40">
        <v>5</v>
      </c>
      <c r="EW21" s="40">
        <v>5</v>
      </c>
      <c r="EX21" s="40">
        <v>5</v>
      </c>
      <c r="EY21" s="40">
        <v>5</v>
      </c>
      <c r="EZ21" s="40">
        <v>5</v>
      </c>
      <c r="FA21" s="40">
        <v>1</v>
      </c>
      <c r="FB21" s="40">
        <v>5</v>
      </c>
      <c r="FC21" s="40">
        <v>5</v>
      </c>
      <c r="FD21" s="40">
        <v>5</v>
      </c>
      <c r="FE21" s="40">
        <v>5</v>
      </c>
      <c r="FF21" s="40">
        <v>4</v>
      </c>
      <c r="FG21" s="40">
        <v>5</v>
      </c>
      <c r="FH21" s="40">
        <v>5</v>
      </c>
      <c r="FI21" s="40">
        <v>5</v>
      </c>
      <c r="FJ21" s="40">
        <v>5</v>
      </c>
      <c r="FK21" s="40">
        <v>4</v>
      </c>
      <c r="FL21" s="40">
        <v>5</v>
      </c>
      <c r="FM21" s="40">
        <v>5</v>
      </c>
      <c r="FN21" s="40">
        <v>5</v>
      </c>
      <c r="FO21" s="40">
        <v>4</v>
      </c>
      <c r="FP21" s="40">
        <v>5</v>
      </c>
      <c r="FQ21" s="40">
        <v>5</v>
      </c>
      <c r="FR21" s="40">
        <v>4</v>
      </c>
      <c r="FS21" s="40">
        <v>5</v>
      </c>
      <c r="FT21" s="40">
        <v>5</v>
      </c>
      <c r="FU21" s="40">
        <v>5</v>
      </c>
      <c r="FV21" s="40">
        <v>5</v>
      </c>
      <c r="FW21" s="40">
        <v>4</v>
      </c>
      <c r="FX21" s="40">
        <v>4</v>
      </c>
      <c r="FY21" s="40">
        <v>5</v>
      </c>
      <c r="FZ21" s="40">
        <v>5</v>
      </c>
      <c r="GA21" s="40">
        <v>5</v>
      </c>
      <c r="GB21" s="40">
        <v>5</v>
      </c>
      <c r="GC21" s="40">
        <v>5</v>
      </c>
      <c r="GD21" s="40">
        <v>4</v>
      </c>
      <c r="GE21" s="40">
        <v>4</v>
      </c>
      <c r="GF21" s="40">
        <v>5</v>
      </c>
      <c r="GG21" s="40">
        <v>5</v>
      </c>
      <c r="GH21" s="40">
        <v>4</v>
      </c>
      <c r="GI21" s="40">
        <v>5</v>
      </c>
      <c r="GJ21" s="40">
        <v>5</v>
      </c>
      <c r="GK21" s="40">
        <v>5</v>
      </c>
      <c r="GL21" s="40">
        <v>5</v>
      </c>
      <c r="GM21" s="40">
        <v>5</v>
      </c>
      <c r="GN21" s="40">
        <v>5</v>
      </c>
      <c r="GO21" s="40">
        <v>5</v>
      </c>
      <c r="GP21" s="40">
        <v>5</v>
      </c>
      <c r="GQ21" s="40">
        <v>5</v>
      </c>
      <c r="GR21" s="40">
        <v>5</v>
      </c>
      <c r="GS21" s="40">
        <v>5</v>
      </c>
      <c r="GT21" s="40">
        <v>4</v>
      </c>
      <c r="GU21" s="40">
        <v>5</v>
      </c>
      <c r="GV21" s="40">
        <v>4</v>
      </c>
      <c r="GW21" s="40">
        <v>5</v>
      </c>
      <c r="GX21" s="40">
        <v>5</v>
      </c>
      <c r="GY21" s="40">
        <v>5</v>
      </c>
      <c r="GZ21" s="40">
        <v>4</v>
      </c>
      <c r="HA21" s="40">
        <v>5</v>
      </c>
      <c r="HB21" s="40">
        <v>5</v>
      </c>
      <c r="HC21" s="40">
        <v>5</v>
      </c>
      <c r="HD21" s="40">
        <v>5</v>
      </c>
      <c r="HE21" s="40">
        <v>5</v>
      </c>
      <c r="HF21" s="40">
        <v>5</v>
      </c>
      <c r="HG21" s="40">
        <v>4</v>
      </c>
      <c r="HH21" s="40">
        <v>5</v>
      </c>
      <c r="HI21" s="40">
        <v>5</v>
      </c>
      <c r="HJ21" s="40">
        <v>5</v>
      </c>
      <c r="HK21" s="40">
        <v>5</v>
      </c>
      <c r="HL21" s="40">
        <v>5</v>
      </c>
      <c r="HM21" s="40">
        <v>5</v>
      </c>
      <c r="HN21" s="40">
        <v>5</v>
      </c>
      <c r="HO21" s="40">
        <v>5</v>
      </c>
      <c r="HP21" s="40">
        <v>5</v>
      </c>
      <c r="HQ21" s="40">
        <v>5</v>
      </c>
      <c r="HR21" s="40">
        <v>2</v>
      </c>
      <c r="HS21" s="40">
        <v>4</v>
      </c>
      <c r="HT21" s="40">
        <v>5</v>
      </c>
      <c r="HU21" s="40">
        <v>5</v>
      </c>
      <c r="HV21" s="40">
        <v>4</v>
      </c>
      <c r="HW21" s="40">
        <v>4</v>
      </c>
      <c r="HX21" s="40">
        <v>5</v>
      </c>
      <c r="HY21" s="40">
        <v>5</v>
      </c>
      <c r="HZ21" s="40">
        <v>5</v>
      </c>
      <c r="IA21" s="40">
        <v>5</v>
      </c>
      <c r="IB21" s="40">
        <v>5</v>
      </c>
      <c r="IC21" s="40">
        <v>5</v>
      </c>
      <c r="ID21" s="40">
        <v>5</v>
      </c>
      <c r="IE21" s="40">
        <v>5</v>
      </c>
      <c r="IF21" s="40">
        <v>5</v>
      </c>
      <c r="IG21" s="40">
        <v>5</v>
      </c>
      <c r="IH21" s="40">
        <v>5</v>
      </c>
      <c r="II21" s="40">
        <v>5</v>
      </c>
      <c r="IJ21" s="40">
        <v>4</v>
      </c>
      <c r="IK21" s="40">
        <v>4</v>
      </c>
      <c r="IL21" s="40">
        <v>5</v>
      </c>
      <c r="IM21" s="40">
        <v>5</v>
      </c>
      <c r="IN21" s="40">
        <v>5</v>
      </c>
      <c r="IO21" s="40">
        <v>5</v>
      </c>
      <c r="IP21" s="40">
        <v>5</v>
      </c>
      <c r="IQ21" s="40">
        <v>5</v>
      </c>
      <c r="IR21" s="40">
        <v>2</v>
      </c>
      <c r="IS21" s="40">
        <v>5</v>
      </c>
      <c r="IT21" s="40">
        <v>2</v>
      </c>
      <c r="IU21" s="40">
        <v>5</v>
      </c>
      <c r="IV21" s="40">
        <v>5</v>
      </c>
      <c r="IW21" s="40">
        <v>5</v>
      </c>
      <c r="IX21" s="40">
        <v>5</v>
      </c>
      <c r="IY21" s="40">
        <v>4</v>
      </c>
      <c r="IZ21" s="40">
        <v>5</v>
      </c>
      <c r="JA21" s="40">
        <v>5</v>
      </c>
      <c r="JB21" s="40">
        <v>4</v>
      </c>
      <c r="JC21" s="40">
        <v>5</v>
      </c>
      <c r="JD21" s="40">
        <v>5</v>
      </c>
      <c r="JE21" s="40">
        <v>5</v>
      </c>
      <c r="JF21" s="40">
        <v>5</v>
      </c>
      <c r="JG21" s="40">
        <v>4</v>
      </c>
      <c r="JH21" s="40">
        <v>5</v>
      </c>
      <c r="JI21" s="40">
        <v>5</v>
      </c>
      <c r="JJ21" s="40">
        <v>5</v>
      </c>
      <c r="JK21" s="40">
        <v>5</v>
      </c>
      <c r="JL21" s="40">
        <v>5</v>
      </c>
      <c r="JM21" s="40">
        <v>5</v>
      </c>
      <c r="JN21" s="40">
        <v>5</v>
      </c>
      <c r="JO21" s="40">
        <v>5</v>
      </c>
      <c r="JP21" s="40">
        <v>5</v>
      </c>
      <c r="JQ21" s="40">
        <v>4</v>
      </c>
      <c r="JR21" s="40">
        <v>5</v>
      </c>
      <c r="JS21" s="40">
        <v>5</v>
      </c>
      <c r="JT21" s="40">
        <v>5</v>
      </c>
      <c r="JU21" s="40">
        <v>3</v>
      </c>
      <c r="JV21" s="40">
        <v>5</v>
      </c>
      <c r="JW21" s="40">
        <v>5</v>
      </c>
      <c r="JX21" s="40">
        <v>4</v>
      </c>
      <c r="JY21" s="40">
        <v>5</v>
      </c>
      <c r="JZ21" s="40">
        <v>4</v>
      </c>
      <c r="KA21" s="40">
        <v>5</v>
      </c>
      <c r="KB21" s="40">
        <v>5</v>
      </c>
      <c r="KC21" s="40">
        <v>4</v>
      </c>
      <c r="KD21" s="40">
        <v>5</v>
      </c>
      <c r="KE21" s="40">
        <v>5</v>
      </c>
      <c r="KF21" s="40">
        <v>5</v>
      </c>
      <c r="KG21" s="40">
        <v>5</v>
      </c>
      <c r="KH21" s="40">
        <v>5</v>
      </c>
      <c r="KI21" s="40">
        <v>5</v>
      </c>
      <c r="KJ21" s="40">
        <v>5</v>
      </c>
      <c r="KK21" s="40">
        <v>5</v>
      </c>
      <c r="KL21" s="40">
        <v>5</v>
      </c>
      <c r="KM21" s="40">
        <v>5</v>
      </c>
      <c r="KN21" s="40">
        <v>4</v>
      </c>
      <c r="KO21" s="40">
        <v>5</v>
      </c>
      <c r="KP21" s="40">
        <v>5</v>
      </c>
      <c r="KQ21" s="40">
        <v>5</v>
      </c>
      <c r="KR21" s="40">
        <v>5</v>
      </c>
      <c r="KS21" s="40">
        <v>4</v>
      </c>
      <c r="KT21" s="40">
        <v>5</v>
      </c>
      <c r="KU21" s="40">
        <v>5</v>
      </c>
      <c r="KV21" s="40">
        <v>5</v>
      </c>
      <c r="KW21" s="40">
        <v>5</v>
      </c>
      <c r="KX21" s="40">
        <v>5</v>
      </c>
      <c r="KY21" s="40">
        <v>5</v>
      </c>
      <c r="KZ21" s="40">
        <v>5</v>
      </c>
      <c r="LA21" s="40">
        <v>5</v>
      </c>
      <c r="LB21" s="40">
        <v>5</v>
      </c>
      <c r="LC21" s="40">
        <v>5</v>
      </c>
      <c r="LD21" s="40">
        <v>5</v>
      </c>
      <c r="LE21" s="40">
        <v>5</v>
      </c>
      <c r="LF21" s="40">
        <v>5</v>
      </c>
      <c r="LG21" s="40">
        <v>5</v>
      </c>
      <c r="LH21" s="40">
        <v>4</v>
      </c>
      <c r="LI21" s="40">
        <v>5</v>
      </c>
      <c r="LJ21" s="40">
        <v>0</v>
      </c>
      <c r="LK21" s="40">
        <v>5</v>
      </c>
      <c r="LL21" s="40">
        <v>5</v>
      </c>
      <c r="LM21" s="40">
        <v>5</v>
      </c>
      <c r="LN21" s="40">
        <v>1</v>
      </c>
      <c r="LO21" s="40">
        <v>5</v>
      </c>
      <c r="LP21" s="40">
        <v>5</v>
      </c>
      <c r="LQ21" s="40">
        <v>5</v>
      </c>
      <c r="LR21" s="40">
        <v>5</v>
      </c>
      <c r="LS21" s="40">
        <v>4</v>
      </c>
      <c r="LT21" s="40">
        <v>5</v>
      </c>
      <c r="LU21" s="40">
        <v>5</v>
      </c>
      <c r="LV21" s="40">
        <v>5</v>
      </c>
      <c r="LW21" s="40">
        <v>5</v>
      </c>
      <c r="LX21" s="40">
        <v>4</v>
      </c>
      <c r="LY21" s="40">
        <v>5</v>
      </c>
      <c r="LZ21" s="40">
        <v>4</v>
      </c>
      <c r="MA21" s="40">
        <v>5</v>
      </c>
      <c r="MB21" s="40">
        <v>5</v>
      </c>
      <c r="MC21" s="40">
        <v>2</v>
      </c>
      <c r="MD21" s="40">
        <v>5</v>
      </c>
      <c r="ME21" s="40">
        <v>5</v>
      </c>
      <c r="MF21" s="40">
        <v>5</v>
      </c>
      <c r="MG21" s="40">
        <v>4</v>
      </c>
      <c r="MH21" s="40">
        <v>5</v>
      </c>
      <c r="MI21" s="40">
        <v>5</v>
      </c>
      <c r="MJ21" s="40">
        <v>5</v>
      </c>
      <c r="MK21" s="40">
        <v>5</v>
      </c>
      <c r="ML21" s="40">
        <v>4</v>
      </c>
      <c r="MM21" s="40">
        <v>5</v>
      </c>
      <c r="MN21" s="40">
        <v>5</v>
      </c>
      <c r="MO21" s="40">
        <v>5</v>
      </c>
      <c r="MP21" s="40">
        <v>5</v>
      </c>
      <c r="MQ21" s="40">
        <v>4</v>
      </c>
      <c r="MR21" s="40">
        <v>5</v>
      </c>
      <c r="MS21" s="40">
        <v>5</v>
      </c>
      <c r="MT21" s="40">
        <v>5</v>
      </c>
      <c r="MU21" s="40">
        <v>5</v>
      </c>
      <c r="MV21" s="40">
        <v>5</v>
      </c>
      <c r="MW21" s="40">
        <v>3</v>
      </c>
      <c r="MX21" s="40">
        <v>5</v>
      </c>
      <c r="MY21" s="40">
        <v>5</v>
      </c>
      <c r="MZ21" s="40">
        <v>5</v>
      </c>
      <c r="NA21" s="40">
        <v>5</v>
      </c>
      <c r="NB21" s="40">
        <v>5</v>
      </c>
      <c r="NC21" s="40">
        <v>5</v>
      </c>
      <c r="ND21" s="40">
        <v>5</v>
      </c>
      <c r="NE21" s="40">
        <v>5</v>
      </c>
      <c r="NF21" s="40">
        <v>5</v>
      </c>
      <c r="NG21" s="40">
        <v>5</v>
      </c>
      <c r="NH21" s="40">
        <v>5</v>
      </c>
      <c r="NI21" s="40">
        <v>5</v>
      </c>
      <c r="NJ21" s="40">
        <v>5</v>
      </c>
      <c r="NK21" s="40">
        <v>5</v>
      </c>
      <c r="NL21" s="40">
        <v>5</v>
      </c>
      <c r="NM21" s="40">
        <v>5</v>
      </c>
      <c r="NN21" s="40">
        <v>5</v>
      </c>
      <c r="NO21" s="40">
        <v>5</v>
      </c>
      <c r="NP21" s="40">
        <v>4</v>
      </c>
      <c r="NQ21" s="40">
        <v>4</v>
      </c>
      <c r="NR21" s="40">
        <v>4</v>
      </c>
      <c r="NS21" s="40">
        <v>4</v>
      </c>
      <c r="NT21" s="40">
        <v>5</v>
      </c>
      <c r="NU21" s="40">
        <v>5</v>
      </c>
      <c r="NV21" s="40">
        <v>5</v>
      </c>
      <c r="NW21" s="40">
        <v>5</v>
      </c>
      <c r="NX21" s="40">
        <v>5</v>
      </c>
      <c r="NY21" s="40">
        <v>4</v>
      </c>
      <c r="NZ21" s="40">
        <v>5</v>
      </c>
      <c r="OA21" s="40">
        <v>5</v>
      </c>
      <c r="OB21" s="40">
        <v>5</v>
      </c>
      <c r="OC21" s="40">
        <v>5</v>
      </c>
      <c r="OD21" s="40">
        <v>5</v>
      </c>
      <c r="OE21" s="40">
        <v>5</v>
      </c>
      <c r="OF21" s="40">
        <v>5</v>
      </c>
      <c r="OG21" s="40">
        <v>4</v>
      </c>
      <c r="OH21" s="40">
        <v>5</v>
      </c>
      <c r="OI21" s="40">
        <v>5</v>
      </c>
      <c r="OJ21" s="40">
        <v>5</v>
      </c>
      <c r="OK21" s="40">
        <v>5</v>
      </c>
      <c r="OL21" s="40">
        <v>4</v>
      </c>
      <c r="OM21" s="40">
        <v>5</v>
      </c>
      <c r="ON21" s="40">
        <v>5</v>
      </c>
      <c r="OO21" s="40">
        <v>5</v>
      </c>
      <c r="OP21" s="40">
        <v>5</v>
      </c>
      <c r="OQ21" s="40">
        <v>5</v>
      </c>
      <c r="OR21" s="40">
        <v>5</v>
      </c>
      <c r="OS21" s="40">
        <v>3</v>
      </c>
      <c r="OT21" s="40">
        <v>5</v>
      </c>
      <c r="OU21" s="40">
        <v>5</v>
      </c>
      <c r="OV21" s="40">
        <v>5</v>
      </c>
      <c r="OW21" s="40">
        <v>4</v>
      </c>
      <c r="OX21" s="40">
        <v>5</v>
      </c>
      <c r="OY21" s="40">
        <v>5</v>
      </c>
      <c r="OZ21" s="40">
        <v>5</v>
      </c>
      <c r="PA21" s="40">
        <v>4</v>
      </c>
      <c r="PB21" s="40">
        <v>5</v>
      </c>
      <c r="PC21" s="40">
        <v>5</v>
      </c>
      <c r="PD21" s="40">
        <v>5</v>
      </c>
      <c r="PE21" s="40">
        <v>5</v>
      </c>
      <c r="PF21" s="40">
        <v>5</v>
      </c>
      <c r="PG21" s="40">
        <v>4</v>
      </c>
      <c r="PH21" s="40">
        <v>5</v>
      </c>
      <c r="PI21" s="40">
        <v>5</v>
      </c>
      <c r="PJ21" s="40">
        <v>5</v>
      </c>
      <c r="PK21" s="40">
        <v>5</v>
      </c>
      <c r="PL21" s="40">
        <v>5</v>
      </c>
      <c r="PM21" s="40">
        <v>5</v>
      </c>
      <c r="PN21" s="40">
        <v>5</v>
      </c>
      <c r="PO21" s="40">
        <v>5</v>
      </c>
      <c r="PP21" s="40">
        <v>5</v>
      </c>
      <c r="PQ21" s="40">
        <v>5</v>
      </c>
      <c r="PR21" s="40">
        <v>5</v>
      </c>
      <c r="PS21" s="40">
        <v>5</v>
      </c>
      <c r="PT21" s="40">
        <v>5</v>
      </c>
      <c r="PU21" s="40">
        <v>4</v>
      </c>
      <c r="PV21" s="40">
        <v>5</v>
      </c>
      <c r="PW21" s="40">
        <v>5</v>
      </c>
      <c r="PX21" s="40">
        <v>5</v>
      </c>
      <c r="PY21" s="40">
        <v>5</v>
      </c>
      <c r="PZ21" s="40">
        <v>5</v>
      </c>
      <c r="QA21" s="40">
        <v>5</v>
      </c>
      <c r="QB21" s="40">
        <v>5</v>
      </c>
      <c r="QC21" s="40">
        <v>5</v>
      </c>
      <c r="QD21" s="40">
        <v>3</v>
      </c>
      <c r="QE21" s="40">
        <v>5</v>
      </c>
      <c r="QF21" s="40">
        <v>5</v>
      </c>
      <c r="QG21" s="40">
        <v>5</v>
      </c>
      <c r="QH21" s="40">
        <v>5</v>
      </c>
      <c r="QI21" s="40">
        <v>5</v>
      </c>
      <c r="QJ21" s="40">
        <v>5</v>
      </c>
      <c r="QK21" s="40">
        <v>5</v>
      </c>
      <c r="QL21" s="40">
        <v>5</v>
      </c>
      <c r="QM21" s="40">
        <v>5</v>
      </c>
      <c r="QN21" s="40">
        <v>5</v>
      </c>
      <c r="QO21" s="40">
        <v>5</v>
      </c>
      <c r="QP21" s="40">
        <v>3</v>
      </c>
      <c r="QQ21" s="40">
        <v>5</v>
      </c>
      <c r="QR21" s="40">
        <v>5</v>
      </c>
      <c r="QS21" s="40">
        <v>5</v>
      </c>
      <c r="QT21" s="40">
        <v>5</v>
      </c>
      <c r="QU21" s="40">
        <v>5</v>
      </c>
      <c r="QV21" s="40">
        <v>5</v>
      </c>
      <c r="QW21" s="40">
        <v>5</v>
      </c>
      <c r="QX21" s="40">
        <v>5</v>
      </c>
      <c r="QY21" s="40">
        <v>5</v>
      </c>
      <c r="QZ21" s="40">
        <v>5</v>
      </c>
      <c r="RA21" s="40">
        <v>4</v>
      </c>
      <c r="RB21" s="40">
        <v>5</v>
      </c>
      <c r="RC21" s="40">
        <v>5</v>
      </c>
      <c r="RD21" s="40">
        <v>5</v>
      </c>
      <c r="RE21" s="40">
        <v>4</v>
      </c>
      <c r="RF21" s="40">
        <v>5</v>
      </c>
      <c r="RG21" s="40">
        <v>5</v>
      </c>
      <c r="RH21" s="40">
        <v>4</v>
      </c>
      <c r="RI21" s="40">
        <v>5</v>
      </c>
      <c r="RJ21" s="40">
        <v>5</v>
      </c>
      <c r="RK21" s="40">
        <v>5</v>
      </c>
      <c r="RL21" s="40">
        <v>4</v>
      </c>
      <c r="RM21" s="40">
        <v>4</v>
      </c>
      <c r="RN21" s="40">
        <v>5</v>
      </c>
      <c r="RO21" s="40">
        <v>5</v>
      </c>
      <c r="RP21" s="40">
        <v>5</v>
      </c>
      <c r="RQ21" s="40">
        <v>5</v>
      </c>
      <c r="RR21" s="40">
        <v>4</v>
      </c>
      <c r="RS21" s="40">
        <v>5</v>
      </c>
      <c r="RT21" s="40">
        <v>4</v>
      </c>
      <c r="RU21" s="40">
        <v>5</v>
      </c>
      <c r="RV21" s="40">
        <v>5</v>
      </c>
      <c r="RW21" s="40">
        <v>5</v>
      </c>
      <c r="RX21" s="40">
        <v>5</v>
      </c>
      <c r="RY21" s="40">
        <v>5</v>
      </c>
      <c r="RZ21" s="40">
        <v>5</v>
      </c>
      <c r="SA21" s="40">
        <v>5</v>
      </c>
      <c r="SB21" s="40">
        <v>5</v>
      </c>
      <c r="SC21" s="40">
        <v>5</v>
      </c>
      <c r="SD21" s="40">
        <v>5</v>
      </c>
      <c r="SE21" s="40">
        <v>5</v>
      </c>
      <c r="SF21" s="40">
        <v>5</v>
      </c>
      <c r="SG21" s="40">
        <v>5</v>
      </c>
      <c r="SH21" s="40">
        <v>5</v>
      </c>
      <c r="SI21" s="40">
        <v>5</v>
      </c>
      <c r="SJ21" s="40">
        <v>5</v>
      </c>
      <c r="SK21" s="40">
        <v>4</v>
      </c>
      <c r="SL21" s="40">
        <v>5</v>
      </c>
      <c r="SM21" s="40">
        <v>5</v>
      </c>
      <c r="SN21" s="40">
        <v>5</v>
      </c>
      <c r="SO21" s="40">
        <v>5</v>
      </c>
      <c r="SP21" s="40">
        <v>5</v>
      </c>
      <c r="SQ21" s="40">
        <v>5</v>
      </c>
      <c r="SR21" s="40">
        <v>4</v>
      </c>
      <c r="SS21" s="40">
        <v>5</v>
      </c>
      <c r="ST21" s="40">
        <v>4</v>
      </c>
      <c r="SU21" s="40">
        <v>5</v>
      </c>
      <c r="SV21" s="40">
        <v>5</v>
      </c>
      <c r="SW21" s="40">
        <v>5</v>
      </c>
      <c r="SX21" s="40">
        <v>5</v>
      </c>
      <c r="SY21" s="40">
        <v>5</v>
      </c>
      <c r="SZ21" s="40">
        <v>5</v>
      </c>
      <c r="TA21" s="40">
        <v>5</v>
      </c>
      <c r="TB21" s="40">
        <v>4</v>
      </c>
      <c r="TC21" s="40">
        <v>5</v>
      </c>
      <c r="TD21" s="40">
        <v>5</v>
      </c>
      <c r="TE21" s="40">
        <v>5</v>
      </c>
      <c r="TF21" s="40">
        <v>5</v>
      </c>
      <c r="TG21" s="40">
        <v>4</v>
      </c>
      <c r="TH21" s="40">
        <v>5</v>
      </c>
      <c r="TI21" s="40">
        <v>5</v>
      </c>
      <c r="TJ21" s="40">
        <v>5</v>
      </c>
      <c r="TK21" s="40">
        <v>5</v>
      </c>
      <c r="TL21" s="40">
        <v>5</v>
      </c>
      <c r="TM21" s="40">
        <v>5</v>
      </c>
      <c r="TN21" s="40">
        <v>4</v>
      </c>
      <c r="TO21" s="40">
        <v>5</v>
      </c>
      <c r="TP21" s="40">
        <v>5</v>
      </c>
      <c r="TQ21" s="40">
        <v>5</v>
      </c>
      <c r="TR21" s="40">
        <v>5</v>
      </c>
      <c r="TS21" s="40">
        <v>5</v>
      </c>
      <c r="TT21" s="40">
        <v>5</v>
      </c>
      <c r="TU21" s="40">
        <v>5</v>
      </c>
      <c r="TV21" s="40">
        <v>5</v>
      </c>
      <c r="TW21" s="40">
        <v>5</v>
      </c>
      <c r="TX21" s="40">
        <v>5</v>
      </c>
      <c r="TY21" s="40">
        <v>5</v>
      </c>
      <c r="TZ21" s="40">
        <v>5</v>
      </c>
      <c r="UA21" s="40">
        <v>5</v>
      </c>
      <c r="UB21" s="40">
        <v>4</v>
      </c>
      <c r="UC21" s="40">
        <v>1</v>
      </c>
      <c r="UD21" s="40">
        <v>5</v>
      </c>
      <c r="UE21" s="40">
        <v>5</v>
      </c>
      <c r="UF21" s="40">
        <v>5</v>
      </c>
      <c r="UG21" s="40">
        <v>5</v>
      </c>
      <c r="UH21" s="40">
        <v>5</v>
      </c>
      <c r="UI21" s="40">
        <v>5</v>
      </c>
      <c r="UJ21" s="40">
        <v>3</v>
      </c>
      <c r="UK21" s="40">
        <v>4</v>
      </c>
      <c r="UL21" s="40">
        <v>5</v>
      </c>
      <c r="UM21" s="40">
        <v>5</v>
      </c>
      <c r="UN21" s="40">
        <v>5</v>
      </c>
      <c r="UO21" s="40">
        <v>5</v>
      </c>
      <c r="UP21" s="40">
        <v>5</v>
      </c>
      <c r="UQ21" s="40">
        <v>5</v>
      </c>
      <c r="UR21" s="40">
        <v>5</v>
      </c>
      <c r="US21" s="40">
        <v>5</v>
      </c>
      <c r="UT21" s="40">
        <v>4</v>
      </c>
      <c r="UU21" s="40">
        <v>5</v>
      </c>
      <c r="UV21" s="40">
        <v>5</v>
      </c>
      <c r="UW21" s="40">
        <v>5</v>
      </c>
      <c r="UX21" s="40">
        <v>5</v>
      </c>
      <c r="UY21" s="40">
        <v>5</v>
      </c>
      <c r="UZ21" s="40">
        <v>4</v>
      </c>
      <c r="VA21" s="40">
        <v>5</v>
      </c>
      <c r="VB21" s="40">
        <v>5</v>
      </c>
      <c r="VC21" s="40">
        <v>5</v>
      </c>
      <c r="VD21" s="40">
        <v>5</v>
      </c>
      <c r="VE21" s="40">
        <v>5</v>
      </c>
      <c r="VF21" s="40">
        <v>4</v>
      </c>
      <c r="VG21" s="40">
        <v>5</v>
      </c>
      <c r="VH21" s="40">
        <v>5</v>
      </c>
      <c r="VI21" s="40">
        <v>1</v>
      </c>
      <c r="VJ21" s="40">
        <v>1</v>
      </c>
      <c r="VK21" s="40">
        <v>5</v>
      </c>
      <c r="VL21" s="40">
        <v>1</v>
      </c>
      <c r="VM21" s="40">
        <v>5</v>
      </c>
      <c r="VN21" s="40">
        <v>5</v>
      </c>
      <c r="VO21" s="40">
        <v>5</v>
      </c>
      <c r="VP21" s="40">
        <v>5</v>
      </c>
      <c r="VQ21" s="40">
        <v>5</v>
      </c>
      <c r="VR21" s="40">
        <v>5</v>
      </c>
      <c r="VS21" s="40">
        <v>5</v>
      </c>
      <c r="VT21" s="40">
        <v>5</v>
      </c>
      <c r="VU21" s="40">
        <v>5</v>
      </c>
      <c r="VV21" s="40">
        <v>5</v>
      </c>
      <c r="VW21" s="40">
        <v>5</v>
      </c>
      <c r="VX21" s="40">
        <v>5</v>
      </c>
      <c r="VY21" s="40">
        <v>5</v>
      </c>
      <c r="VZ21" s="40">
        <v>5</v>
      </c>
      <c r="WA21" s="40">
        <v>5</v>
      </c>
      <c r="WB21" s="40">
        <v>5</v>
      </c>
      <c r="WC21" s="40">
        <v>4</v>
      </c>
      <c r="WD21" s="40">
        <v>5</v>
      </c>
      <c r="WE21" s="40">
        <v>3</v>
      </c>
      <c r="WF21" s="40">
        <v>5</v>
      </c>
      <c r="WG21" s="40">
        <v>5</v>
      </c>
      <c r="WH21" s="40">
        <v>5</v>
      </c>
      <c r="WI21" s="40">
        <v>5</v>
      </c>
      <c r="WJ21" s="40">
        <v>5</v>
      </c>
      <c r="WK21" s="40">
        <v>5</v>
      </c>
      <c r="WL21" s="40">
        <v>5</v>
      </c>
      <c r="WM21" s="40">
        <v>5</v>
      </c>
      <c r="WN21" s="40">
        <v>5</v>
      </c>
      <c r="WO21" s="40">
        <v>5</v>
      </c>
      <c r="WP21" s="40">
        <v>5</v>
      </c>
      <c r="WQ21" s="40">
        <v>5</v>
      </c>
      <c r="WR21" s="40">
        <v>4</v>
      </c>
      <c r="WS21" s="40">
        <v>5</v>
      </c>
      <c r="WT21" s="40">
        <v>4</v>
      </c>
      <c r="WU21" s="40">
        <v>5</v>
      </c>
      <c r="WV21" s="40">
        <v>4</v>
      </c>
      <c r="WW21" s="40">
        <v>5</v>
      </c>
      <c r="WX21" s="40">
        <v>5</v>
      </c>
      <c r="WY21" s="40">
        <v>5</v>
      </c>
      <c r="WZ21" s="40">
        <v>5</v>
      </c>
      <c r="XA21" s="40">
        <v>5</v>
      </c>
      <c r="XB21" s="40">
        <v>5</v>
      </c>
      <c r="XC21" s="40">
        <v>5</v>
      </c>
      <c r="XD21" s="40">
        <v>5</v>
      </c>
      <c r="XE21" s="40">
        <v>5</v>
      </c>
      <c r="XF21" s="40">
        <v>3</v>
      </c>
      <c r="XG21" s="40">
        <v>3</v>
      </c>
      <c r="XH21" s="40">
        <v>5</v>
      </c>
      <c r="XI21" s="40">
        <v>5</v>
      </c>
      <c r="XJ21" s="40">
        <v>5</v>
      </c>
      <c r="XK21" s="40">
        <v>4</v>
      </c>
      <c r="XL21" s="40">
        <v>5</v>
      </c>
      <c r="XM21" s="40">
        <v>5</v>
      </c>
      <c r="XN21" s="40">
        <v>5</v>
      </c>
      <c r="XO21" s="40">
        <v>5</v>
      </c>
      <c r="XP21" s="40">
        <v>5</v>
      </c>
      <c r="XQ21" s="40">
        <v>5</v>
      </c>
      <c r="XR21" s="40">
        <v>5</v>
      </c>
      <c r="XS21" s="40">
        <v>5</v>
      </c>
      <c r="XT21" s="40">
        <v>5</v>
      </c>
      <c r="XU21" s="40">
        <v>4</v>
      </c>
      <c r="XV21" s="40">
        <v>3</v>
      </c>
      <c r="XW21" s="40">
        <v>4</v>
      </c>
      <c r="XX21" s="40">
        <v>5</v>
      </c>
      <c r="XY21" s="40">
        <v>5</v>
      </c>
      <c r="XZ21" s="40">
        <v>5</v>
      </c>
      <c r="YA21" s="40">
        <v>5</v>
      </c>
      <c r="YB21" s="40">
        <v>5</v>
      </c>
      <c r="YC21" s="40">
        <v>4</v>
      </c>
      <c r="YD21" s="40">
        <v>5</v>
      </c>
      <c r="YE21" s="40">
        <v>4</v>
      </c>
      <c r="YF21" s="40">
        <v>5</v>
      </c>
      <c r="YG21" s="40">
        <v>4</v>
      </c>
      <c r="YH21" s="40">
        <v>5</v>
      </c>
      <c r="YI21" s="40">
        <v>5</v>
      </c>
      <c r="YJ21" s="40">
        <v>5</v>
      </c>
      <c r="YK21" s="40">
        <v>5</v>
      </c>
      <c r="YL21" s="40">
        <v>4</v>
      </c>
      <c r="YM21" s="40">
        <v>5</v>
      </c>
      <c r="YN21" s="41">
        <v>5</v>
      </c>
      <c r="YO21" s="42">
        <f>AVERAGE(Tabela636[[#This Row],[1]:[832]])</f>
        <v>4.7518910741301061</v>
      </c>
      <c r="YP21" s="42">
        <f>SKEW(Tabela636[[#This Row],[1]:[832]])</f>
        <v>-3.8752442579462145</v>
      </c>
      <c r="YQ21" s="42">
        <f>STDEV(Tabela636[[#This Row],[1]:[832]])</f>
        <v>0.65053606817452125</v>
      </c>
      <c r="YR21" s="63">
        <v>0.86524081061920644</v>
      </c>
    </row>
    <row r="22" spans="1:668" s="28" customFormat="1" ht="24.95" customHeight="1" thickBot="1">
      <c r="A22" s="29">
        <v>29</v>
      </c>
      <c r="B22" s="43">
        <v>11</v>
      </c>
      <c r="C22" s="107" t="s">
        <v>1717</v>
      </c>
      <c r="D22" s="39">
        <v>1</v>
      </c>
      <c r="E22" s="40">
        <v>4</v>
      </c>
      <c r="F22" s="40">
        <v>5</v>
      </c>
      <c r="G22" s="40">
        <v>5</v>
      </c>
      <c r="H22" s="40">
        <v>5</v>
      </c>
      <c r="I22" s="40">
        <v>5</v>
      </c>
      <c r="J22" s="40">
        <v>5</v>
      </c>
      <c r="K22" s="40">
        <v>4</v>
      </c>
      <c r="L22" s="40">
        <v>5</v>
      </c>
      <c r="M22" s="40">
        <v>3</v>
      </c>
      <c r="N22" s="40">
        <v>5</v>
      </c>
      <c r="O22" s="40">
        <v>5</v>
      </c>
      <c r="P22" s="40">
        <v>5</v>
      </c>
      <c r="Q22" s="40">
        <v>5</v>
      </c>
      <c r="R22" s="40">
        <v>5</v>
      </c>
      <c r="S22" s="40">
        <v>5</v>
      </c>
      <c r="T22" s="40">
        <v>5</v>
      </c>
      <c r="U22" s="40">
        <v>5</v>
      </c>
      <c r="V22" s="40">
        <v>5</v>
      </c>
      <c r="W22" s="40">
        <v>5</v>
      </c>
      <c r="X22" s="40">
        <v>5</v>
      </c>
      <c r="Y22" s="40">
        <v>4</v>
      </c>
      <c r="Z22" s="40">
        <v>5</v>
      </c>
      <c r="AA22" s="40">
        <v>5</v>
      </c>
      <c r="AB22" s="40">
        <v>5</v>
      </c>
      <c r="AC22" s="40">
        <v>5</v>
      </c>
      <c r="AD22" s="40">
        <v>5</v>
      </c>
      <c r="AE22" s="40">
        <v>5</v>
      </c>
      <c r="AF22" s="40">
        <v>5</v>
      </c>
      <c r="AG22" s="40">
        <v>5</v>
      </c>
      <c r="AH22" s="40">
        <v>5</v>
      </c>
      <c r="AI22" s="40">
        <v>5</v>
      </c>
      <c r="AJ22" s="40">
        <v>4</v>
      </c>
      <c r="AK22" s="40">
        <v>4</v>
      </c>
      <c r="AL22" s="40">
        <v>4</v>
      </c>
      <c r="AM22" s="40">
        <v>4</v>
      </c>
      <c r="AN22" s="40">
        <v>5</v>
      </c>
      <c r="AO22" s="40">
        <v>5</v>
      </c>
      <c r="AP22" s="40">
        <v>5</v>
      </c>
      <c r="AQ22" s="40">
        <v>5</v>
      </c>
      <c r="AR22" s="40">
        <v>5</v>
      </c>
      <c r="AS22" s="40">
        <v>5</v>
      </c>
      <c r="AT22" s="40">
        <v>5</v>
      </c>
      <c r="AU22" s="40">
        <v>5</v>
      </c>
      <c r="AV22" s="40">
        <v>5</v>
      </c>
      <c r="AW22" s="40">
        <v>5</v>
      </c>
      <c r="AX22" s="40">
        <v>5</v>
      </c>
      <c r="AY22" s="40">
        <v>5</v>
      </c>
      <c r="AZ22" s="40">
        <v>4</v>
      </c>
      <c r="BA22" s="40">
        <v>4</v>
      </c>
      <c r="BB22" s="40">
        <v>4</v>
      </c>
      <c r="BC22" s="40">
        <v>4</v>
      </c>
      <c r="BD22" s="40">
        <v>5</v>
      </c>
      <c r="BE22" s="40">
        <v>5</v>
      </c>
      <c r="BF22" s="40">
        <v>5</v>
      </c>
      <c r="BG22" s="40">
        <v>5</v>
      </c>
      <c r="BH22" s="40">
        <v>5</v>
      </c>
      <c r="BI22" s="40">
        <v>5</v>
      </c>
      <c r="BJ22" s="40">
        <v>5</v>
      </c>
      <c r="BK22" s="40">
        <v>5</v>
      </c>
      <c r="BL22" s="40">
        <v>5</v>
      </c>
      <c r="BM22" s="40">
        <v>5</v>
      </c>
      <c r="BN22" s="40">
        <v>4</v>
      </c>
      <c r="BO22" s="40">
        <v>5</v>
      </c>
      <c r="BP22" s="40">
        <v>5</v>
      </c>
      <c r="BQ22" s="40">
        <v>5</v>
      </c>
      <c r="BR22" s="40">
        <v>4</v>
      </c>
      <c r="BS22" s="40">
        <v>4</v>
      </c>
      <c r="BT22" s="40">
        <v>5</v>
      </c>
      <c r="BU22" s="40">
        <v>5</v>
      </c>
      <c r="BV22" s="40">
        <v>4</v>
      </c>
      <c r="BW22" s="40">
        <v>5</v>
      </c>
      <c r="BX22" s="40">
        <v>5</v>
      </c>
      <c r="BY22" s="40">
        <v>5</v>
      </c>
      <c r="BZ22" s="40">
        <v>5</v>
      </c>
      <c r="CA22" s="40">
        <v>5</v>
      </c>
      <c r="CB22" s="40">
        <v>4</v>
      </c>
      <c r="CC22" s="40">
        <v>5</v>
      </c>
      <c r="CD22" s="40">
        <v>5</v>
      </c>
      <c r="CE22" s="40">
        <v>5</v>
      </c>
      <c r="CF22" s="40">
        <v>5</v>
      </c>
      <c r="CG22" s="40">
        <v>5</v>
      </c>
      <c r="CH22" s="40">
        <v>5</v>
      </c>
      <c r="CI22" s="40">
        <v>5</v>
      </c>
      <c r="CJ22" s="40">
        <v>5</v>
      </c>
      <c r="CK22" s="40">
        <v>3</v>
      </c>
      <c r="CL22" s="40">
        <v>4</v>
      </c>
      <c r="CM22" s="40">
        <v>5</v>
      </c>
      <c r="CN22" s="40">
        <v>5</v>
      </c>
      <c r="CO22" s="40">
        <v>5</v>
      </c>
      <c r="CP22" s="40">
        <v>5</v>
      </c>
      <c r="CQ22" s="40">
        <v>5</v>
      </c>
      <c r="CR22" s="40">
        <v>5</v>
      </c>
      <c r="CS22" s="40">
        <v>5</v>
      </c>
      <c r="CT22" s="40">
        <v>5</v>
      </c>
      <c r="CU22" s="40">
        <v>5</v>
      </c>
      <c r="CV22" s="40">
        <v>4</v>
      </c>
      <c r="CW22" s="40">
        <v>5</v>
      </c>
      <c r="CX22" s="40">
        <v>5</v>
      </c>
      <c r="CY22" s="40">
        <v>5</v>
      </c>
      <c r="CZ22" s="40">
        <v>4</v>
      </c>
      <c r="DA22" s="40">
        <v>4</v>
      </c>
      <c r="DB22" s="40">
        <v>5</v>
      </c>
      <c r="DC22" s="40">
        <v>5</v>
      </c>
      <c r="DD22" s="40">
        <v>4</v>
      </c>
      <c r="DE22" s="40">
        <v>5</v>
      </c>
      <c r="DF22" s="40">
        <v>5</v>
      </c>
      <c r="DG22" s="40">
        <v>5</v>
      </c>
      <c r="DH22" s="40">
        <v>5</v>
      </c>
      <c r="DI22" s="40">
        <v>5</v>
      </c>
      <c r="DJ22" s="40">
        <v>4</v>
      </c>
      <c r="DK22" s="40">
        <v>5</v>
      </c>
      <c r="DL22" s="40">
        <v>5</v>
      </c>
      <c r="DM22" s="40">
        <v>5</v>
      </c>
      <c r="DN22" s="40">
        <v>5</v>
      </c>
      <c r="DO22" s="40">
        <v>5</v>
      </c>
      <c r="DP22" s="40">
        <v>5</v>
      </c>
      <c r="DQ22" s="40">
        <v>5</v>
      </c>
      <c r="DR22" s="40">
        <v>5</v>
      </c>
      <c r="DS22" s="40">
        <v>5</v>
      </c>
      <c r="DT22" s="40">
        <v>5</v>
      </c>
      <c r="DU22" s="40">
        <v>4</v>
      </c>
      <c r="DV22" s="40">
        <v>5</v>
      </c>
      <c r="DW22" s="40">
        <v>4</v>
      </c>
      <c r="DX22" s="40">
        <v>4</v>
      </c>
      <c r="DY22" s="40">
        <v>5</v>
      </c>
      <c r="DZ22" s="40">
        <v>4</v>
      </c>
      <c r="EA22" s="40">
        <v>4</v>
      </c>
      <c r="EB22" s="40">
        <v>5</v>
      </c>
      <c r="EC22" s="40">
        <v>4</v>
      </c>
      <c r="ED22" s="40">
        <v>4</v>
      </c>
      <c r="EE22" s="40">
        <v>5</v>
      </c>
      <c r="EF22" s="40">
        <v>5</v>
      </c>
      <c r="EG22" s="40">
        <v>5</v>
      </c>
      <c r="EH22" s="40">
        <v>5</v>
      </c>
      <c r="EI22" s="40">
        <v>5</v>
      </c>
      <c r="EJ22" s="40">
        <v>4</v>
      </c>
      <c r="EK22" s="40">
        <v>5</v>
      </c>
      <c r="EL22" s="40">
        <v>5</v>
      </c>
      <c r="EM22" s="40">
        <v>5</v>
      </c>
      <c r="EN22" s="40">
        <v>4</v>
      </c>
      <c r="EO22" s="40">
        <v>4</v>
      </c>
      <c r="EP22" s="40">
        <v>5</v>
      </c>
      <c r="EQ22" s="40">
        <v>5</v>
      </c>
      <c r="ER22" s="40">
        <v>4</v>
      </c>
      <c r="ES22" s="40">
        <v>5</v>
      </c>
      <c r="ET22" s="40">
        <v>5</v>
      </c>
      <c r="EU22" s="40">
        <v>5</v>
      </c>
      <c r="EV22" s="40">
        <v>5</v>
      </c>
      <c r="EW22" s="40">
        <v>5</v>
      </c>
      <c r="EX22" s="40">
        <v>5</v>
      </c>
      <c r="EY22" s="40">
        <v>5</v>
      </c>
      <c r="EZ22" s="40">
        <v>5</v>
      </c>
      <c r="FA22" s="40">
        <v>1</v>
      </c>
      <c r="FB22" s="40">
        <v>5</v>
      </c>
      <c r="FC22" s="40">
        <v>4</v>
      </c>
      <c r="FD22" s="40">
        <v>5</v>
      </c>
      <c r="FE22" s="40">
        <v>5</v>
      </c>
      <c r="FF22" s="40">
        <v>4</v>
      </c>
      <c r="FG22" s="40">
        <v>5</v>
      </c>
      <c r="FH22" s="40">
        <v>5</v>
      </c>
      <c r="FI22" s="40">
        <v>4</v>
      </c>
      <c r="FJ22" s="40">
        <v>5</v>
      </c>
      <c r="FK22" s="40">
        <v>4</v>
      </c>
      <c r="FL22" s="40">
        <v>5</v>
      </c>
      <c r="FM22" s="40">
        <v>5</v>
      </c>
      <c r="FN22" s="40">
        <v>5</v>
      </c>
      <c r="FO22" s="40">
        <v>5</v>
      </c>
      <c r="FP22" s="40">
        <v>5</v>
      </c>
      <c r="FQ22" s="40">
        <v>5</v>
      </c>
      <c r="FR22" s="40">
        <v>4</v>
      </c>
      <c r="FS22" s="40">
        <v>5</v>
      </c>
      <c r="FT22" s="40">
        <v>5</v>
      </c>
      <c r="FU22" s="40">
        <v>5</v>
      </c>
      <c r="FV22" s="40">
        <v>4</v>
      </c>
      <c r="FW22" s="40">
        <v>4</v>
      </c>
      <c r="FX22" s="40">
        <v>4</v>
      </c>
      <c r="FY22" s="40">
        <v>5</v>
      </c>
      <c r="FZ22" s="40">
        <v>5</v>
      </c>
      <c r="GA22" s="40">
        <v>5</v>
      </c>
      <c r="GB22" s="40">
        <v>5</v>
      </c>
      <c r="GC22" s="40">
        <v>4</v>
      </c>
      <c r="GD22" s="40">
        <v>4</v>
      </c>
      <c r="GE22" s="40">
        <v>4</v>
      </c>
      <c r="GF22" s="40">
        <v>5</v>
      </c>
      <c r="GG22" s="40">
        <v>5</v>
      </c>
      <c r="GH22" s="40">
        <v>4</v>
      </c>
      <c r="GI22" s="40">
        <v>5</v>
      </c>
      <c r="GJ22" s="40">
        <v>5</v>
      </c>
      <c r="GK22" s="40">
        <v>5</v>
      </c>
      <c r="GL22" s="40">
        <v>5</v>
      </c>
      <c r="GM22" s="40">
        <v>0</v>
      </c>
      <c r="GN22" s="40">
        <v>5</v>
      </c>
      <c r="GO22" s="40">
        <v>5</v>
      </c>
      <c r="GP22" s="40">
        <v>4</v>
      </c>
      <c r="GQ22" s="40">
        <v>5</v>
      </c>
      <c r="GR22" s="40">
        <v>5</v>
      </c>
      <c r="GS22" s="40">
        <v>4</v>
      </c>
      <c r="GT22" s="40">
        <v>3</v>
      </c>
      <c r="GU22" s="40">
        <v>5</v>
      </c>
      <c r="GV22" s="40">
        <v>4</v>
      </c>
      <c r="GW22" s="40">
        <v>5</v>
      </c>
      <c r="GX22" s="40">
        <v>5</v>
      </c>
      <c r="GY22" s="40">
        <v>5</v>
      </c>
      <c r="GZ22" s="40">
        <v>4</v>
      </c>
      <c r="HA22" s="40">
        <v>5</v>
      </c>
      <c r="HB22" s="40">
        <v>5</v>
      </c>
      <c r="HC22" s="40">
        <v>5</v>
      </c>
      <c r="HD22" s="40">
        <v>5</v>
      </c>
      <c r="HE22" s="40">
        <v>4</v>
      </c>
      <c r="HF22" s="40">
        <v>5</v>
      </c>
      <c r="HG22" s="40">
        <v>4</v>
      </c>
      <c r="HH22" s="40">
        <v>5</v>
      </c>
      <c r="HI22" s="40">
        <v>5</v>
      </c>
      <c r="HJ22" s="40">
        <v>5</v>
      </c>
      <c r="HK22" s="40">
        <v>5</v>
      </c>
      <c r="HL22" s="40">
        <v>5</v>
      </c>
      <c r="HM22" s="40">
        <v>5</v>
      </c>
      <c r="HN22" s="40">
        <v>5</v>
      </c>
      <c r="HO22" s="40">
        <v>5</v>
      </c>
      <c r="HP22" s="40">
        <v>5</v>
      </c>
      <c r="HQ22" s="40">
        <v>5</v>
      </c>
      <c r="HR22" s="40">
        <v>5</v>
      </c>
      <c r="HS22" s="40">
        <v>4</v>
      </c>
      <c r="HT22" s="40">
        <v>5</v>
      </c>
      <c r="HU22" s="40">
        <v>5</v>
      </c>
      <c r="HV22" s="40">
        <v>5</v>
      </c>
      <c r="HW22" s="40">
        <v>4</v>
      </c>
      <c r="HX22" s="40">
        <v>5</v>
      </c>
      <c r="HY22" s="40">
        <v>4</v>
      </c>
      <c r="HZ22" s="40">
        <v>5</v>
      </c>
      <c r="IA22" s="40">
        <v>5</v>
      </c>
      <c r="IB22" s="40">
        <v>5</v>
      </c>
      <c r="IC22" s="40">
        <v>5</v>
      </c>
      <c r="ID22" s="40">
        <v>5</v>
      </c>
      <c r="IE22" s="40">
        <v>5</v>
      </c>
      <c r="IF22" s="40">
        <v>5</v>
      </c>
      <c r="IG22" s="40">
        <v>5</v>
      </c>
      <c r="IH22" s="40">
        <v>5</v>
      </c>
      <c r="II22" s="40">
        <v>5</v>
      </c>
      <c r="IJ22" s="40">
        <v>3</v>
      </c>
      <c r="IK22" s="40">
        <v>5</v>
      </c>
      <c r="IL22" s="40">
        <v>4</v>
      </c>
      <c r="IM22" s="40">
        <v>5</v>
      </c>
      <c r="IN22" s="40">
        <v>5</v>
      </c>
      <c r="IO22" s="40">
        <v>5</v>
      </c>
      <c r="IP22" s="40">
        <v>5</v>
      </c>
      <c r="IQ22" s="40">
        <v>5</v>
      </c>
      <c r="IR22" s="40">
        <v>1</v>
      </c>
      <c r="IS22" s="40">
        <v>5</v>
      </c>
      <c r="IT22" s="40">
        <v>2</v>
      </c>
      <c r="IU22" s="40">
        <v>5</v>
      </c>
      <c r="IV22" s="40">
        <v>5</v>
      </c>
      <c r="IW22" s="40">
        <v>5</v>
      </c>
      <c r="IX22" s="40">
        <v>5</v>
      </c>
      <c r="IY22" s="40">
        <v>5</v>
      </c>
      <c r="IZ22" s="40">
        <v>5</v>
      </c>
      <c r="JA22" s="40">
        <v>5</v>
      </c>
      <c r="JB22" s="40">
        <v>5</v>
      </c>
      <c r="JC22" s="40">
        <v>5</v>
      </c>
      <c r="JD22" s="40">
        <v>5</v>
      </c>
      <c r="JE22" s="40">
        <v>5</v>
      </c>
      <c r="JF22" s="40">
        <v>5</v>
      </c>
      <c r="JG22" s="40">
        <v>4</v>
      </c>
      <c r="JH22" s="40">
        <v>5</v>
      </c>
      <c r="JI22" s="40">
        <v>5</v>
      </c>
      <c r="JJ22" s="40">
        <v>5</v>
      </c>
      <c r="JK22" s="40">
        <v>5</v>
      </c>
      <c r="JL22" s="40">
        <v>5</v>
      </c>
      <c r="JM22" s="40">
        <v>5</v>
      </c>
      <c r="JN22" s="40">
        <v>5</v>
      </c>
      <c r="JO22" s="40">
        <v>5</v>
      </c>
      <c r="JP22" s="40">
        <v>5</v>
      </c>
      <c r="JQ22" s="40">
        <v>4</v>
      </c>
      <c r="JR22" s="40">
        <v>5</v>
      </c>
      <c r="JS22" s="40">
        <v>4</v>
      </c>
      <c r="JT22" s="40">
        <v>3</v>
      </c>
      <c r="JU22" s="40">
        <v>4</v>
      </c>
      <c r="JV22" s="40">
        <v>5</v>
      </c>
      <c r="JW22" s="40">
        <v>5</v>
      </c>
      <c r="JX22" s="40">
        <v>4</v>
      </c>
      <c r="JY22" s="40">
        <v>5</v>
      </c>
      <c r="JZ22" s="40">
        <v>4</v>
      </c>
      <c r="KA22" s="40">
        <v>3</v>
      </c>
      <c r="KB22" s="40">
        <v>5</v>
      </c>
      <c r="KC22" s="40">
        <v>4</v>
      </c>
      <c r="KD22" s="40">
        <v>5</v>
      </c>
      <c r="KE22" s="40">
        <v>5</v>
      </c>
      <c r="KF22" s="40">
        <v>4</v>
      </c>
      <c r="KG22" s="40">
        <v>5</v>
      </c>
      <c r="KH22" s="40">
        <v>5</v>
      </c>
      <c r="KI22" s="40">
        <v>5</v>
      </c>
      <c r="KJ22" s="40">
        <v>5</v>
      </c>
      <c r="KK22" s="40">
        <v>5</v>
      </c>
      <c r="KL22" s="40">
        <v>5</v>
      </c>
      <c r="KM22" s="40">
        <v>5</v>
      </c>
      <c r="KN22" s="40">
        <v>4</v>
      </c>
      <c r="KO22" s="40">
        <v>5</v>
      </c>
      <c r="KP22" s="40">
        <v>5</v>
      </c>
      <c r="KQ22" s="40">
        <v>5</v>
      </c>
      <c r="KR22" s="40">
        <v>5</v>
      </c>
      <c r="KS22" s="40">
        <v>4</v>
      </c>
      <c r="KT22" s="40">
        <v>5</v>
      </c>
      <c r="KU22" s="40">
        <v>5</v>
      </c>
      <c r="KV22" s="40">
        <v>5</v>
      </c>
      <c r="KW22" s="40">
        <v>5</v>
      </c>
      <c r="KX22" s="40">
        <v>4</v>
      </c>
      <c r="KY22" s="40">
        <v>5</v>
      </c>
      <c r="KZ22" s="40">
        <v>5</v>
      </c>
      <c r="LA22" s="40">
        <v>5</v>
      </c>
      <c r="LB22" s="40">
        <v>5</v>
      </c>
      <c r="LC22" s="40">
        <v>5</v>
      </c>
      <c r="LD22" s="40">
        <v>5</v>
      </c>
      <c r="LE22" s="40">
        <v>5</v>
      </c>
      <c r="LF22" s="40">
        <v>5</v>
      </c>
      <c r="LG22" s="40">
        <v>5</v>
      </c>
      <c r="LH22" s="40">
        <v>5</v>
      </c>
      <c r="LI22" s="40">
        <v>4</v>
      </c>
      <c r="LJ22" s="40">
        <v>0</v>
      </c>
      <c r="LK22" s="40">
        <v>5</v>
      </c>
      <c r="LL22" s="40">
        <v>5</v>
      </c>
      <c r="LM22" s="40">
        <v>5</v>
      </c>
      <c r="LN22" s="40">
        <v>1</v>
      </c>
      <c r="LO22" s="40">
        <v>5</v>
      </c>
      <c r="LP22" s="40">
        <v>5</v>
      </c>
      <c r="LQ22" s="40">
        <v>4</v>
      </c>
      <c r="LR22" s="40">
        <v>5</v>
      </c>
      <c r="LS22" s="40">
        <v>4</v>
      </c>
      <c r="LT22" s="40">
        <v>5</v>
      </c>
      <c r="LU22" s="40">
        <v>5</v>
      </c>
      <c r="LV22" s="40">
        <v>5</v>
      </c>
      <c r="LW22" s="40">
        <v>5</v>
      </c>
      <c r="LX22" s="40">
        <v>4</v>
      </c>
      <c r="LY22" s="40">
        <v>5</v>
      </c>
      <c r="LZ22" s="40">
        <v>4</v>
      </c>
      <c r="MA22" s="40">
        <v>5</v>
      </c>
      <c r="MB22" s="40">
        <v>5</v>
      </c>
      <c r="MC22" s="40">
        <v>2</v>
      </c>
      <c r="MD22" s="40">
        <v>5</v>
      </c>
      <c r="ME22" s="40">
        <v>5</v>
      </c>
      <c r="MF22" s="40">
        <v>5</v>
      </c>
      <c r="MG22" s="40">
        <v>4</v>
      </c>
      <c r="MH22" s="40">
        <v>5</v>
      </c>
      <c r="MI22" s="40">
        <v>5</v>
      </c>
      <c r="MJ22" s="40">
        <v>5</v>
      </c>
      <c r="MK22" s="40">
        <v>5</v>
      </c>
      <c r="ML22" s="40">
        <v>4</v>
      </c>
      <c r="MM22" s="40">
        <v>5</v>
      </c>
      <c r="MN22" s="40">
        <v>5</v>
      </c>
      <c r="MO22" s="40">
        <v>5</v>
      </c>
      <c r="MP22" s="40">
        <v>5</v>
      </c>
      <c r="MQ22" s="40">
        <v>5</v>
      </c>
      <c r="MR22" s="40">
        <v>5</v>
      </c>
      <c r="MS22" s="40">
        <v>5</v>
      </c>
      <c r="MT22" s="40">
        <v>4</v>
      </c>
      <c r="MU22" s="40">
        <v>4</v>
      </c>
      <c r="MV22" s="40">
        <v>5</v>
      </c>
      <c r="MW22" s="40">
        <v>3</v>
      </c>
      <c r="MX22" s="40">
        <v>5</v>
      </c>
      <c r="MY22" s="40">
        <v>5</v>
      </c>
      <c r="MZ22" s="40">
        <v>5</v>
      </c>
      <c r="NA22" s="40">
        <v>5</v>
      </c>
      <c r="NB22" s="40">
        <v>5</v>
      </c>
      <c r="NC22" s="40">
        <v>5</v>
      </c>
      <c r="ND22" s="40">
        <v>5</v>
      </c>
      <c r="NE22" s="40">
        <v>5</v>
      </c>
      <c r="NF22" s="40">
        <v>5</v>
      </c>
      <c r="NG22" s="40">
        <v>5</v>
      </c>
      <c r="NH22" s="40">
        <v>5</v>
      </c>
      <c r="NI22" s="40">
        <v>5</v>
      </c>
      <c r="NJ22" s="40">
        <v>5</v>
      </c>
      <c r="NK22" s="40">
        <v>5</v>
      </c>
      <c r="NL22" s="40">
        <v>5</v>
      </c>
      <c r="NM22" s="40">
        <v>5</v>
      </c>
      <c r="NN22" s="40">
        <v>4</v>
      </c>
      <c r="NO22" s="40">
        <v>5</v>
      </c>
      <c r="NP22" s="40">
        <v>4</v>
      </c>
      <c r="NQ22" s="40">
        <v>4</v>
      </c>
      <c r="NR22" s="40">
        <v>4</v>
      </c>
      <c r="NS22" s="40">
        <v>4</v>
      </c>
      <c r="NT22" s="40">
        <v>5</v>
      </c>
      <c r="NU22" s="40">
        <v>5</v>
      </c>
      <c r="NV22" s="40">
        <v>5</v>
      </c>
      <c r="NW22" s="40">
        <v>5</v>
      </c>
      <c r="NX22" s="40">
        <v>5</v>
      </c>
      <c r="NY22" s="40">
        <v>5</v>
      </c>
      <c r="NZ22" s="40">
        <v>5</v>
      </c>
      <c r="OA22" s="40">
        <v>5</v>
      </c>
      <c r="OB22" s="40">
        <v>5</v>
      </c>
      <c r="OC22" s="40">
        <v>5</v>
      </c>
      <c r="OD22" s="40">
        <v>5</v>
      </c>
      <c r="OE22" s="40">
        <v>4</v>
      </c>
      <c r="OF22" s="40">
        <v>5</v>
      </c>
      <c r="OG22" s="40">
        <v>4</v>
      </c>
      <c r="OH22" s="40">
        <v>5</v>
      </c>
      <c r="OI22" s="40">
        <v>4</v>
      </c>
      <c r="OJ22" s="40">
        <v>5</v>
      </c>
      <c r="OK22" s="40">
        <v>5</v>
      </c>
      <c r="OL22" s="40">
        <v>4</v>
      </c>
      <c r="OM22" s="40">
        <v>5</v>
      </c>
      <c r="ON22" s="40">
        <v>5</v>
      </c>
      <c r="OO22" s="40">
        <v>4</v>
      </c>
      <c r="OP22" s="40">
        <v>5</v>
      </c>
      <c r="OQ22" s="40">
        <v>5</v>
      </c>
      <c r="OR22" s="40">
        <v>5</v>
      </c>
      <c r="OS22" s="40">
        <v>5</v>
      </c>
      <c r="OT22" s="40">
        <v>5</v>
      </c>
      <c r="OU22" s="40">
        <v>5</v>
      </c>
      <c r="OV22" s="40">
        <v>5</v>
      </c>
      <c r="OW22" s="40">
        <v>4</v>
      </c>
      <c r="OX22" s="40">
        <v>5</v>
      </c>
      <c r="OY22" s="40">
        <v>4</v>
      </c>
      <c r="OZ22" s="40">
        <v>5</v>
      </c>
      <c r="PA22" s="40">
        <v>4</v>
      </c>
      <c r="PB22" s="40">
        <v>5</v>
      </c>
      <c r="PC22" s="40">
        <v>5</v>
      </c>
      <c r="PD22" s="40">
        <v>5</v>
      </c>
      <c r="PE22" s="40">
        <v>5</v>
      </c>
      <c r="PF22" s="40">
        <v>5</v>
      </c>
      <c r="PG22" s="40">
        <v>4</v>
      </c>
      <c r="PH22" s="40">
        <v>5</v>
      </c>
      <c r="PI22" s="40">
        <v>5</v>
      </c>
      <c r="PJ22" s="40">
        <v>5</v>
      </c>
      <c r="PK22" s="40">
        <v>5</v>
      </c>
      <c r="PL22" s="40">
        <v>5</v>
      </c>
      <c r="PM22" s="40">
        <v>5</v>
      </c>
      <c r="PN22" s="40">
        <v>5</v>
      </c>
      <c r="PO22" s="40">
        <v>5</v>
      </c>
      <c r="PP22" s="40">
        <v>5</v>
      </c>
      <c r="PQ22" s="40">
        <v>5</v>
      </c>
      <c r="PR22" s="40">
        <v>4</v>
      </c>
      <c r="PS22" s="40">
        <v>5</v>
      </c>
      <c r="PT22" s="40">
        <v>5</v>
      </c>
      <c r="PU22" s="40">
        <v>4</v>
      </c>
      <c r="PV22" s="40">
        <v>5</v>
      </c>
      <c r="PW22" s="40">
        <v>5</v>
      </c>
      <c r="PX22" s="40">
        <v>5</v>
      </c>
      <c r="PY22" s="40">
        <v>5</v>
      </c>
      <c r="PZ22" s="40">
        <v>5</v>
      </c>
      <c r="QA22" s="40">
        <v>5</v>
      </c>
      <c r="QB22" s="40">
        <v>5</v>
      </c>
      <c r="QC22" s="40">
        <v>5</v>
      </c>
      <c r="QD22" s="40">
        <v>3</v>
      </c>
      <c r="QE22" s="40">
        <v>5</v>
      </c>
      <c r="QF22" s="40">
        <v>5</v>
      </c>
      <c r="QG22" s="40">
        <v>5</v>
      </c>
      <c r="QH22" s="40">
        <v>5</v>
      </c>
      <c r="QI22" s="40">
        <v>5</v>
      </c>
      <c r="QJ22" s="40">
        <v>5</v>
      </c>
      <c r="QK22" s="40">
        <v>5</v>
      </c>
      <c r="QL22" s="40">
        <v>5</v>
      </c>
      <c r="QM22" s="40">
        <v>5</v>
      </c>
      <c r="QN22" s="40">
        <v>5</v>
      </c>
      <c r="QO22" s="40">
        <v>5</v>
      </c>
      <c r="QP22" s="40">
        <v>3</v>
      </c>
      <c r="QQ22" s="40">
        <v>5</v>
      </c>
      <c r="QR22" s="40">
        <v>5</v>
      </c>
      <c r="QS22" s="40">
        <v>5</v>
      </c>
      <c r="QT22" s="40">
        <v>5</v>
      </c>
      <c r="QU22" s="40">
        <v>5</v>
      </c>
      <c r="QV22" s="40">
        <v>5</v>
      </c>
      <c r="QW22" s="40">
        <v>5</v>
      </c>
      <c r="QX22" s="40">
        <v>5</v>
      </c>
      <c r="QY22" s="40">
        <v>5</v>
      </c>
      <c r="QZ22" s="40">
        <v>5</v>
      </c>
      <c r="RA22" s="40">
        <v>3</v>
      </c>
      <c r="RB22" s="40">
        <v>5</v>
      </c>
      <c r="RC22" s="40">
        <v>5</v>
      </c>
      <c r="RD22" s="40">
        <v>5</v>
      </c>
      <c r="RE22" s="40">
        <v>4</v>
      </c>
      <c r="RF22" s="40">
        <v>5</v>
      </c>
      <c r="RG22" s="40">
        <v>5</v>
      </c>
      <c r="RH22" s="40">
        <v>4</v>
      </c>
      <c r="RI22" s="40">
        <v>5</v>
      </c>
      <c r="RJ22" s="40">
        <v>5</v>
      </c>
      <c r="RK22" s="40">
        <v>5</v>
      </c>
      <c r="RL22" s="40">
        <v>5</v>
      </c>
      <c r="RM22" s="40">
        <v>4</v>
      </c>
      <c r="RN22" s="40">
        <v>5</v>
      </c>
      <c r="RO22" s="40">
        <v>5</v>
      </c>
      <c r="RP22" s="40">
        <v>5</v>
      </c>
      <c r="RQ22" s="40">
        <v>5</v>
      </c>
      <c r="RR22" s="40">
        <v>4</v>
      </c>
      <c r="RS22" s="40">
        <v>5</v>
      </c>
      <c r="RT22" s="40">
        <v>4</v>
      </c>
      <c r="RU22" s="40">
        <v>5</v>
      </c>
      <c r="RV22" s="40">
        <v>5</v>
      </c>
      <c r="RW22" s="40">
        <v>5</v>
      </c>
      <c r="RX22" s="40">
        <v>5</v>
      </c>
      <c r="RY22" s="40">
        <v>5</v>
      </c>
      <c r="RZ22" s="40">
        <v>5</v>
      </c>
      <c r="SA22" s="40">
        <v>5</v>
      </c>
      <c r="SB22" s="40">
        <v>5</v>
      </c>
      <c r="SC22" s="40">
        <v>5</v>
      </c>
      <c r="SD22" s="40">
        <v>5</v>
      </c>
      <c r="SE22" s="40">
        <v>5</v>
      </c>
      <c r="SF22" s="40">
        <v>5</v>
      </c>
      <c r="SG22" s="40">
        <v>5</v>
      </c>
      <c r="SH22" s="40">
        <v>4</v>
      </c>
      <c r="SI22" s="40">
        <v>5</v>
      </c>
      <c r="SJ22" s="40">
        <v>5</v>
      </c>
      <c r="SK22" s="40">
        <v>4</v>
      </c>
      <c r="SL22" s="40">
        <v>5</v>
      </c>
      <c r="SM22" s="40">
        <v>5</v>
      </c>
      <c r="SN22" s="40">
        <v>5</v>
      </c>
      <c r="SO22" s="40">
        <v>5</v>
      </c>
      <c r="SP22" s="40">
        <v>5</v>
      </c>
      <c r="SQ22" s="40">
        <v>5</v>
      </c>
      <c r="SR22" s="40">
        <v>4</v>
      </c>
      <c r="SS22" s="40">
        <v>5</v>
      </c>
      <c r="ST22" s="40">
        <v>5</v>
      </c>
      <c r="SU22" s="40">
        <v>5</v>
      </c>
      <c r="SV22" s="40">
        <v>5</v>
      </c>
      <c r="SW22" s="40">
        <v>5</v>
      </c>
      <c r="SX22" s="40">
        <v>5</v>
      </c>
      <c r="SY22" s="40">
        <v>5</v>
      </c>
      <c r="SZ22" s="40">
        <v>4</v>
      </c>
      <c r="TA22" s="40">
        <v>5</v>
      </c>
      <c r="TB22" s="40">
        <v>5</v>
      </c>
      <c r="TC22" s="40">
        <v>5</v>
      </c>
      <c r="TD22" s="40">
        <v>5</v>
      </c>
      <c r="TE22" s="40">
        <v>5</v>
      </c>
      <c r="TF22" s="40">
        <v>5</v>
      </c>
      <c r="TG22" s="40">
        <v>5</v>
      </c>
      <c r="TH22" s="40">
        <v>5</v>
      </c>
      <c r="TI22" s="40">
        <v>5</v>
      </c>
      <c r="TJ22" s="40">
        <v>5</v>
      </c>
      <c r="TK22" s="40">
        <v>5</v>
      </c>
      <c r="TL22" s="40">
        <v>5</v>
      </c>
      <c r="TM22" s="40">
        <v>5</v>
      </c>
      <c r="TN22" s="40">
        <v>4</v>
      </c>
      <c r="TO22" s="40">
        <v>5</v>
      </c>
      <c r="TP22" s="40">
        <v>5</v>
      </c>
      <c r="TQ22" s="40">
        <v>5</v>
      </c>
      <c r="TR22" s="40">
        <v>5</v>
      </c>
      <c r="TS22" s="40">
        <v>5</v>
      </c>
      <c r="TT22" s="40">
        <v>5</v>
      </c>
      <c r="TU22" s="40">
        <v>5</v>
      </c>
      <c r="TV22" s="40">
        <v>5</v>
      </c>
      <c r="TW22" s="40">
        <v>4</v>
      </c>
      <c r="TX22" s="40">
        <v>5</v>
      </c>
      <c r="TY22" s="40">
        <v>5</v>
      </c>
      <c r="TZ22" s="40">
        <v>4</v>
      </c>
      <c r="UA22" s="40">
        <v>5</v>
      </c>
      <c r="UB22" s="40">
        <v>4</v>
      </c>
      <c r="UC22" s="40">
        <v>1</v>
      </c>
      <c r="UD22" s="40">
        <v>5</v>
      </c>
      <c r="UE22" s="40">
        <v>4</v>
      </c>
      <c r="UF22" s="40">
        <v>5</v>
      </c>
      <c r="UG22" s="40">
        <v>5</v>
      </c>
      <c r="UH22" s="40">
        <v>5</v>
      </c>
      <c r="UI22" s="40">
        <v>5</v>
      </c>
      <c r="UJ22" s="40">
        <v>3</v>
      </c>
      <c r="UK22" s="40">
        <v>4</v>
      </c>
      <c r="UL22" s="40">
        <v>5</v>
      </c>
      <c r="UM22" s="40">
        <v>5</v>
      </c>
      <c r="UN22" s="40">
        <v>4</v>
      </c>
      <c r="UO22" s="40">
        <v>5</v>
      </c>
      <c r="UP22" s="40">
        <v>5</v>
      </c>
      <c r="UQ22" s="40">
        <v>5</v>
      </c>
      <c r="UR22" s="40">
        <v>5</v>
      </c>
      <c r="US22" s="40">
        <v>5</v>
      </c>
      <c r="UT22" s="40">
        <v>4</v>
      </c>
      <c r="UU22" s="40">
        <v>5</v>
      </c>
      <c r="UV22" s="40">
        <v>5</v>
      </c>
      <c r="UW22" s="40">
        <v>5</v>
      </c>
      <c r="UX22" s="40">
        <v>5</v>
      </c>
      <c r="UY22" s="40">
        <v>5</v>
      </c>
      <c r="UZ22" s="40">
        <v>4</v>
      </c>
      <c r="VA22" s="40">
        <v>4</v>
      </c>
      <c r="VB22" s="40">
        <v>5</v>
      </c>
      <c r="VC22" s="40">
        <v>5</v>
      </c>
      <c r="VD22" s="40">
        <v>5</v>
      </c>
      <c r="VE22" s="40">
        <v>5</v>
      </c>
      <c r="VF22" s="40">
        <v>4</v>
      </c>
      <c r="VG22" s="40">
        <v>4</v>
      </c>
      <c r="VH22" s="40">
        <v>5</v>
      </c>
      <c r="VI22" s="40">
        <v>1</v>
      </c>
      <c r="VJ22" s="40">
        <v>1</v>
      </c>
      <c r="VK22" s="40">
        <v>5</v>
      </c>
      <c r="VL22" s="40">
        <v>1</v>
      </c>
      <c r="VM22" s="40">
        <v>5</v>
      </c>
      <c r="VN22" s="40">
        <v>5</v>
      </c>
      <c r="VO22" s="40">
        <v>5</v>
      </c>
      <c r="VP22" s="40">
        <v>4</v>
      </c>
      <c r="VQ22" s="40">
        <v>4</v>
      </c>
      <c r="VR22" s="40">
        <v>5</v>
      </c>
      <c r="VS22" s="40">
        <v>4</v>
      </c>
      <c r="VT22" s="40">
        <v>5</v>
      </c>
      <c r="VU22" s="40">
        <v>5</v>
      </c>
      <c r="VV22" s="40">
        <v>5</v>
      </c>
      <c r="VW22" s="40">
        <v>5</v>
      </c>
      <c r="VX22" s="40">
        <v>5</v>
      </c>
      <c r="VY22" s="40">
        <v>5</v>
      </c>
      <c r="VZ22" s="40">
        <v>5</v>
      </c>
      <c r="WA22" s="40">
        <v>5</v>
      </c>
      <c r="WB22" s="40">
        <v>5</v>
      </c>
      <c r="WC22" s="40">
        <v>3</v>
      </c>
      <c r="WD22" s="40">
        <v>5</v>
      </c>
      <c r="WE22" s="40">
        <v>3</v>
      </c>
      <c r="WF22" s="40">
        <v>5</v>
      </c>
      <c r="WG22" s="40">
        <v>5</v>
      </c>
      <c r="WH22" s="40">
        <v>5</v>
      </c>
      <c r="WI22" s="40">
        <v>5</v>
      </c>
      <c r="WJ22" s="40">
        <v>5</v>
      </c>
      <c r="WK22" s="40">
        <v>5</v>
      </c>
      <c r="WL22" s="40">
        <v>5</v>
      </c>
      <c r="WM22" s="40">
        <v>5</v>
      </c>
      <c r="WN22" s="40">
        <v>5</v>
      </c>
      <c r="WO22" s="40">
        <v>5</v>
      </c>
      <c r="WP22" s="40">
        <v>5</v>
      </c>
      <c r="WQ22" s="40">
        <v>5</v>
      </c>
      <c r="WR22" s="40">
        <v>4</v>
      </c>
      <c r="WS22" s="40">
        <v>5</v>
      </c>
      <c r="WT22" s="40">
        <v>4</v>
      </c>
      <c r="WU22" s="40">
        <v>5</v>
      </c>
      <c r="WV22" s="40">
        <v>5</v>
      </c>
      <c r="WW22" s="40">
        <v>5</v>
      </c>
      <c r="WX22" s="40">
        <v>5</v>
      </c>
      <c r="WY22" s="40">
        <v>5</v>
      </c>
      <c r="WZ22" s="40">
        <v>5</v>
      </c>
      <c r="XA22" s="40">
        <v>5</v>
      </c>
      <c r="XB22" s="40">
        <v>5</v>
      </c>
      <c r="XC22" s="40">
        <v>4</v>
      </c>
      <c r="XD22" s="40">
        <v>4</v>
      </c>
      <c r="XE22" s="40">
        <v>4</v>
      </c>
      <c r="XF22" s="40">
        <v>4</v>
      </c>
      <c r="XG22" s="40">
        <v>4</v>
      </c>
      <c r="XH22" s="40">
        <v>5</v>
      </c>
      <c r="XI22" s="40">
        <v>4</v>
      </c>
      <c r="XJ22" s="40">
        <v>4</v>
      </c>
      <c r="XK22" s="40">
        <v>4</v>
      </c>
      <c r="XL22" s="40">
        <v>5</v>
      </c>
      <c r="XM22" s="40">
        <v>5</v>
      </c>
      <c r="XN22" s="40">
        <v>5</v>
      </c>
      <c r="XO22" s="40">
        <v>5</v>
      </c>
      <c r="XP22" s="40">
        <v>5</v>
      </c>
      <c r="XQ22" s="40">
        <v>5</v>
      </c>
      <c r="XR22" s="40">
        <v>4</v>
      </c>
      <c r="XS22" s="40">
        <v>5</v>
      </c>
      <c r="XT22" s="40">
        <v>5</v>
      </c>
      <c r="XU22" s="40">
        <v>4</v>
      </c>
      <c r="XV22" s="40">
        <v>3</v>
      </c>
      <c r="XW22" s="40">
        <v>5</v>
      </c>
      <c r="XX22" s="40">
        <v>5</v>
      </c>
      <c r="XY22" s="40">
        <v>5</v>
      </c>
      <c r="XZ22" s="40">
        <v>5</v>
      </c>
      <c r="YA22" s="40">
        <v>5</v>
      </c>
      <c r="YB22" s="40">
        <v>5</v>
      </c>
      <c r="YC22" s="40">
        <v>4</v>
      </c>
      <c r="YD22" s="40">
        <v>5</v>
      </c>
      <c r="YE22" s="40">
        <v>5</v>
      </c>
      <c r="YF22" s="40">
        <v>5</v>
      </c>
      <c r="YG22" s="40">
        <v>4</v>
      </c>
      <c r="YH22" s="40">
        <v>5</v>
      </c>
      <c r="YI22" s="40">
        <v>5</v>
      </c>
      <c r="YJ22" s="40">
        <v>5</v>
      </c>
      <c r="YK22" s="40">
        <v>5</v>
      </c>
      <c r="YL22" s="40">
        <v>4</v>
      </c>
      <c r="YM22" s="40">
        <v>5</v>
      </c>
      <c r="YN22" s="41">
        <v>5</v>
      </c>
      <c r="YO22" s="42">
        <f>AVERAGE(Tabela636[[#This Row],[1]:[832]])</f>
        <v>4.6883509833585473</v>
      </c>
      <c r="YP22" s="42">
        <f>SKEW(Tabela636[[#This Row],[1]:[832]])</f>
        <v>-3.3697376011381652</v>
      </c>
      <c r="YQ22" s="42">
        <f>STDEV(Tabela636[[#This Row],[1]:[832]])</f>
        <v>0.6939132582371984</v>
      </c>
      <c r="YR22" s="63">
        <v>0.86832082312891123</v>
      </c>
    </row>
    <row r="23" spans="1:668" ht="24.95" customHeight="1">
      <c r="A23" s="29"/>
      <c r="B23" s="77">
        <v>12</v>
      </c>
      <c r="C23" s="105" t="s">
        <v>1683</v>
      </c>
      <c r="D23" s="39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40"/>
      <c r="GS23" s="40"/>
      <c r="GT23" s="40"/>
      <c r="GU23" s="40"/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  <c r="IK23" s="40"/>
      <c r="IL23" s="40"/>
      <c r="IM23" s="40"/>
      <c r="IN23" s="40"/>
      <c r="IO23" s="40"/>
      <c r="IP23" s="40"/>
      <c r="IQ23" s="40"/>
      <c r="IR23" s="40"/>
      <c r="IS23" s="40"/>
      <c r="IT23" s="40"/>
      <c r="IU23" s="40"/>
      <c r="IV23" s="40"/>
      <c r="IW23" s="40"/>
      <c r="IX23" s="40"/>
      <c r="IY23" s="40"/>
      <c r="IZ23" s="40"/>
      <c r="JA23" s="40"/>
      <c r="JB23" s="40"/>
      <c r="JC23" s="40"/>
      <c r="JD23" s="40"/>
      <c r="JE23" s="40"/>
      <c r="JF23" s="40"/>
      <c r="JG23" s="40"/>
      <c r="JH23" s="40"/>
      <c r="JI23" s="40"/>
      <c r="JJ23" s="40"/>
      <c r="JK23" s="40"/>
      <c r="JL23" s="40"/>
      <c r="JM23" s="40"/>
      <c r="JN23" s="40"/>
      <c r="JO23" s="40"/>
      <c r="JP23" s="40"/>
      <c r="JQ23" s="40"/>
      <c r="JR23" s="40"/>
      <c r="JS23" s="40"/>
      <c r="JT23" s="40"/>
      <c r="JU23" s="40"/>
      <c r="JV23" s="40"/>
      <c r="JW23" s="40"/>
      <c r="JX23" s="40"/>
      <c r="JY23" s="40"/>
      <c r="JZ23" s="40"/>
      <c r="KA23" s="40"/>
      <c r="KB23" s="40"/>
      <c r="KC23" s="40"/>
      <c r="KD23" s="40"/>
      <c r="KE23" s="40"/>
      <c r="KF23" s="40"/>
      <c r="KG23" s="40"/>
      <c r="KH23" s="40"/>
      <c r="KI23" s="40"/>
      <c r="KJ23" s="40"/>
      <c r="KK23" s="40"/>
      <c r="KL23" s="40"/>
      <c r="KM23" s="40"/>
      <c r="KN23" s="40"/>
      <c r="KO23" s="40"/>
      <c r="KP23" s="40"/>
      <c r="KQ23" s="40"/>
      <c r="KR23" s="40"/>
      <c r="KS23" s="40"/>
      <c r="KT23" s="40"/>
      <c r="KU23" s="40"/>
      <c r="KV23" s="40"/>
      <c r="KW23" s="40"/>
      <c r="KX23" s="40"/>
      <c r="KY23" s="40"/>
      <c r="KZ23" s="40"/>
      <c r="LA23" s="40"/>
      <c r="LB23" s="40"/>
      <c r="LC23" s="40"/>
      <c r="LD23" s="40"/>
      <c r="LE23" s="40"/>
      <c r="LF23" s="40"/>
      <c r="LG23" s="40"/>
      <c r="LH23" s="40"/>
      <c r="LI23" s="40"/>
      <c r="LJ23" s="40"/>
      <c r="LK23" s="40"/>
      <c r="LL23" s="40"/>
      <c r="LM23" s="40"/>
      <c r="LN23" s="40"/>
      <c r="LO23" s="40"/>
      <c r="LP23" s="40"/>
      <c r="LQ23" s="40"/>
      <c r="LR23" s="40"/>
      <c r="LS23" s="40"/>
      <c r="LT23" s="40"/>
      <c r="LU23" s="40"/>
      <c r="LV23" s="40"/>
      <c r="LW23" s="40"/>
      <c r="LX23" s="40"/>
      <c r="LY23" s="40"/>
      <c r="LZ23" s="40"/>
      <c r="MA23" s="40"/>
      <c r="MB23" s="40"/>
      <c r="MC23" s="40"/>
      <c r="MD23" s="40"/>
      <c r="ME23" s="40"/>
      <c r="MF23" s="40"/>
      <c r="MG23" s="40"/>
      <c r="MH23" s="40"/>
      <c r="MI23" s="40"/>
      <c r="MJ23" s="40"/>
      <c r="MK23" s="40"/>
      <c r="ML23" s="40"/>
      <c r="MM23" s="40"/>
      <c r="MN23" s="40"/>
      <c r="MO23" s="40"/>
      <c r="MP23" s="40"/>
      <c r="MQ23" s="40"/>
      <c r="MR23" s="40"/>
      <c r="MS23" s="40"/>
      <c r="MT23" s="40"/>
      <c r="MU23" s="40"/>
      <c r="MV23" s="40"/>
      <c r="MW23" s="40"/>
      <c r="MX23" s="40"/>
      <c r="MY23" s="40"/>
      <c r="MZ23" s="40"/>
      <c r="NA23" s="40"/>
      <c r="NB23" s="40"/>
      <c r="NC23" s="40"/>
      <c r="ND23" s="40"/>
      <c r="NE23" s="40"/>
      <c r="NF23" s="40"/>
      <c r="NG23" s="40"/>
      <c r="NH23" s="40"/>
      <c r="NI23" s="40"/>
      <c r="NJ23" s="40"/>
      <c r="NK23" s="40"/>
      <c r="NL23" s="40"/>
      <c r="NM23" s="40"/>
      <c r="NN23" s="40"/>
      <c r="NO23" s="40"/>
      <c r="NP23" s="40"/>
      <c r="NQ23" s="40"/>
      <c r="NR23" s="40"/>
      <c r="NS23" s="40"/>
      <c r="NT23" s="40"/>
      <c r="NU23" s="40"/>
      <c r="NV23" s="40"/>
      <c r="NW23" s="40"/>
      <c r="NX23" s="40"/>
      <c r="NY23" s="40"/>
      <c r="NZ23" s="40"/>
      <c r="OA23" s="40"/>
      <c r="OB23" s="40"/>
      <c r="OC23" s="40"/>
      <c r="OD23" s="40"/>
      <c r="OE23" s="40"/>
      <c r="OF23" s="40"/>
      <c r="OG23" s="40"/>
      <c r="OH23" s="40"/>
      <c r="OI23" s="40"/>
      <c r="OJ23" s="40"/>
      <c r="OK23" s="40"/>
      <c r="OL23" s="40"/>
      <c r="OM23" s="40"/>
      <c r="ON23" s="40"/>
      <c r="OO23" s="40"/>
      <c r="OP23" s="40"/>
      <c r="OQ23" s="40"/>
      <c r="OR23" s="40"/>
      <c r="OS23" s="40"/>
      <c r="OT23" s="40"/>
      <c r="OU23" s="40"/>
      <c r="OV23" s="40"/>
      <c r="OW23" s="40"/>
      <c r="OX23" s="40"/>
      <c r="OY23" s="40"/>
      <c r="OZ23" s="40"/>
      <c r="PA23" s="40"/>
      <c r="PB23" s="40"/>
      <c r="PC23" s="40"/>
      <c r="PD23" s="40"/>
      <c r="PE23" s="40"/>
      <c r="PF23" s="40"/>
      <c r="PG23" s="40"/>
      <c r="PH23" s="40"/>
      <c r="PI23" s="40"/>
      <c r="PJ23" s="40"/>
      <c r="PK23" s="40"/>
      <c r="PL23" s="40"/>
      <c r="PM23" s="40"/>
      <c r="PN23" s="40"/>
      <c r="PO23" s="40"/>
      <c r="PP23" s="40"/>
      <c r="PQ23" s="40"/>
      <c r="PR23" s="40"/>
      <c r="PS23" s="40"/>
      <c r="PT23" s="40"/>
      <c r="PU23" s="40"/>
      <c r="PV23" s="40"/>
      <c r="PW23" s="40"/>
      <c r="PX23" s="40"/>
      <c r="PY23" s="40"/>
      <c r="PZ23" s="40"/>
      <c r="QA23" s="40"/>
      <c r="QB23" s="40"/>
      <c r="QC23" s="40"/>
      <c r="QD23" s="40"/>
      <c r="QE23" s="40"/>
      <c r="QF23" s="40"/>
      <c r="QG23" s="40"/>
      <c r="QH23" s="40"/>
      <c r="QI23" s="40"/>
      <c r="QJ23" s="40"/>
      <c r="QK23" s="40"/>
      <c r="QL23" s="40"/>
      <c r="QM23" s="40"/>
      <c r="QN23" s="40"/>
      <c r="QO23" s="40"/>
      <c r="QP23" s="40"/>
      <c r="QQ23" s="40"/>
      <c r="QR23" s="40"/>
      <c r="QS23" s="40"/>
      <c r="QT23" s="40"/>
      <c r="QU23" s="40"/>
      <c r="QV23" s="40"/>
      <c r="QW23" s="40"/>
      <c r="QX23" s="40"/>
      <c r="QY23" s="40"/>
      <c r="QZ23" s="40"/>
      <c r="RA23" s="40"/>
      <c r="RB23" s="40"/>
      <c r="RC23" s="40"/>
      <c r="RD23" s="40"/>
      <c r="RE23" s="40"/>
      <c r="RF23" s="40"/>
      <c r="RG23" s="40"/>
      <c r="RH23" s="40"/>
      <c r="RI23" s="40"/>
      <c r="RJ23" s="40"/>
      <c r="RK23" s="40"/>
      <c r="RL23" s="40"/>
      <c r="RM23" s="40"/>
      <c r="RN23" s="40"/>
      <c r="RO23" s="40"/>
      <c r="RP23" s="40"/>
      <c r="RQ23" s="40"/>
      <c r="RR23" s="40"/>
      <c r="RS23" s="40"/>
      <c r="RT23" s="40"/>
      <c r="RU23" s="40"/>
      <c r="RV23" s="40"/>
      <c r="RW23" s="40"/>
      <c r="RX23" s="40"/>
      <c r="RY23" s="40"/>
      <c r="RZ23" s="40"/>
      <c r="SA23" s="40"/>
      <c r="SB23" s="40"/>
      <c r="SC23" s="40"/>
      <c r="SD23" s="40"/>
      <c r="SE23" s="40"/>
      <c r="SF23" s="40"/>
      <c r="SG23" s="40"/>
      <c r="SH23" s="40"/>
      <c r="SI23" s="40"/>
      <c r="SJ23" s="40"/>
      <c r="SK23" s="40"/>
      <c r="SL23" s="40"/>
      <c r="SM23" s="40"/>
      <c r="SN23" s="40"/>
      <c r="SO23" s="40"/>
      <c r="SP23" s="40"/>
      <c r="SQ23" s="40"/>
      <c r="SR23" s="40"/>
      <c r="SS23" s="40"/>
      <c r="ST23" s="40"/>
      <c r="SU23" s="40"/>
      <c r="SV23" s="40"/>
      <c r="SW23" s="40"/>
      <c r="SX23" s="40"/>
      <c r="SY23" s="40"/>
      <c r="SZ23" s="40"/>
      <c r="TA23" s="40"/>
      <c r="TB23" s="40"/>
      <c r="TC23" s="40"/>
      <c r="TD23" s="40"/>
      <c r="TE23" s="40"/>
      <c r="TF23" s="40"/>
      <c r="TG23" s="40"/>
      <c r="TH23" s="40"/>
      <c r="TI23" s="40"/>
      <c r="TJ23" s="40"/>
      <c r="TK23" s="40"/>
      <c r="TL23" s="40"/>
      <c r="TM23" s="40"/>
      <c r="TN23" s="40"/>
      <c r="TO23" s="40"/>
      <c r="TP23" s="40"/>
      <c r="TQ23" s="40"/>
      <c r="TR23" s="40"/>
      <c r="TS23" s="40"/>
      <c r="TT23" s="40"/>
      <c r="TU23" s="40"/>
      <c r="TV23" s="40"/>
      <c r="TW23" s="40"/>
      <c r="TX23" s="40"/>
      <c r="TY23" s="40"/>
      <c r="TZ23" s="40"/>
      <c r="UA23" s="40"/>
      <c r="UB23" s="40"/>
      <c r="UC23" s="40"/>
      <c r="UD23" s="40"/>
      <c r="UE23" s="40"/>
      <c r="UF23" s="40"/>
      <c r="UG23" s="40"/>
      <c r="UH23" s="40"/>
      <c r="UI23" s="40"/>
      <c r="UJ23" s="40"/>
      <c r="UK23" s="40"/>
      <c r="UL23" s="40"/>
      <c r="UM23" s="40"/>
      <c r="UN23" s="40"/>
      <c r="UO23" s="40"/>
      <c r="UP23" s="40"/>
      <c r="UQ23" s="40"/>
      <c r="UR23" s="40"/>
      <c r="US23" s="40"/>
      <c r="UT23" s="40"/>
      <c r="UU23" s="40"/>
      <c r="UV23" s="40"/>
      <c r="UW23" s="40"/>
      <c r="UX23" s="40"/>
      <c r="UY23" s="40"/>
      <c r="UZ23" s="40"/>
      <c r="VA23" s="40"/>
      <c r="VB23" s="40"/>
      <c r="VC23" s="40"/>
      <c r="VD23" s="40"/>
      <c r="VE23" s="40"/>
      <c r="VF23" s="40"/>
      <c r="VG23" s="40"/>
      <c r="VH23" s="40"/>
      <c r="VI23" s="40"/>
      <c r="VJ23" s="40"/>
      <c r="VK23" s="40"/>
      <c r="VL23" s="40"/>
      <c r="VM23" s="40"/>
      <c r="VN23" s="40"/>
      <c r="VO23" s="40"/>
      <c r="VP23" s="40"/>
      <c r="VQ23" s="40"/>
      <c r="VR23" s="40"/>
      <c r="VS23" s="40"/>
      <c r="VT23" s="40"/>
      <c r="VU23" s="40"/>
      <c r="VV23" s="40"/>
      <c r="VW23" s="40"/>
      <c r="VX23" s="40"/>
      <c r="VY23" s="40"/>
      <c r="VZ23" s="40"/>
      <c r="WA23" s="40"/>
      <c r="WB23" s="40"/>
      <c r="WC23" s="40"/>
      <c r="WD23" s="40"/>
      <c r="WE23" s="40"/>
      <c r="WF23" s="40"/>
      <c r="WG23" s="40"/>
      <c r="WH23" s="40"/>
      <c r="WI23" s="40"/>
      <c r="WJ23" s="40"/>
      <c r="WK23" s="40"/>
      <c r="WL23" s="40"/>
      <c r="WM23" s="40"/>
      <c r="WN23" s="40"/>
      <c r="WO23" s="40"/>
      <c r="WP23" s="40"/>
      <c r="WQ23" s="40"/>
      <c r="WR23" s="40"/>
      <c r="WS23" s="40"/>
      <c r="WT23" s="40"/>
      <c r="WU23" s="40"/>
      <c r="WV23" s="40"/>
      <c r="WW23" s="40"/>
      <c r="WX23" s="40"/>
      <c r="WY23" s="40"/>
      <c r="WZ23" s="40"/>
      <c r="XA23" s="40"/>
      <c r="XB23" s="40"/>
      <c r="XC23" s="40"/>
      <c r="XD23" s="40"/>
      <c r="XE23" s="40"/>
      <c r="XF23" s="40"/>
      <c r="XG23" s="40"/>
      <c r="XH23" s="40"/>
      <c r="XI23" s="40"/>
      <c r="XJ23" s="40"/>
      <c r="XK23" s="40"/>
      <c r="XL23" s="40"/>
      <c r="XM23" s="40"/>
      <c r="XN23" s="40"/>
      <c r="XO23" s="40"/>
      <c r="XP23" s="40"/>
      <c r="XQ23" s="40"/>
      <c r="XR23" s="40"/>
      <c r="XS23" s="40"/>
      <c r="XT23" s="40"/>
      <c r="XU23" s="40"/>
      <c r="XV23" s="40"/>
      <c r="XW23" s="40"/>
      <c r="XX23" s="40"/>
      <c r="XY23" s="40"/>
      <c r="XZ23" s="40"/>
      <c r="YA23" s="40"/>
      <c r="YB23" s="40"/>
      <c r="YC23" s="40"/>
      <c r="YD23" s="40"/>
      <c r="YE23" s="40"/>
      <c r="YF23" s="40"/>
      <c r="YG23" s="40"/>
      <c r="YH23" s="40"/>
      <c r="YI23" s="40"/>
      <c r="YJ23" s="40"/>
      <c r="YK23" s="40"/>
      <c r="YL23" s="40"/>
      <c r="YM23" s="40"/>
      <c r="YN23" s="48"/>
      <c r="YO23" s="59">
        <f>AVERAGE(D12:YN22)</f>
        <v>4.4680236556182091</v>
      </c>
      <c r="YP23" s="55"/>
      <c r="YQ23" s="49"/>
      <c r="YR23" s="64"/>
    </row>
    <row r="24" spans="1:668" ht="24.95" customHeight="1">
      <c r="A24" s="29"/>
      <c r="B24" s="30">
        <v>13</v>
      </c>
      <c r="C24" s="50" t="s">
        <v>1740</v>
      </c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0"/>
      <c r="JG24" s="40"/>
      <c r="JH24" s="40"/>
      <c r="JI24" s="40"/>
      <c r="JJ24" s="40"/>
      <c r="JK24" s="40"/>
      <c r="JL24" s="40"/>
      <c r="JM24" s="40"/>
      <c r="JN24" s="40"/>
      <c r="JO24" s="40"/>
      <c r="JP24" s="40"/>
      <c r="JQ24" s="40"/>
      <c r="JR24" s="40"/>
      <c r="JS24" s="40"/>
      <c r="JT24" s="40"/>
      <c r="JU24" s="40"/>
      <c r="JV24" s="40"/>
      <c r="JW24" s="40"/>
      <c r="JX24" s="40"/>
      <c r="JY24" s="40"/>
      <c r="JZ24" s="40"/>
      <c r="KA24" s="40"/>
      <c r="KB24" s="40"/>
      <c r="KC24" s="40"/>
      <c r="KD24" s="40"/>
      <c r="KE24" s="40"/>
      <c r="KF24" s="40"/>
      <c r="KG24" s="40"/>
      <c r="KH24" s="40"/>
      <c r="KI24" s="40"/>
      <c r="KJ24" s="40"/>
      <c r="KK24" s="40"/>
      <c r="KL24" s="40"/>
      <c r="KM24" s="40"/>
      <c r="KN24" s="40"/>
      <c r="KO24" s="40"/>
      <c r="KP24" s="40"/>
      <c r="KQ24" s="40"/>
      <c r="KR24" s="40"/>
      <c r="KS24" s="40"/>
      <c r="KT24" s="40"/>
      <c r="KU24" s="40"/>
      <c r="KV24" s="40"/>
      <c r="KW24" s="40"/>
      <c r="KX24" s="40"/>
      <c r="KY24" s="40"/>
      <c r="KZ24" s="40"/>
      <c r="LA24" s="40"/>
      <c r="LB24" s="40"/>
      <c r="LC24" s="40"/>
      <c r="LD24" s="40"/>
      <c r="LE24" s="40"/>
      <c r="LF24" s="40"/>
      <c r="LG24" s="40"/>
      <c r="LH24" s="40"/>
      <c r="LI24" s="40"/>
      <c r="LJ24" s="40"/>
      <c r="LK24" s="40"/>
      <c r="LL24" s="40"/>
      <c r="LM24" s="40"/>
      <c r="LN24" s="40"/>
      <c r="LO24" s="40"/>
      <c r="LP24" s="40"/>
      <c r="LQ24" s="40"/>
      <c r="LR24" s="40"/>
      <c r="LS24" s="40"/>
      <c r="LT24" s="40"/>
      <c r="LU24" s="40"/>
      <c r="LV24" s="40"/>
      <c r="LW24" s="40"/>
      <c r="LX24" s="40"/>
      <c r="LY24" s="40"/>
      <c r="LZ24" s="40"/>
      <c r="MA24" s="40"/>
      <c r="MB24" s="40"/>
      <c r="MC24" s="40"/>
      <c r="MD24" s="40"/>
      <c r="ME24" s="40"/>
      <c r="MF24" s="40"/>
      <c r="MG24" s="40"/>
      <c r="MH24" s="40"/>
      <c r="MI24" s="40"/>
      <c r="MJ24" s="40"/>
      <c r="MK24" s="40"/>
      <c r="ML24" s="40"/>
      <c r="MM24" s="40"/>
      <c r="MN24" s="40"/>
      <c r="MO24" s="40"/>
      <c r="MP24" s="40"/>
      <c r="MQ24" s="40"/>
      <c r="MR24" s="40"/>
      <c r="MS24" s="40"/>
      <c r="MT24" s="40"/>
      <c r="MU24" s="40"/>
      <c r="MV24" s="40"/>
      <c r="MW24" s="40"/>
      <c r="MX24" s="40"/>
      <c r="MY24" s="40"/>
      <c r="MZ24" s="40"/>
      <c r="NA24" s="40"/>
      <c r="NB24" s="40"/>
      <c r="NC24" s="40"/>
      <c r="ND24" s="40"/>
      <c r="NE24" s="40"/>
      <c r="NF24" s="40"/>
      <c r="NG24" s="40"/>
      <c r="NH24" s="40"/>
      <c r="NI24" s="40"/>
      <c r="NJ24" s="40"/>
      <c r="NK24" s="40"/>
      <c r="NL24" s="40"/>
      <c r="NM24" s="40"/>
      <c r="NN24" s="40"/>
      <c r="NO24" s="40"/>
      <c r="NP24" s="40"/>
      <c r="NQ24" s="40"/>
      <c r="NR24" s="40"/>
      <c r="NS24" s="40"/>
      <c r="NT24" s="40"/>
      <c r="NU24" s="40"/>
      <c r="NV24" s="40"/>
      <c r="NW24" s="40"/>
      <c r="NX24" s="40"/>
      <c r="NY24" s="40"/>
      <c r="NZ24" s="40"/>
      <c r="OA24" s="40"/>
      <c r="OB24" s="40"/>
      <c r="OC24" s="40"/>
      <c r="OD24" s="40"/>
      <c r="OE24" s="40"/>
      <c r="OF24" s="40"/>
      <c r="OG24" s="40"/>
      <c r="OH24" s="40"/>
      <c r="OI24" s="40"/>
      <c r="OJ24" s="40"/>
      <c r="OK24" s="40"/>
      <c r="OL24" s="40"/>
      <c r="OM24" s="40"/>
      <c r="ON24" s="40"/>
      <c r="OO24" s="40"/>
      <c r="OP24" s="40"/>
      <c r="OQ24" s="40"/>
      <c r="OR24" s="40"/>
      <c r="OS24" s="40"/>
      <c r="OT24" s="40"/>
      <c r="OU24" s="40"/>
      <c r="OV24" s="40"/>
      <c r="OW24" s="40"/>
      <c r="OX24" s="40"/>
      <c r="OY24" s="40"/>
      <c r="OZ24" s="40"/>
      <c r="PA24" s="40"/>
      <c r="PB24" s="40"/>
      <c r="PC24" s="40"/>
      <c r="PD24" s="40"/>
      <c r="PE24" s="40"/>
      <c r="PF24" s="40"/>
      <c r="PG24" s="40"/>
      <c r="PH24" s="40"/>
      <c r="PI24" s="40"/>
      <c r="PJ24" s="40"/>
      <c r="PK24" s="40"/>
      <c r="PL24" s="40"/>
      <c r="PM24" s="40"/>
      <c r="PN24" s="40"/>
      <c r="PO24" s="40"/>
      <c r="PP24" s="40"/>
      <c r="PQ24" s="40"/>
      <c r="PR24" s="40"/>
      <c r="PS24" s="40"/>
      <c r="PT24" s="40"/>
      <c r="PU24" s="40"/>
      <c r="PV24" s="40"/>
      <c r="PW24" s="40"/>
      <c r="PX24" s="40"/>
      <c r="PY24" s="40"/>
      <c r="PZ24" s="40"/>
      <c r="QA24" s="40"/>
      <c r="QB24" s="40"/>
      <c r="QC24" s="40"/>
      <c r="QD24" s="40"/>
      <c r="QE24" s="40"/>
      <c r="QF24" s="40"/>
      <c r="QG24" s="40"/>
      <c r="QH24" s="40"/>
      <c r="QI24" s="40"/>
      <c r="QJ24" s="40"/>
      <c r="QK24" s="40"/>
      <c r="QL24" s="40"/>
      <c r="QM24" s="40"/>
      <c r="QN24" s="40"/>
      <c r="QO24" s="40"/>
      <c r="QP24" s="40"/>
      <c r="QQ24" s="40"/>
      <c r="QR24" s="40"/>
      <c r="QS24" s="40"/>
      <c r="QT24" s="40"/>
      <c r="QU24" s="40"/>
      <c r="QV24" s="40"/>
      <c r="QW24" s="40"/>
      <c r="QX24" s="40"/>
      <c r="QY24" s="40"/>
      <c r="QZ24" s="40"/>
      <c r="RA24" s="40"/>
      <c r="RB24" s="40"/>
      <c r="RC24" s="40"/>
      <c r="RD24" s="40"/>
      <c r="RE24" s="40"/>
      <c r="RF24" s="40"/>
      <c r="RG24" s="40"/>
      <c r="RH24" s="40"/>
      <c r="RI24" s="40"/>
      <c r="RJ24" s="40"/>
      <c r="RK24" s="40"/>
      <c r="RL24" s="40"/>
      <c r="RM24" s="40"/>
      <c r="RN24" s="40"/>
      <c r="RO24" s="40"/>
      <c r="RP24" s="40"/>
      <c r="RQ24" s="40"/>
      <c r="RR24" s="40"/>
      <c r="RS24" s="40"/>
      <c r="RT24" s="40"/>
      <c r="RU24" s="40"/>
      <c r="RV24" s="40"/>
      <c r="RW24" s="40"/>
      <c r="RX24" s="40"/>
      <c r="RY24" s="40"/>
      <c r="RZ24" s="40"/>
      <c r="SA24" s="40"/>
      <c r="SB24" s="40"/>
      <c r="SC24" s="40"/>
      <c r="SD24" s="40"/>
      <c r="SE24" s="40"/>
      <c r="SF24" s="40"/>
      <c r="SG24" s="40"/>
      <c r="SH24" s="40"/>
      <c r="SI24" s="40"/>
      <c r="SJ24" s="40"/>
      <c r="SK24" s="40"/>
      <c r="SL24" s="40"/>
      <c r="SM24" s="40"/>
      <c r="SN24" s="40"/>
      <c r="SO24" s="40"/>
      <c r="SP24" s="40"/>
      <c r="SQ24" s="40"/>
      <c r="SR24" s="40"/>
      <c r="SS24" s="40"/>
      <c r="ST24" s="40"/>
      <c r="SU24" s="40"/>
      <c r="SV24" s="40"/>
      <c r="SW24" s="40"/>
      <c r="SX24" s="40"/>
      <c r="SY24" s="40"/>
      <c r="SZ24" s="40"/>
      <c r="TA24" s="40"/>
      <c r="TB24" s="40"/>
      <c r="TC24" s="40"/>
      <c r="TD24" s="40"/>
      <c r="TE24" s="40"/>
      <c r="TF24" s="40"/>
      <c r="TG24" s="40"/>
      <c r="TH24" s="40"/>
      <c r="TI24" s="40"/>
      <c r="TJ24" s="40"/>
      <c r="TK24" s="40"/>
      <c r="TL24" s="40"/>
      <c r="TM24" s="40"/>
      <c r="TN24" s="40"/>
      <c r="TO24" s="40"/>
      <c r="TP24" s="40"/>
      <c r="TQ24" s="40"/>
      <c r="TR24" s="40"/>
      <c r="TS24" s="40"/>
      <c r="TT24" s="40"/>
      <c r="TU24" s="40"/>
      <c r="TV24" s="40"/>
      <c r="TW24" s="40"/>
      <c r="TX24" s="40"/>
      <c r="TY24" s="40"/>
      <c r="TZ24" s="40"/>
      <c r="UA24" s="40"/>
      <c r="UB24" s="40"/>
      <c r="UC24" s="40"/>
      <c r="UD24" s="40"/>
      <c r="UE24" s="40"/>
      <c r="UF24" s="40"/>
      <c r="UG24" s="40"/>
      <c r="UH24" s="40"/>
      <c r="UI24" s="40"/>
      <c r="UJ24" s="40"/>
      <c r="UK24" s="40"/>
      <c r="UL24" s="40"/>
      <c r="UM24" s="40"/>
      <c r="UN24" s="40"/>
      <c r="UO24" s="40"/>
      <c r="UP24" s="40"/>
      <c r="UQ24" s="40"/>
      <c r="UR24" s="40"/>
      <c r="US24" s="40"/>
      <c r="UT24" s="40"/>
      <c r="UU24" s="40"/>
      <c r="UV24" s="40"/>
      <c r="UW24" s="40"/>
      <c r="UX24" s="40"/>
      <c r="UY24" s="40"/>
      <c r="UZ24" s="40"/>
      <c r="VA24" s="40"/>
      <c r="VB24" s="40"/>
      <c r="VC24" s="40"/>
      <c r="VD24" s="40"/>
      <c r="VE24" s="40"/>
      <c r="VF24" s="40"/>
      <c r="VG24" s="40"/>
      <c r="VH24" s="40"/>
      <c r="VI24" s="40"/>
      <c r="VJ24" s="40"/>
      <c r="VK24" s="40"/>
      <c r="VL24" s="40"/>
      <c r="VM24" s="40"/>
      <c r="VN24" s="40"/>
      <c r="VO24" s="40"/>
      <c r="VP24" s="40"/>
      <c r="VQ24" s="40"/>
      <c r="VR24" s="40"/>
      <c r="VS24" s="40"/>
      <c r="VT24" s="40"/>
      <c r="VU24" s="40"/>
      <c r="VV24" s="40"/>
      <c r="VW24" s="40"/>
      <c r="VX24" s="40"/>
      <c r="VY24" s="40"/>
      <c r="VZ24" s="40"/>
      <c r="WA24" s="40"/>
      <c r="WB24" s="40"/>
      <c r="WC24" s="40"/>
      <c r="WD24" s="40"/>
      <c r="WE24" s="40"/>
      <c r="WF24" s="40"/>
      <c r="WG24" s="40"/>
      <c r="WH24" s="40"/>
      <c r="WI24" s="40"/>
      <c r="WJ24" s="40"/>
      <c r="WK24" s="40"/>
      <c r="WL24" s="40"/>
      <c r="WM24" s="40"/>
      <c r="WN24" s="40"/>
      <c r="WO24" s="40"/>
      <c r="WP24" s="40"/>
      <c r="WQ24" s="40"/>
      <c r="WR24" s="40"/>
      <c r="WS24" s="40"/>
      <c r="WT24" s="40"/>
      <c r="WU24" s="40"/>
      <c r="WV24" s="40"/>
      <c r="WW24" s="40"/>
      <c r="WX24" s="40"/>
      <c r="WY24" s="40"/>
      <c r="WZ24" s="40"/>
      <c r="XA24" s="40"/>
      <c r="XB24" s="40"/>
      <c r="XC24" s="40"/>
      <c r="XD24" s="40"/>
      <c r="XE24" s="40"/>
      <c r="XF24" s="40"/>
      <c r="XG24" s="40"/>
      <c r="XH24" s="40"/>
      <c r="XI24" s="40"/>
      <c r="XJ24" s="40"/>
      <c r="XK24" s="40"/>
      <c r="XL24" s="40"/>
      <c r="XM24" s="40"/>
      <c r="XN24" s="40"/>
      <c r="XO24" s="40"/>
      <c r="XP24" s="40"/>
      <c r="XQ24" s="40"/>
      <c r="XR24" s="40"/>
      <c r="XS24" s="40"/>
      <c r="XT24" s="40"/>
      <c r="XU24" s="40"/>
      <c r="XV24" s="40"/>
      <c r="XW24" s="40"/>
      <c r="XX24" s="40"/>
      <c r="XY24" s="40"/>
      <c r="XZ24" s="40"/>
      <c r="YA24" s="40"/>
      <c r="YB24" s="40"/>
      <c r="YC24" s="40"/>
      <c r="YD24" s="40"/>
      <c r="YE24" s="40"/>
      <c r="YF24" s="40"/>
      <c r="YG24" s="40"/>
      <c r="YH24" s="40"/>
      <c r="YI24" s="40"/>
      <c r="YJ24" s="40"/>
      <c r="YK24" s="40"/>
      <c r="YL24" s="40"/>
      <c r="YM24" s="40"/>
      <c r="YN24" s="48"/>
      <c r="YO24" s="57"/>
      <c r="YP24" s="67">
        <f>SKEW(D12:YN22)</f>
        <v>-2.4904351842154804</v>
      </c>
      <c r="YQ24" s="51"/>
      <c r="YR24" s="65"/>
    </row>
    <row r="25" spans="1:668" ht="24.95" customHeight="1">
      <c r="A25" s="29"/>
      <c r="B25" s="30">
        <v>14</v>
      </c>
      <c r="C25" s="50" t="s">
        <v>1684</v>
      </c>
      <c r="D25" s="39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0"/>
      <c r="EK25" s="40"/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0"/>
      <c r="EZ25" s="40"/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0"/>
      <c r="FO25" s="40"/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0"/>
      <c r="GC25" s="40"/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0"/>
      <c r="GQ25" s="40"/>
      <c r="GR25" s="40"/>
      <c r="GS25" s="40"/>
      <c r="GT25" s="40"/>
      <c r="GU25" s="40"/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  <c r="IK25" s="40"/>
      <c r="IL25" s="40"/>
      <c r="IM25" s="40"/>
      <c r="IN25" s="40"/>
      <c r="IO25" s="40"/>
      <c r="IP25" s="40"/>
      <c r="IQ25" s="40"/>
      <c r="IR25" s="40"/>
      <c r="IS25" s="40"/>
      <c r="IT25" s="40"/>
      <c r="IU25" s="40"/>
      <c r="IV25" s="40"/>
      <c r="IW25" s="40"/>
      <c r="IX25" s="40"/>
      <c r="IY25" s="40"/>
      <c r="IZ25" s="40"/>
      <c r="JA25" s="40"/>
      <c r="JB25" s="40"/>
      <c r="JC25" s="40"/>
      <c r="JD25" s="40"/>
      <c r="JE25" s="40"/>
      <c r="JF25" s="40"/>
      <c r="JG25" s="40"/>
      <c r="JH25" s="40"/>
      <c r="JI25" s="40"/>
      <c r="JJ25" s="40"/>
      <c r="JK25" s="40"/>
      <c r="JL25" s="40"/>
      <c r="JM25" s="40"/>
      <c r="JN25" s="40"/>
      <c r="JO25" s="40"/>
      <c r="JP25" s="40"/>
      <c r="JQ25" s="40"/>
      <c r="JR25" s="40"/>
      <c r="JS25" s="40"/>
      <c r="JT25" s="40"/>
      <c r="JU25" s="40"/>
      <c r="JV25" s="40"/>
      <c r="JW25" s="40"/>
      <c r="JX25" s="40"/>
      <c r="JY25" s="40"/>
      <c r="JZ25" s="40"/>
      <c r="KA25" s="40"/>
      <c r="KB25" s="40"/>
      <c r="KC25" s="40"/>
      <c r="KD25" s="40"/>
      <c r="KE25" s="40"/>
      <c r="KF25" s="40"/>
      <c r="KG25" s="40"/>
      <c r="KH25" s="40"/>
      <c r="KI25" s="40"/>
      <c r="KJ25" s="40"/>
      <c r="KK25" s="40"/>
      <c r="KL25" s="40"/>
      <c r="KM25" s="40"/>
      <c r="KN25" s="40"/>
      <c r="KO25" s="40"/>
      <c r="KP25" s="40"/>
      <c r="KQ25" s="40"/>
      <c r="KR25" s="40"/>
      <c r="KS25" s="40"/>
      <c r="KT25" s="40"/>
      <c r="KU25" s="40"/>
      <c r="KV25" s="40"/>
      <c r="KW25" s="40"/>
      <c r="KX25" s="40"/>
      <c r="KY25" s="40"/>
      <c r="KZ25" s="40"/>
      <c r="LA25" s="40"/>
      <c r="LB25" s="40"/>
      <c r="LC25" s="40"/>
      <c r="LD25" s="40"/>
      <c r="LE25" s="40"/>
      <c r="LF25" s="40"/>
      <c r="LG25" s="40"/>
      <c r="LH25" s="40"/>
      <c r="LI25" s="40"/>
      <c r="LJ25" s="40"/>
      <c r="LK25" s="40"/>
      <c r="LL25" s="40"/>
      <c r="LM25" s="40"/>
      <c r="LN25" s="40"/>
      <c r="LO25" s="40"/>
      <c r="LP25" s="40"/>
      <c r="LQ25" s="40"/>
      <c r="LR25" s="40"/>
      <c r="LS25" s="40"/>
      <c r="LT25" s="40"/>
      <c r="LU25" s="40"/>
      <c r="LV25" s="40"/>
      <c r="LW25" s="40"/>
      <c r="LX25" s="40"/>
      <c r="LY25" s="40"/>
      <c r="LZ25" s="40"/>
      <c r="MA25" s="40"/>
      <c r="MB25" s="40"/>
      <c r="MC25" s="40"/>
      <c r="MD25" s="40"/>
      <c r="ME25" s="40"/>
      <c r="MF25" s="40"/>
      <c r="MG25" s="40"/>
      <c r="MH25" s="40"/>
      <c r="MI25" s="40"/>
      <c r="MJ25" s="40"/>
      <c r="MK25" s="40"/>
      <c r="ML25" s="40"/>
      <c r="MM25" s="40"/>
      <c r="MN25" s="40"/>
      <c r="MO25" s="40"/>
      <c r="MP25" s="40"/>
      <c r="MQ25" s="40"/>
      <c r="MR25" s="40"/>
      <c r="MS25" s="40"/>
      <c r="MT25" s="40"/>
      <c r="MU25" s="40"/>
      <c r="MV25" s="40"/>
      <c r="MW25" s="40"/>
      <c r="MX25" s="40"/>
      <c r="MY25" s="40"/>
      <c r="MZ25" s="40"/>
      <c r="NA25" s="40"/>
      <c r="NB25" s="40"/>
      <c r="NC25" s="40"/>
      <c r="ND25" s="40"/>
      <c r="NE25" s="40"/>
      <c r="NF25" s="40"/>
      <c r="NG25" s="40"/>
      <c r="NH25" s="40"/>
      <c r="NI25" s="40"/>
      <c r="NJ25" s="40"/>
      <c r="NK25" s="40"/>
      <c r="NL25" s="40"/>
      <c r="NM25" s="40"/>
      <c r="NN25" s="40"/>
      <c r="NO25" s="40"/>
      <c r="NP25" s="40"/>
      <c r="NQ25" s="40"/>
      <c r="NR25" s="40"/>
      <c r="NS25" s="40"/>
      <c r="NT25" s="40"/>
      <c r="NU25" s="40"/>
      <c r="NV25" s="40"/>
      <c r="NW25" s="40"/>
      <c r="NX25" s="40"/>
      <c r="NY25" s="40"/>
      <c r="NZ25" s="40"/>
      <c r="OA25" s="40"/>
      <c r="OB25" s="40"/>
      <c r="OC25" s="40"/>
      <c r="OD25" s="40"/>
      <c r="OE25" s="40"/>
      <c r="OF25" s="40"/>
      <c r="OG25" s="40"/>
      <c r="OH25" s="40"/>
      <c r="OI25" s="40"/>
      <c r="OJ25" s="40"/>
      <c r="OK25" s="40"/>
      <c r="OL25" s="40"/>
      <c r="OM25" s="40"/>
      <c r="ON25" s="40"/>
      <c r="OO25" s="40"/>
      <c r="OP25" s="40"/>
      <c r="OQ25" s="40"/>
      <c r="OR25" s="40"/>
      <c r="OS25" s="40"/>
      <c r="OT25" s="40"/>
      <c r="OU25" s="40"/>
      <c r="OV25" s="40"/>
      <c r="OW25" s="40"/>
      <c r="OX25" s="40"/>
      <c r="OY25" s="40"/>
      <c r="OZ25" s="40"/>
      <c r="PA25" s="40"/>
      <c r="PB25" s="40"/>
      <c r="PC25" s="40"/>
      <c r="PD25" s="40"/>
      <c r="PE25" s="40"/>
      <c r="PF25" s="40"/>
      <c r="PG25" s="40"/>
      <c r="PH25" s="40"/>
      <c r="PI25" s="40"/>
      <c r="PJ25" s="40"/>
      <c r="PK25" s="40"/>
      <c r="PL25" s="40"/>
      <c r="PM25" s="40"/>
      <c r="PN25" s="40"/>
      <c r="PO25" s="40"/>
      <c r="PP25" s="40"/>
      <c r="PQ25" s="40"/>
      <c r="PR25" s="40"/>
      <c r="PS25" s="40"/>
      <c r="PT25" s="40"/>
      <c r="PU25" s="40"/>
      <c r="PV25" s="40"/>
      <c r="PW25" s="40"/>
      <c r="PX25" s="40"/>
      <c r="PY25" s="40"/>
      <c r="PZ25" s="40"/>
      <c r="QA25" s="40"/>
      <c r="QB25" s="40"/>
      <c r="QC25" s="40"/>
      <c r="QD25" s="40"/>
      <c r="QE25" s="40"/>
      <c r="QF25" s="40"/>
      <c r="QG25" s="40"/>
      <c r="QH25" s="40"/>
      <c r="QI25" s="40"/>
      <c r="QJ25" s="40"/>
      <c r="QK25" s="40"/>
      <c r="QL25" s="40"/>
      <c r="QM25" s="40"/>
      <c r="QN25" s="40"/>
      <c r="QO25" s="40"/>
      <c r="QP25" s="40"/>
      <c r="QQ25" s="40"/>
      <c r="QR25" s="40"/>
      <c r="QS25" s="40"/>
      <c r="QT25" s="40"/>
      <c r="QU25" s="40"/>
      <c r="QV25" s="40"/>
      <c r="QW25" s="40"/>
      <c r="QX25" s="40"/>
      <c r="QY25" s="40"/>
      <c r="QZ25" s="40"/>
      <c r="RA25" s="40"/>
      <c r="RB25" s="40"/>
      <c r="RC25" s="40"/>
      <c r="RD25" s="40"/>
      <c r="RE25" s="40"/>
      <c r="RF25" s="40"/>
      <c r="RG25" s="40"/>
      <c r="RH25" s="40"/>
      <c r="RI25" s="40"/>
      <c r="RJ25" s="40"/>
      <c r="RK25" s="40"/>
      <c r="RL25" s="40"/>
      <c r="RM25" s="40"/>
      <c r="RN25" s="40"/>
      <c r="RO25" s="40"/>
      <c r="RP25" s="40"/>
      <c r="RQ25" s="40"/>
      <c r="RR25" s="40"/>
      <c r="RS25" s="40"/>
      <c r="RT25" s="40"/>
      <c r="RU25" s="40"/>
      <c r="RV25" s="40"/>
      <c r="RW25" s="40"/>
      <c r="RX25" s="40"/>
      <c r="RY25" s="40"/>
      <c r="RZ25" s="40"/>
      <c r="SA25" s="40"/>
      <c r="SB25" s="40"/>
      <c r="SC25" s="40"/>
      <c r="SD25" s="40"/>
      <c r="SE25" s="40"/>
      <c r="SF25" s="40"/>
      <c r="SG25" s="40"/>
      <c r="SH25" s="40"/>
      <c r="SI25" s="40"/>
      <c r="SJ25" s="40"/>
      <c r="SK25" s="40"/>
      <c r="SL25" s="40"/>
      <c r="SM25" s="40"/>
      <c r="SN25" s="40"/>
      <c r="SO25" s="40"/>
      <c r="SP25" s="40"/>
      <c r="SQ25" s="40"/>
      <c r="SR25" s="40"/>
      <c r="SS25" s="40"/>
      <c r="ST25" s="40"/>
      <c r="SU25" s="40"/>
      <c r="SV25" s="40"/>
      <c r="SW25" s="40"/>
      <c r="SX25" s="40"/>
      <c r="SY25" s="40"/>
      <c r="SZ25" s="40"/>
      <c r="TA25" s="40"/>
      <c r="TB25" s="40"/>
      <c r="TC25" s="40"/>
      <c r="TD25" s="40"/>
      <c r="TE25" s="40"/>
      <c r="TF25" s="40"/>
      <c r="TG25" s="40"/>
      <c r="TH25" s="40"/>
      <c r="TI25" s="40"/>
      <c r="TJ25" s="40"/>
      <c r="TK25" s="40"/>
      <c r="TL25" s="40"/>
      <c r="TM25" s="40"/>
      <c r="TN25" s="40"/>
      <c r="TO25" s="40"/>
      <c r="TP25" s="40"/>
      <c r="TQ25" s="40"/>
      <c r="TR25" s="40"/>
      <c r="TS25" s="40"/>
      <c r="TT25" s="40"/>
      <c r="TU25" s="40"/>
      <c r="TV25" s="40"/>
      <c r="TW25" s="40"/>
      <c r="TX25" s="40"/>
      <c r="TY25" s="40"/>
      <c r="TZ25" s="40"/>
      <c r="UA25" s="40"/>
      <c r="UB25" s="40"/>
      <c r="UC25" s="40"/>
      <c r="UD25" s="40"/>
      <c r="UE25" s="40"/>
      <c r="UF25" s="40"/>
      <c r="UG25" s="40"/>
      <c r="UH25" s="40"/>
      <c r="UI25" s="40"/>
      <c r="UJ25" s="40"/>
      <c r="UK25" s="40"/>
      <c r="UL25" s="40"/>
      <c r="UM25" s="40"/>
      <c r="UN25" s="40"/>
      <c r="UO25" s="40"/>
      <c r="UP25" s="40"/>
      <c r="UQ25" s="40"/>
      <c r="UR25" s="40"/>
      <c r="US25" s="40"/>
      <c r="UT25" s="40"/>
      <c r="UU25" s="40"/>
      <c r="UV25" s="40"/>
      <c r="UW25" s="40"/>
      <c r="UX25" s="40"/>
      <c r="UY25" s="40"/>
      <c r="UZ25" s="40"/>
      <c r="VA25" s="40"/>
      <c r="VB25" s="40"/>
      <c r="VC25" s="40"/>
      <c r="VD25" s="40"/>
      <c r="VE25" s="40"/>
      <c r="VF25" s="40"/>
      <c r="VG25" s="40"/>
      <c r="VH25" s="40"/>
      <c r="VI25" s="40"/>
      <c r="VJ25" s="40"/>
      <c r="VK25" s="40"/>
      <c r="VL25" s="40"/>
      <c r="VM25" s="40"/>
      <c r="VN25" s="40"/>
      <c r="VO25" s="40"/>
      <c r="VP25" s="40"/>
      <c r="VQ25" s="40"/>
      <c r="VR25" s="40"/>
      <c r="VS25" s="40"/>
      <c r="VT25" s="40"/>
      <c r="VU25" s="40"/>
      <c r="VV25" s="40"/>
      <c r="VW25" s="40"/>
      <c r="VX25" s="40"/>
      <c r="VY25" s="40"/>
      <c r="VZ25" s="40"/>
      <c r="WA25" s="40"/>
      <c r="WB25" s="40"/>
      <c r="WC25" s="40"/>
      <c r="WD25" s="40"/>
      <c r="WE25" s="40"/>
      <c r="WF25" s="40"/>
      <c r="WG25" s="40"/>
      <c r="WH25" s="40"/>
      <c r="WI25" s="40"/>
      <c r="WJ25" s="40"/>
      <c r="WK25" s="40"/>
      <c r="WL25" s="40"/>
      <c r="WM25" s="40"/>
      <c r="WN25" s="40"/>
      <c r="WO25" s="40"/>
      <c r="WP25" s="40"/>
      <c r="WQ25" s="40"/>
      <c r="WR25" s="40"/>
      <c r="WS25" s="40"/>
      <c r="WT25" s="40"/>
      <c r="WU25" s="40"/>
      <c r="WV25" s="40"/>
      <c r="WW25" s="40"/>
      <c r="WX25" s="40"/>
      <c r="WY25" s="40"/>
      <c r="WZ25" s="40"/>
      <c r="XA25" s="40"/>
      <c r="XB25" s="40"/>
      <c r="XC25" s="40"/>
      <c r="XD25" s="40"/>
      <c r="XE25" s="40"/>
      <c r="XF25" s="40"/>
      <c r="XG25" s="40"/>
      <c r="XH25" s="40"/>
      <c r="XI25" s="40"/>
      <c r="XJ25" s="40"/>
      <c r="XK25" s="40"/>
      <c r="XL25" s="40"/>
      <c r="XM25" s="40"/>
      <c r="XN25" s="40"/>
      <c r="XO25" s="40"/>
      <c r="XP25" s="40"/>
      <c r="XQ25" s="40"/>
      <c r="XR25" s="40"/>
      <c r="XS25" s="40"/>
      <c r="XT25" s="40"/>
      <c r="XU25" s="40"/>
      <c r="XV25" s="40"/>
      <c r="XW25" s="40"/>
      <c r="XX25" s="40"/>
      <c r="XY25" s="40"/>
      <c r="XZ25" s="40"/>
      <c r="YA25" s="40"/>
      <c r="YB25" s="40"/>
      <c r="YC25" s="40"/>
      <c r="YD25" s="40"/>
      <c r="YE25" s="40"/>
      <c r="YF25" s="40"/>
      <c r="YG25" s="40"/>
      <c r="YH25" s="40"/>
      <c r="YI25" s="40"/>
      <c r="YJ25" s="40"/>
      <c r="YK25" s="40"/>
      <c r="YL25" s="40"/>
      <c r="YM25" s="40"/>
      <c r="YN25" s="48"/>
      <c r="YO25" s="57"/>
      <c r="YP25" s="71"/>
      <c r="YQ25" s="70">
        <f>STDEV(D12:YN22)</f>
        <v>0.84266521406141137</v>
      </c>
      <c r="YR25" s="65"/>
    </row>
    <row r="26" spans="1:668" ht="24.95" customHeight="1" thickBot="1">
      <c r="A26" s="53"/>
      <c r="B26" s="45">
        <v>15</v>
      </c>
      <c r="C26" s="52" t="s">
        <v>1686</v>
      </c>
      <c r="D26" s="46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47"/>
      <c r="DD26" s="47"/>
      <c r="DE26" s="47"/>
      <c r="DF26" s="47"/>
      <c r="DG26" s="47"/>
      <c r="DH26" s="47"/>
      <c r="DI26" s="47"/>
      <c r="DJ26" s="47"/>
      <c r="DK26" s="47"/>
      <c r="DL26" s="47"/>
      <c r="DM26" s="47"/>
      <c r="DN26" s="47"/>
      <c r="DO26" s="47"/>
      <c r="DP26" s="47"/>
      <c r="DQ26" s="47"/>
      <c r="DR26" s="47"/>
      <c r="DS26" s="47"/>
      <c r="DT26" s="47"/>
      <c r="DU26" s="47"/>
      <c r="DV26" s="47"/>
      <c r="DW26" s="47"/>
      <c r="DX26" s="47"/>
      <c r="DY26" s="47"/>
      <c r="DZ26" s="47"/>
      <c r="EA26" s="47"/>
      <c r="EB26" s="47"/>
      <c r="EC26" s="47"/>
      <c r="ED26" s="47"/>
      <c r="EE26" s="47"/>
      <c r="EF26" s="47"/>
      <c r="EG26" s="47"/>
      <c r="EH26" s="47"/>
      <c r="EI26" s="47"/>
      <c r="EJ26" s="47"/>
      <c r="EK26" s="47"/>
      <c r="EL26" s="47"/>
      <c r="EM26" s="47"/>
      <c r="EN26" s="47"/>
      <c r="EO26" s="47"/>
      <c r="EP26" s="47"/>
      <c r="EQ26" s="47"/>
      <c r="ER26" s="47"/>
      <c r="ES26" s="47"/>
      <c r="ET26" s="47"/>
      <c r="EU26" s="47"/>
      <c r="EV26" s="47"/>
      <c r="EW26" s="47"/>
      <c r="EX26" s="47"/>
      <c r="EY26" s="47"/>
      <c r="EZ26" s="47"/>
      <c r="FA26" s="47"/>
      <c r="FB26" s="47"/>
      <c r="FC26" s="47"/>
      <c r="FD26" s="47"/>
      <c r="FE26" s="47"/>
      <c r="FF26" s="47"/>
      <c r="FG26" s="47"/>
      <c r="FH26" s="47"/>
      <c r="FI26" s="47"/>
      <c r="FJ26" s="47"/>
      <c r="FK26" s="47"/>
      <c r="FL26" s="47"/>
      <c r="FM26" s="47"/>
      <c r="FN26" s="47"/>
      <c r="FO26" s="47"/>
      <c r="FP26" s="47"/>
      <c r="FQ26" s="47"/>
      <c r="FR26" s="47"/>
      <c r="FS26" s="47"/>
      <c r="FT26" s="47"/>
      <c r="FU26" s="47"/>
      <c r="FV26" s="47"/>
      <c r="FW26" s="47"/>
      <c r="FX26" s="47"/>
      <c r="FY26" s="47"/>
      <c r="FZ26" s="47"/>
      <c r="GA26" s="47"/>
      <c r="GB26" s="47"/>
      <c r="GC26" s="47"/>
      <c r="GD26" s="47"/>
      <c r="GE26" s="47"/>
      <c r="GF26" s="47"/>
      <c r="GG26" s="47"/>
      <c r="GH26" s="47"/>
      <c r="GI26" s="47"/>
      <c r="GJ26" s="47"/>
      <c r="GK26" s="47"/>
      <c r="GL26" s="47"/>
      <c r="GM26" s="47"/>
      <c r="GN26" s="47"/>
      <c r="GO26" s="47"/>
      <c r="GP26" s="47"/>
      <c r="GQ26" s="47"/>
      <c r="GR26" s="47"/>
      <c r="GS26" s="47"/>
      <c r="GT26" s="47"/>
      <c r="GU26" s="47"/>
      <c r="GV26" s="47"/>
      <c r="GW26" s="47"/>
      <c r="GX26" s="47"/>
      <c r="GY26" s="47"/>
      <c r="GZ26" s="47"/>
      <c r="HA26" s="47"/>
      <c r="HB26" s="47"/>
      <c r="HC26" s="47"/>
      <c r="HD26" s="47"/>
      <c r="HE26" s="47"/>
      <c r="HF26" s="47"/>
      <c r="HG26" s="47"/>
      <c r="HH26" s="47"/>
      <c r="HI26" s="47"/>
      <c r="HJ26" s="47"/>
      <c r="HK26" s="47"/>
      <c r="HL26" s="47"/>
      <c r="HM26" s="47"/>
      <c r="HN26" s="47"/>
      <c r="HO26" s="47"/>
      <c r="HP26" s="47"/>
      <c r="HQ26" s="47"/>
      <c r="HR26" s="47"/>
      <c r="HS26" s="47"/>
      <c r="HT26" s="47"/>
      <c r="HU26" s="47"/>
      <c r="HV26" s="47"/>
      <c r="HW26" s="47"/>
      <c r="HX26" s="47"/>
      <c r="HY26" s="47"/>
      <c r="HZ26" s="47"/>
      <c r="IA26" s="47"/>
      <c r="IB26" s="47"/>
      <c r="IC26" s="47"/>
      <c r="ID26" s="47"/>
      <c r="IE26" s="47"/>
      <c r="IF26" s="47"/>
      <c r="IG26" s="47"/>
      <c r="IH26" s="47"/>
      <c r="II26" s="47"/>
      <c r="IJ26" s="47"/>
      <c r="IK26" s="47"/>
      <c r="IL26" s="47"/>
      <c r="IM26" s="47"/>
      <c r="IN26" s="47"/>
      <c r="IO26" s="47"/>
      <c r="IP26" s="47"/>
      <c r="IQ26" s="47"/>
      <c r="IR26" s="47"/>
      <c r="IS26" s="47"/>
      <c r="IT26" s="47"/>
      <c r="IU26" s="47"/>
      <c r="IV26" s="47"/>
      <c r="IW26" s="47"/>
      <c r="IX26" s="47"/>
      <c r="IY26" s="47"/>
      <c r="IZ26" s="47"/>
      <c r="JA26" s="47"/>
      <c r="JB26" s="47"/>
      <c r="JC26" s="47"/>
      <c r="JD26" s="47"/>
      <c r="JE26" s="47"/>
      <c r="JF26" s="47"/>
      <c r="JG26" s="47"/>
      <c r="JH26" s="47"/>
      <c r="JI26" s="47"/>
      <c r="JJ26" s="47"/>
      <c r="JK26" s="47"/>
      <c r="JL26" s="47"/>
      <c r="JM26" s="47"/>
      <c r="JN26" s="47"/>
      <c r="JO26" s="47"/>
      <c r="JP26" s="47"/>
      <c r="JQ26" s="47"/>
      <c r="JR26" s="47"/>
      <c r="JS26" s="47"/>
      <c r="JT26" s="47"/>
      <c r="JU26" s="47"/>
      <c r="JV26" s="47"/>
      <c r="JW26" s="47"/>
      <c r="JX26" s="47"/>
      <c r="JY26" s="47"/>
      <c r="JZ26" s="47"/>
      <c r="KA26" s="47"/>
      <c r="KB26" s="47"/>
      <c r="KC26" s="47"/>
      <c r="KD26" s="47"/>
      <c r="KE26" s="47"/>
      <c r="KF26" s="47"/>
      <c r="KG26" s="47"/>
      <c r="KH26" s="47"/>
      <c r="KI26" s="47"/>
      <c r="KJ26" s="47"/>
      <c r="KK26" s="47"/>
      <c r="KL26" s="47"/>
      <c r="KM26" s="47"/>
      <c r="KN26" s="47"/>
      <c r="KO26" s="47"/>
      <c r="KP26" s="47"/>
      <c r="KQ26" s="47"/>
      <c r="KR26" s="47"/>
      <c r="KS26" s="47"/>
      <c r="KT26" s="47"/>
      <c r="KU26" s="47"/>
      <c r="KV26" s="47"/>
      <c r="KW26" s="47"/>
      <c r="KX26" s="47"/>
      <c r="KY26" s="47"/>
      <c r="KZ26" s="47"/>
      <c r="LA26" s="47"/>
      <c r="LB26" s="47"/>
      <c r="LC26" s="47"/>
      <c r="LD26" s="47"/>
      <c r="LE26" s="47"/>
      <c r="LF26" s="47"/>
      <c r="LG26" s="47"/>
      <c r="LH26" s="47"/>
      <c r="LI26" s="47"/>
      <c r="LJ26" s="47"/>
      <c r="LK26" s="47"/>
      <c r="LL26" s="47"/>
      <c r="LM26" s="47"/>
      <c r="LN26" s="47"/>
      <c r="LO26" s="47"/>
      <c r="LP26" s="47"/>
      <c r="LQ26" s="47"/>
      <c r="LR26" s="47"/>
      <c r="LS26" s="47"/>
      <c r="LT26" s="47"/>
      <c r="LU26" s="47"/>
      <c r="LV26" s="47"/>
      <c r="LW26" s="47"/>
      <c r="LX26" s="47"/>
      <c r="LY26" s="47"/>
      <c r="LZ26" s="47"/>
      <c r="MA26" s="47"/>
      <c r="MB26" s="47"/>
      <c r="MC26" s="47"/>
      <c r="MD26" s="47"/>
      <c r="ME26" s="47"/>
      <c r="MF26" s="47"/>
      <c r="MG26" s="47"/>
      <c r="MH26" s="47"/>
      <c r="MI26" s="47"/>
      <c r="MJ26" s="47"/>
      <c r="MK26" s="47"/>
      <c r="ML26" s="47"/>
      <c r="MM26" s="47"/>
      <c r="MN26" s="47"/>
      <c r="MO26" s="47"/>
      <c r="MP26" s="47"/>
      <c r="MQ26" s="47"/>
      <c r="MR26" s="47"/>
      <c r="MS26" s="47"/>
      <c r="MT26" s="47"/>
      <c r="MU26" s="47"/>
      <c r="MV26" s="47"/>
      <c r="MW26" s="47"/>
      <c r="MX26" s="47"/>
      <c r="MY26" s="47"/>
      <c r="MZ26" s="47"/>
      <c r="NA26" s="47"/>
      <c r="NB26" s="47"/>
      <c r="NC26" s="47"/>
      <c r="ND26" s="47"/>
      <c r="NE26" s="47"/>
      <c r="NF26" s="47"/>
      <c r="NG26" s="47"/>
      <c r="NH26" s="47"/>
      <c r="NI26" s="47"/>
      <c r="NJ26" s="47"/>
      <c r="NK26" s="47"/>
      <c r="NL26" s="47"/>
      <c r="NM26" s="47"/>
      <c r="NN26" s="47"/>
      <c r="NO26" s="47"/>
      <c r="NP26" s="47"/>
      <c r="NQ26" s="47"/>
      <c r="NR26" s="47"/>
      <c r="NS26" s="47"/>
      <c r="NT26" s="47"/>
      <c r="NU26" s="47"/>
      <c r="NV26" s="47"/>
      <c r="NW26" s="47"/>
      <c r="NX26" s="47"/>
      <c r="NY26" s="47"/>
      <c r="NZ26" s="47"/>
      <c r="OA26" s="47"/>
      <c r="OB26" s="47"/>
      <c r="OC26" s="47"/>
      <c r="OD26" s="47"/>
      <c r="OE26" s="47"/>
      <c r="OF26" s="47"/>
      <c r="OG26" s="47"/>
      <c r="OH26" s="47"/>
      <c r="OI26" s="47"/>
      <c r="OJ26" s="47"/>
      <c r="OK26" s="47"/>
      <c r="OL26" s="47"/>
      <c r="OM26" s="47"/>
      <c r="ON26" s="47"/>
      <c r="OO26" s="47"/>
      <c r="OP26" s="47"/>
      <c r="OQ26" s="47"/>
      <c r="OR26" s="47"/>
      <c r="OS26" s="47"/>
      <c r="OT26" s="47"/>
      <c r="OU26" s="47"/>
      <c r="OV26" s="47"/>
      <c r="OW26" s="47"/>
      <c r="OX26" s="47"/>
      <c r="OY26" s="47"/>
      <c r="OZ26" s="47"/>
      <c r="PA26" s="47"/>
      <c r="PB26" s="47"/>
      <c r="PC26" s="47"/>
      <c r="PD26" s="47"/>
      <c r="PE26" s="47"/>
      <c r="PF26" s="47"/>
      <c r="PG26" s="47"/>
      <c r="PH26" s="47"/>
      <c r="PI26" s="47"/>
      <c r="PJ26" s="47"/>
      <c r="PK26" s="47"/>
      <c r="PL26" s="47"/>
      <c r="PM26" s="47"/>
      <c r="PN26" s="47"/>
      <c r="PO26" s="47"/>
      <c r="PP26" s="47"/>
      <c r="PQ26" s="47"/>
      <c r="PR26" s="47"/>
      <c r="PS26" s="47"/>
      <c r="PT26" s="47"/>
      <c r="PU26" s="47"/>
      <c r="PV26" s="47"/>
      <c r="PW26" s="47"/>
      <c r="PX26" s="47"/>
      <c r="PY26" s="47"/>
      <c r="PZ26" s="47"/>
      <c r="QA26" s="47"/>
      <c r="QB26" s="47"/>
      <c r="QC26" s="47"/>
      <c r="QD26" s="47"/>
      <c r="QE26" s="47"/>
      <c r="QF26" s="47"/>
      <c r="QG26" s="47"/>
      <c r="QH26" s="47"/>
      <c r="QI26" s="47"/>
      <c r="QJ26" s="47"/>
      <c r="QK26" s="47"/>
      <c r="QL26" s="47"/>
      <c r="QM26" s="47"/>
      <c r="QN26" s="47"/>
      <c r="QO26" s="47"/>
      <c r="QP26" s="47"/>
      <c r="QQ26" s="47"/>
      <c r="QR26" s="47"/>
      <c r="QS26" s="47"/>
      <c r="QT26" s="47"/>
      <c r="QU26" s="47"/>
      <c r="QV26" s="47"/>
      <c r="QW26" s="47"/>
      <c r="QX26" s="47"/>
      <c r="QY26" s="47"/>
      <c r="QZ26" s="47"/>
      <c r="RA26" s="47"/>
      <c r="RB26" s="47"/>
      <c r="RC26" s="47"/>
      <c r="RD26" s="47"/>
      <c r="RE26" s="47"/>
      <c r="RF26" s="47"/>
      <c r="RG26" s="47"/>
      <c r="RH26" s="47"/>
      <c r="RI26" s="47"/>
      <c r="RJ26" s="47"/>
      <c r="RK26" s="47"/>
      <c r="RL26" s="47"/>
      <c r="RM26" s="47"/>
      <c r="RN26" s="47"/>
      <c r="RO26" s="47"/>
      <c r="RP26" s="47"/>
      <c r="RQ26" s="47"/>
      <c r="RR26" s="47"/>
      <c r="RS26" s="47"/>
      <c r="RT26" s="47"/>
      <c r="RU26" s="47"/>
      <c r="RV26" s="47"/>
      <c r="RW26" s="47"/>
      <c r="RX26" s="47"/>
      <c r="RY26" s="47"/>
      <c r="RZ26" s="47"/>
      <c r="SA26" s="47"/>
      <c r="SB26" s="47"/>
      <c r="SC26" s="47"/>
      <c r="SD26" s="47"/>
      <c r="SE26" s="47"/>
      <c r="SF26" s="47"/>
      <c r="SG26" s="47"/>
      <c r="SH26" s="47"/>
      <c r="SI26" s="47"/>
      <c r="SJ26" s="47"/>
      <c r="SK26" s="47"/>
      <c r="SL26" s="47"/>
      <c r="SM26" s="47"/>
      <c r="SN26" s="47"/>
      <c r="SO26" s="47"/>
      <c r="SP26" s="47"/>
      <c r="SQ26" s="47"/>
      <c r="SR26" s="47"/>
      <c r="SS26" s="47"/>
      <c r="ST26" s="47"/>
      <c r="SU26" s="47"/>
      <c r="SV26" s="47"/>
      <c r="SW26" s="47"/>
      <c r="SX26" s="47"/>
      <c r="SY26" s="47"/>
      <c r="SZ26" s="47"/>
      <c r="TA26" s="47"/>
      <c r="TB26" s="47"/>
      <c r="TC26" s="47"/>
      <c r="TD26" s="47"/>
      <c r="TE26" s="47"/>
      <c r="TF26" s="47"/>
      <c r="TG26" s="47"/>
      <c r="TH26" s="47"/>
      <c r="TI26" s="47"/>
      <c r="TJ26" s="47"/>
      <c r="TK26" s="47"/>
      <c r="TL26" s="47"/>
      <c r="TM26" s="47"/>
      <c r="TN26" s="47"/>
      <c r="TO26" s="47"/>
      <c r="TP26" s="47"/>
      <c r="TQ26" s="47"/>
      <c r="TR26" s="47"/>
      <c r="TS26" s="47"/>
      <c r="TT26" s="47"/>
      <c r="TU26" s="47"/>
      <c r="TV26" s="47"/>
      <c r="TW26" s="47"/>
      <c r="TX26" s="47"/>
      <c r="TY26" s="47"/>
      <c r="TZ26" s="47"/>
      <c r="UA26" s="47"/>
      <c r="UB26" s="47"/>
      <c r="UC26" s="47"/>
      <c r="UD26" s="47"/>
      <c r="UE26" s="47"/>
      <c r="UF26" s="47"/>
      <c r="UG26" s="47"/>
      <c r="UH26" s="47"/>
      <c r="UI26" s="47"/>
      <c r="UJ26" s="47"/>
      <c r="UK26" s="47"/>
      <c r="UL26" s="47"/>
      <c r="UM26" s="47"/>
      <c r="UN26" s="47"/>
      <c r="UO26" s="47"/>
      <c r="UP26" s="47"/>
      <c r="UQ26" s="47"/>
      <c r="UR26" s="47"/>
      <c r="US26" s="47"/>
      <c r="UT26" s="47"/>
      <c r="UU26" s="47"/>
      <c r="UV26" s="47"/>
      <c r="UW26" s="47"/>
      <c r="UX26" s="47"/>
      <c r="UY26" s="47"/>
      <c r="UZ26" s="47"/>
      <c r="VA26" s="47"/>
      <c r="VB26" s="47"/>
      <c r="VC26" s="47"/>
      <c r="VD26" s="47"/>
      <c r="VE26" s="47"/>
      <c r="VF26" s="47"/>
      <c r="VG26" s="47"/>
      <c r="VH26" s="47"/>
      <c r="VI26" s="47"/>
      <c r="VJ26" s="47"/>
      <c r="VK26" s="47"/>
      <c r="VL26" s="47"/>
      <c r="VM26" s="47"/>
      <c r="VN26" s="47"/>
      <c r="VO26" s="47"/>
      <c r="VP26" s="47"/>
      <c r="VQ26" s="47"/>
      <c r="VR26" s="47"/>
      <c r="VS26" s="47"/>
      <c r="VT26" s="47"/>
      <c r="VU26" s="47"/>
      <c r="VV26" s="47"/>
      <c r="VW26" s="47"/>
      <c r="VX26" s="47"/>
      <c r="VY26" s="47"/>
      <c r="VZ26" s="47"/>
      <c r="WA26" s="47"/>
      <c r="WB26" s="47"/>
      <c r="WC26" s="47"/>
      <c r="WD26" s="47"/>
      <c r="WE26" s="47"/>
      <c r="WF26" s="47"/>
      <c r="WG26" s="47"/>
      <c r="WH26" s="47"/>
      <c r="WI26" s="47"/>
      <c r="WJ26" s="47"/>
      <c r="WK26" s="47"/>
      <c r="WL26" s="47"/>
      <c r="WM26" s="47"/>
      <c r="WN26" s="47"/>
      <c r="WO26" s="47"/>
      <c r="WP26" s="47"/>
      <c r="WQ26" s="47"/>
      <c r="WR26" s="47"/>
      <c r="WS26" s="47"/>
      <c r="WT26" s="47"/>
      <c r="WU26" s="47"/>
      <c r="WV26" s="47"/>
      <c r="WW26" s="47"/>
      <c r="WX26" s="47"/>
      <c r="WY26" s="47"/>
      <c r="WZ26" s="47"/>
      <c r="XA26" s="47"/>
      <c r="XB26" s="47"/>
      <c r="XC26" s="47"/>
      <c r="XD26" s="47"/>
      <c r="XE26" s="47"/>
      <c r="XF26" s="47"/>
      <c r="XG26" s="47"/>
      <c r="XH26" s="47"/>
      <c r="XI26" s="47"/>
      <c r="XJ26" s="47"/>
      <c r="XK26" s="47"/>
      <c r="XL26" s="47"/>
      <c r="XM26" s="47"/>
      <c r="XN26" s="47"/>
      <c r="XO26" s="47"/>
      <c r="XP26" s="47"/>
      <c r="XQ26" s="47"/>
      <c r="XR26" s="47"/>
      <c r="XS26" s="47"/>
      <c r="XT26" s="47"/>
      <c r="XU26" s="47"/>
      <c r="XV26" s="47"/>
      <c r="XW26" s="47"/>
      <c r="XX26" s="47"/>
      <c r="XY26" s="47"/>
      <c r="XZ26" s="47"/>
      <c r="YA26" s="47"/>
      <c r="YB26" s="47"/>
      <c r="YC26" s="47"/>
      <c r="YD26" s="47"/>
      <c r="YE26" s="47"/>
      <c r="YF26" s="47"/>
      <c r="YG26" s="47"/>
      <c r="YH26" s="47"/>
      <c r="YI26" s="47"/>
      <c r="YJ26" s="47"/>
      <c r="YK26" s="47"/>
      <c r="YL26" s="47"/>
      <c r="YM26" s="47"/>
      <c r="YN26" s="54"/>
      <c r="YO26" s="58"/>
      <c r="YP26" s="56"/>
      <c r="YQ26" s="68"/>
      <c r="YR26" s="69">
        <v>0.89978926640731605</v>
      </c>
    </row>
    <row r="28" spans="1:668" ht="24.95" customHeight="1">
      <c r="B28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 codeName="Folha7">
    <tabColor theme="3"/>
    <pageSetUpPr fitToPage="1"/>
  </sheetPr>
  <dimension ref="A1:SB21"/>
  <sheetViews>
    <sheetView showZeros="0"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9" width="4" style="11" hidden="1" customWidth="1"/>
    <col min="10" max="67" width="5" style="11" hidden="1" customWidth="1"/>
    <col min="68" max="492" width="6" style="11" hidden="1" customWidth="1"/>
    <col min="493" max="495" width="16.7109375" style="16" customWidth="1"/>
    <col min="496" max="496" width="17.5703125" style="66" customWidth="1"/>
    <col min="497" max="664" width="9.140625" style="11" customWidth="1"/>
    <col min="665" max="16384" width="9.140625" style="11"/>
  </cols>
  <sheetData>
    <row r="1" spans="1:496" ht="39.950000000000003" customHeight="1">
      <c r="A1" s="7"/>
      <c r="B1" s="73"/>
      <c r="C1" s="73" t="s">
        <v>1721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4" t="s">
        <v>854</v>
      </c>
      <c r="PY1" s="74" t="s">
        <v>854</v>
      </c>
      <c r="PZ1" s="74" t="s">
        <v>854</v>
      </c>
      <c r="QA1" s="74" t="s">
        <v>854</v>
      </c>
      <c r="QB1" s="74" t="s">
        <v>854</v>
      </c>
      <c r="QC1" s="74" t="s">
        <v>854</v>
      </c>
      <c r="QD1" s="74" t="s">
        <v>854</v>
      </c>
      <c r="QE1" s="74" t="s">
        <v>854</v>
      </c>
      <c r="QF1" s="74" t="s">
        <v>854</v>
      </c>
      <c r="QG1" s="74" t="s">
        <v>854</v>
      </c>
      <c r="QH1" s="74" t="s">
        <v>854</v>
      </c>
      <c r="QI1" s="74" t="s">
        <v>854</v>
      </c>
      <c r="QJ1" s="74" t="s">
        <v>854</v>
      </c>
      <c r="QK1" s="74" t="s">
        <v>854</v>
      </c>
      <c r="QL1" s="74" t="s">
        <v>854</v>
      </c>
      <c r="QM1" s="74" t="s">
        <v>854</v>
      </c>
      <c r="QN1" s="74" t="s">
        <v>854</v>
      </c>
      <c r="QO1" s="74" t="s">
        <v>854</v>
      </c>
      <c r="QP1" s="74" t="s">
        <v>854</v>
      </c>
      <c r="QQ1" s="74" t="s">
        <v>854</v>
      </c>
      <c r="QR1" s="74" t="s">
        <v>854</v>
      </c>
      <c r="QS1" s="74" t="s">
        <v>854</v>
      </c>
      <c r="QT1" s="74" t="s">
        <v>854</v>
      </c>
      <c r="QU1" s="74" t="s">
        <v>854</v>
      </c>
      <c r="QV1" s="74" t="s">
        <v>854</v>
      </c>
      <c r="QW1" s="74" t="s">
        <v>854</v>
      </c>
      <c r="QX1" s="74" t="s">
        <v>854</v>
      </c>
      <c r="QY1" s="74" t="s">
        <v>854</v>
      </c>
      <c r="QZ1" s="74" t="s">
        <v>854</v>
      </c>
      <c r="RA1" s="74" t="s">
        <v>854</v>
      </c>
      <c r="RB1" s="74" t="s">
        <v>854</v>
      </c>
      <c r="RC1" s="74" t="s">
        <v>854</v>
      </c>
      <c r="RD1" s="74" t="s">
        <v>854</v>
      </c>
      <c r="RE1" s="74" t="s">
        <v>854</v>
      </c>
      <c r="RF1" s="74" t="s">
        <v>854</v>
      </c>
      <c r="RG1" s="74" t="s">
        <v>854</v>
      </c>
      <c r="RH1" s="74" t="s">
        <v>854</v>
      </c>
      <c r="RI1" s="74" t="s">
        <v>854</v>
      </c>
      <c r="RJ1" s="74" t="s">
        <v>854</v>
      </c>
      <c r="RK1" s="74" t="s">
        <v>854</v>
      </c>
      <c r="RL1" s="74" t="s">
        <v>854</v>
      </c>
      <c r="RM1" s="74" t="s">
        <v>854</v>
      </c>
      <c r="RN1" s="74" t="s">
        <v>854</v>
      </c>
      <c r="RO1" s="74" t="s">
        <v>854</v>
      </c>
      <c r="RP1" s="74" t="s">
        <v>854</v>
      </c>
      <c r="RQ1" s="74" t="s">
        <v>854</v>
      </c>
      <c r="RR1" s="74" t="s">
        <v>854</v>
      </c>
      <c r="RS1" s="74" t="s">
        <v>854</v>
      </c>
      <c r="RT1" s="74" t="s">
        <v>854</v>
      </c>
      <c r="RU1" s="74" t="s">
        <v>854</v>
      </c>
      <c r="RV1" s="74" t="s">
        <v>854</v>
      </c>
      <c r="RW1" s="74" t="s">
        <v>854</v>
      </c>
      <c r="RX1" s="74" t="s">
        <v>854</v>
      </c>
      <c r="RY1" s="75"/>
      <c r="RZ1" s="75"/>
      <c r="SA1" s="75"/>
      <c r="SB1" s="76"/>
    </row>
    <row r="2" spans="1:496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851</v>
      </c>
      <c r="F2" s="19" t="s">
        <v>852</v>
      </c>
      <c r="G2" s="19" t="s">
        <v>857</v>
      </c>
      <c r="H2" s="19" t="s">
        <v>858</v>
      </c>
      <c r="I2" s="19" t="s">
        <v>859</v>
      </c>
      <c r="J2" s="19" t="s">
        <v>860</v>
      </c>
      <c r="K2" s="19" t="s">
        <v>861</v>
      </c>
      <c r="L2" s="19" t="s">
        <v>862</v>
      </c>
      <c r="M2" s="19" t="s">
        <v>863</v>
      </c>
      <c r="N2" s="19" t="s">
        <v>866</v>
      </c>
      <c r="O2" s="19" t="s">
        <v>868</v>
      </c>
      <c r="P2" s="19" t="s">
        <v>869</v>
      </c>
      <c r="Q2" s="19" t="s">
        <v>871</v>
      </c>
      <c r="R2" s="19" t="s">
        <v>872</v>
      </c>
      <c r="S2" s="19" t="s">
        <v>873</v>
      </c>
      <c r="T2" s="19" t="s">
        <v>874</v>
      </c>
      <c r="U2" s="19" t="s">
        <v>875</v>
      </c>
      <c r="V2" s="19" t="s">
        <v>876</v>
      </c>
      <c r="W2" s="19" t="s">
        <v>877</v>
      </c>
      <c r="X2" s="19" t="s">
        <v>880</v>
      </c>
      <c r="Y2" s="19" t="s">
        <v>881</v>
      </c>
      <c r="Z2" s="19" t="s">
        <v>882</v>
      </c>
      <c r="AA2" s="19" t="s">
        <v>884</v>
      </c>
      <c r="AB2" s="19" t="s">
        <v>885</v>
      </c>
      <c r="AC2" s="19" t="s">
        <v>886</v>
      </c>
      <c r="AD2" s="19" t="s">
        <v>887</v>
      </c>
      <c r="AE2" s="19" t="s">
        <v>888</v>
      </c>
      <c r="AF2" s="19" t="s">
        <v>893</v>
      </c>
      <c r="AG2" s="19" t="s">
        <v>895</v>
      </c>
      <c r="AH2" s="19" t="s">
        <v>897</v>
      </c>
      <c r="AI2" s="19" t="s">
        <v>900</v>
      </c>
      <c r="AJ2" s="19" t="s">
        <v>901</v>
      </c>
      <c r="AK2" s="19" t="s">
        <v>903</v>
      </c>
      <c r="AL2" s="19" t="s">
        <v>905</v>
      </c>
      <c r="AM2" s="19" t="s">
        <v>906</v>
      </c>
      <c r="AN2" s="19" t="s">
        <v>908</v>
      </c>
      <c r="AO2" s="19" t="s">
        <v>909</v>
      </c>
      <c r="AP2" s="19" t="s">
        <v>910</v>
      </c>
      <c r="AQ2" s="19" t="s">
        <v>911</v>
      </c>
      <c r="AR2" s="19" t="s">
        <v>912</v>
      </c>
      <c r="AS2" s="19" t="s">
        <v>913</v>
      </c>
      <c r="AT2" s="19" t="s">
        <v>914</v>
      </c>
      <c r="AU2" s="19" t="s">
        <v>915</v>
      </c>
      <c r="AV2" s="19" t="s">
        <v>919</v>
      </c>
      <c r="AW2" s="19" t="s">
        <v>922</v>
      </c>
      <c r="AX2" s="19" t="s">
        <v>923</v>
      </c>
      <c r="AY2" s="19" t="s">
        <v>924</v>
      </c>
      <c r="AZ2" s="19" t="s">
        <v>925</v>
      </c>
      <c r="BA2" s="19" t="s">
        <v>926</v>
      </c>
      <c r="BB2" s="19" t="s">
        <v>928</v>
      </c>
      <c r="BC2" s="19" t="s">
        <v>930</v>
      </c>
      <c r="BD2" s="19" t="s">
        <v>931</v>
      </c>
      <c r="BE2" s="19" t="s">
        <v>932</v>
      </c>
      <c r="BF2" s="19" t="s">
        <v>933</v>
      </c>
      <c r="BG2" s="19" t="s">
        <v>934</v>
      </c>
      <c r="BH2" s="19" t="s">
        <v>937</v>
      </c>
      <c r="BI2" s="19" t="s">
        <v>939</v>
      </c>
      <c r="BJ2" s="19" t="s">
        <v>942</v>
      </c>
      <c r="BK2" s="19" t="s">
        <v>943</v>
      </c>
      <c r="BL2" s="19" t="s">
        <v>944</v>
      </c>
      <c r="BM2" s="19" t="s">
        <v>946</v>
      </c>
      <c r="BN2" s="19" t="s">
        <v>947</v>
      </c>
      <c r="BO2" s="19" t="s">
        <v>948</v>
      </c>
      <c r="BP2" s="19" t="s">
        <v>953</v>
      </c>
      <c r="BQ2" s="19" t="s">
        <v>954</v>
      </c>
      <c r="BR2" s="19" t="s">
        <v>955</v>
      </c>
      <c r="BS2" s="19" t="s">
        <v>956</v>
      </c>
      <c r="BT2" s="19" t="s">
        <v>961</v>
      </c>
      <c r="BU2" s="19" t="s">
        <v>962</v>
      </c>
      <c r="BV2" s="19" t="s">
        <v>963</v>
      </c>
      <c r="BW2" s="19" t="s">
        <v>967</v>
      </c>
      <c r="BX2" s="19" t="s">
        <v>969</v>
      </c>
      <c r="BY2" s="19" t="s">
        <v>971</v>
      </c>
      <c r="BZ2" s="19" t="s">
        <v>974</v>
      </c>
      <c r="CA2" s="19" t="s">
        <v>975</v>
      </c>
      <c r="CB2" s="19" t="s">
        <v>976</v>
      </c>
      <c r="CC2" s="19" t="s">
        <v>977</v>
      </c>
      <c r="CD2" s="19" t="s">
        <v>978</v>
      </c>
      <c r="CE2" s="19" t="s">
        <v>980</v>
      </c>
      <c r="CF2" s="19" t="s">
        <v>981</v>
      </c>
      <c r="CG2" s="19" t="s">
        <v>982</v>
      </c>
      <c r="CH2" s="19" t="s">
        <v>983</v>
      </c>
      <c r="CI2" s="19" t="s">
        <v>984</v>
      </c>
      <c r="CJ2" s="19" t="s">
        <v>985</v>
      </c>
      <c r="CK2" s="19" t="s">
        <v>986</v>
      </c>
      <c r="CL2" s="19" t="s">
        <v>987</v>
      </c>
      <c r="CM2" s="19" t="s">
        <v>988</v>
      </c>
      <c r="CN2" s="19" t="s">
        <v>989</v>
      </c>
      <c r="CO2" s="19" t="s">
        <v>990</v>
      </c>
      <c r="CP2" s="19" t="s">
        <v>991</v>
      </c>
      <c r="CQ2" s="19" t="s">
        <v>992</v>
      </c>
      <c r="CR2" s="19" t="s">
        <v>993</v>
      </c>
      <c r="CS2" s="19" t="s">
        <v>995</v>
      </c>
      <c r="CT2" s="19" t="s">
        <v>996</v>
      </c>
      <c r="CU2" s="19" t="s">
        <v>997</v>
      </c>
      <c r="CV2" s="19" t="s">
        <v>998</v>
      </c>
      <c r="CW2" s="19" t="s">
        <v>999</v>
      </c>
      <c r="CX2" s="19" t="s">
        <v>1000</v>
      </c>
      <c r="CY2" s="19" t="s">
        <v>1002</v>
      </c>
      <c r="CZ2" s="19" t="s">
        <v>1003</v>
      </c>
      <c r="DA2" s="19" t="s">
        <v>1005</v>
      </c>
      <c r="DB2" s="19" t="s">
        <v>1007</v>
      </c>
      <c r="DC2" s="19" t="s">
        <v>1008</v>
      </c>
      <c r="DD2" s="19" t="s">
        <v>1010</v>
      </c>
      <c r="DE2" s="19" t="s">
        <v>1012</v>
      </c>
      <c r="DF2" s="19" t="s">
        <v>1014</v>
      </c>
      <c r="DG2" s="19" t="s">
        <v>1015</v>
      </c>
      <c r="DH2" s="19" t="s">
        <v>1016</v>
      </c>
      <c r="DI2" s="19" t="s">
        <v>1017</v>
      </c>
      <c r="DJ2" s="19" t="s">
        <v>1018</v>
      </c>
      <c r="DK2" s="19" t="s">
        <v>1020</v>
      </c>
      <c r="DL2" s="19" t="s">
        <v>1021</v>
      </c>
      <c r="DM2" s="19" t="s">
        <v>1022</v>
      </c>
      <c r="DN2" s="19" t="s">
        <v>1023</v>
      </c>
      <c r="DO2" s="19" t="s">
        <v>1025</v>
      </c>
      <c r="DP2" s="19" t="s">
        <v>1026</v>
      </c>
      <c r="DQ2" s="19" t="s">
        <v>1029</v>
      </c>
      <c r="DR2" s="19" t="s">
        <v>1030</v>
      </c>
      <c r="DS2" s="19" t="s">
        <v>1032</v>
      </c>
      <c r="DT2" s="19" t="s">
        <v>1033</v>
      </c>
      <c r="DU2" s="19" t="s">
        <v>1034</v>
      </c>
      <c r="DV2" s="19" t="s">
        <v>1036</v>
      </c>
      <c r="DW2" s="19" t="s">
        <v>1037</v>
      </c>
      <c r="DX2" s="19" t="s">
        <v>1038</v>
      </c>
      <c r="DY2" s="19" t="s">
        <v>1039</v>
      </c>
      <c r="DZ2" s="19" t="s">
        <v>1040</v>
      </c>
      <c r="EA2" s="19" t="s">
        <v>1041</v>
      </c>
      <c r="EB2" s="19" t="s">
        <v>1042</v>
      </c>
      <c r="EC2" s="19" t="s">
        <v>1043</v>
      </c>
      <c r="ED2" s="19" t="s">
        <v>1046</v>
      </c>
      <c r="EE2" s="19" t="s">
        <v>1048</v>
      </c>
      <c r="EF2" s="19" t="s">
        <v>1049</v>
      </c>
      <c r="EG2" s="19" t="s">
        <v>1050</v>
      </c>
      <c r="EH2" s="19" t="s">
        <v>1051</v>
      </c>
      <c r="EI2" s="19" t="s">
        <v>1052</v>
      </c>
      <c r="EJ2" s="19" t="s">
        <v>1053</v>
      </c>
      <c r="EK2" s="19" t="s">
        <v>1054</v>
      </c>
      <c r="EL2" s="19" t="s">
        <v>1055</v>
      </c>
      <c r="EM2" s="19" t="s">
        <v>1056</v>
      </c>
      <c r="EN2" s="19" t="s">
        <v>1058</v>
      </c>
      <c r="EO2" s="19" t="s">
        <v>1060</v>
      </c>
      <c r="EP2" s="19" t="s">
        <v>1061</v>
      </c>
      <c r="EQ2" s="19" t="s">
        <v>1062</v>
      </c>
      <c r="ER2" s="19" t="s">
        <v>1063</v>
      </c>
      <c r="ES2" s="19" t="s">
        <v>1064</v>
      </c>
      <c r="ET2" s="19" t="s">
        <v>1066</v>
      </c>
      <c r="EU2" s="19" t="s">
        <v>1068</v>
      </c>
      <c r="EV2" s="19" t="s">
        <v>1069</v>
      </c>
      <c r="EW2" s="19" t="s">
        <v>1070</v>
      </c>
      <c r="EX2" s="19" t="s">
        <v>1072</v>
      </c>
      <c r="EY2" s="19" t="s">
        <v>1077</v>
      </c>
      <c r="EZ2" s="19" t="s">
        <v>1078</v>
      </c>
      <c r="FA2" s="19" t="s">
        <v>1080</v>
      </c>
      <c r="FB2" s="19" t="s">
        <v>1081</v>
      </c>
      <c r="FC2" s="19" t="s">
        <v>1083</v>
      </c>
      <c r="FD2" s="19" t="s">
        <v>1085</v>
      </c>
      <c r="FE2" s="19" t="s">
        <v>1088</v>
      </c>
      <c r="FF2" s="19" t="s">
        <v>1090</v>
      </c>
      <c r="FG2" s="19" t="s">
        <v>1093</v>
      </c>
      <c r="FH2" s="19" t="s">
        <v>1097</v>
      </c>
      <c r="FI2" s="19" t="s">
        <v>1098</v>
      </c>
      <c r="FJ2" s="19" t="s">
        <v>1101</v>
      </c>
      <c r="FK2" s="19" t="s">
        <v>1102</v>
      </c>
      <c r="FL2" s="19" t="s">
        <v>1104</v>
      </c>
      <c r="FM2" s="19" t="s">
        <v>1105</v>
      </c>
      <c r="FN2" s="19" t="s">
        <v>1106</v>
      </c>
      <c r="FO2" s="19" t="s">
        <v>1108</v>
      </c>
      <c r="FP2" s="19" t="s">
        <v>1109</v>
      </c>
      <c r="FQ2" s="19" t="s">
        <v>1110</v>
      </c>
      <c r="FR2" s="19" t="s">
        <v>1111</v>
      </c>
      <c r="FS2" s="19" t="s">
        <v>1115</v>
      </c>
      <c r="FT2" s="19" t="s">
        <v>1116</v>
      </c>
      <c r="FU2" s="19" t="s">
        <v>1117</v>
      </c>
      <c r="FV2" s="19" t="s">
        <v>1121</v>
      </c>
      <c r="FW2" s="19" t="s">
        <v>1123</v>
      </c>
      <c r="FX2" s="19" t="s">
        <v>1125</v>
      </c>
      <c r="FY2" s="19" t="s">
        <v>1126</v>
      </c>
      <c r="FZ2" s="19" t="s">
        <v>1127</v>
      </c>
      <c r="GA2" s="19" t="s">
        <v>1133</v>
      </c>
      <c r="GB2" s="19" t="s">
        <v>1135</v>
      </c>
      <c r="GC2" s="19" t="s">
        <v>1137</v>
      </c>
      <c r="GD2" s="19" t="s">
        <v>1138</v>
      </c>
      <c r="GE2" s="19" t="s">
        <v>1139</v>
      </c>
      <c r="GF2" s="19" t="s">
        <v>1140</v>
      </c>
      <c r="GG2" s="19" t="s">
        <v>1143</v>
      </c>
      <c r="GH2" s="19" t="s">
        <v>1146</v>
      </c>
      <c r="GI2" s="19" t="s">
        <v>1147</v>
      </c>
      <c r="GJ2" s="19" t="s">
        <v>1148</v>
      </c>
      <c r="GK2" s="19" t="s">
        <v>1149</v>
      </c>
      <c r="GL2" s="19" t="s">
        <v>1151</v>
      </c>
      <c r="GM2" s="19" t="s">
        <v>1152</v>
      </c>
      <c r="GN2" s="19" t="s">
        <v>1153</v>
      </c>
      <c r="GO2" s="19" t="s">
        <v>1156</v>
      </c>
      <c r="GP2" s="19" t="s">
        <v>1157</v>
      </c>
      <c r="GQ2" s="19" t="s">
        <v>1158</v>
      </c>
      <c r="GR2" s="19" t="s">
        <v>1159</v>
      </c>
      <c r="GS2" s="19" t="s">
        <v>1160</v>
      </c>
      <c r="GT2" s="19" t="s">
        <v>1161</v>
      </c>
      <c r="GU2" s="19" t="s">
        <v>1164</v>
      </c>
      <c r="GV2" s="19" t="s">
        <v>1165</v>
      </c>
      <c r="GW2" s="19" t="s">
        <v>1166</v>
      </c>
      <c r="GX2" s="19" t="s">
        <v>1169</v>
      </c>
      <c r="GY2" s="19" t="s">
        <v>1172</v>
      </c>
      <c r="GZ2" s="19" t="s">
        <v>1173</v>
      </c>
      <c r="HA2" s="19" t="s">
        <v>1175</v>
      </c>
      <c r="HB2" s="19" t="s">
        <v>1177</v>
      </c>
      <c r="HC2" s="19" t="s">
        <v>1179</v>
      </c>
      <c r="HD2" s="19" t="s">
        <v>1182</v>
      </c>
      <c r="HE2" s="19" t="s">
        <v>1184</v>
      </c>
      <c r="HF2" s="19" t="s">
        <v>1185</v>
      </c>
      <c r="HG2" s="19" t="s">
        <v>1186</v>
      </c>
      <c r="HH2" s="19" t="s">
        <v>1187</v>
      </c>
      <c r="HI2" s="19" t="s">
        <v>1188</v>
      </c>
      <c r="HJ2" s="19" t="s">
        <v>1189</v>
      </c>
      <c r="HK2" s="19" t="s">
        <v>1193</v>
      </c>
      <c r="HL2" s="19" t="s">
        <v>1194</v>
      </c>
      <c r="HM2" s="19" t="s">
        <v>1195</v>
      </c>
      <c r="HN2" s="19" t="s">
        <v>1199</v>
      </c>
      <c r="HO2" s="19" t="s">
        <v>1200</v>
      </c>
      <c r="HP2" s="19" t="s">
        <v>1201</v>
      </c>
      <c r="HQ2" s="19" t="s">
        <v>1202</v>
      </c>
      <c r="HR2" s="19" t="s">
        <v>1204</v>
      </c>
      <c r="HS2" s="19" t="s">
        <v>1205</v>
      </c>
      <c r="HT2" s="19" t="s">
        <v>1208</v>
      </c>
      <c r="HU2" s="19" t="s">
        <v>1212</v>
      </c>
      <c r="HV2" s="19" t="s">
        <v>1213</v>
      </c>
      <c r="HW2" s="19" t="s">
        <v>1214</v>
      </c>
      <c r="HX2" s="19" t="s">
        <v>1215</v>
      </c>
      <c r="HY2" s="19" t="s">
        <v>1217</v>
      </c>
      <c r="HZ2" s="19" t="s">
        <v>1219</v>
      </c>
      <c r="IA2" s="19" t="s">
        <v>1220</v>
      </c>
      <c r="IB2" s="19" t="s">
        <v>1221</v>
      </c>
      <c r="IC2" s="19" t="s">
        <v>1225</v>
      </c>
      <c r="ID2" s="19" t="s">
        <v>1226</v>
      </c>
      <c r="IE2" s="19" t="s">
        <v>1227</v>
      </c>
      <c r="IF2" s="19" t="s">
        <v>1228</v>
      </c>
      <c r="IG2" s="19" t="s">
        <v>1229</v>
      </c>
      <c r="IH2" s="19" t="s">
        <v>1230</v>
      </c>
      <c r="II2" s="19" t="s">
        <v>1232</v>
      </c>
      <c r="IJ2" s="19" t="s">
        <v>1234</v>
      </c>
      <c r="IK2" s="19" t="s">
        <v>1236</v>
      </c>
      <c r="IL2" s="19" t="s">
        <v>1238</v>
      </c>
      <c r="IM2" s="19" t="s">
        <v>1243</v>
      </c>
      <c r="IN2" s="19" t="s">
        <v>1245</v>
      </c>
      <c r="IO2" s="19" t="s">
        <v>1246</v>
      </c>
      <c r="IP2" s="19" t="s">
        <v>1248</v>
      </c>
      <c r="IQ2" s="19" t="s">
        <v>1253</v>
      </c>
      <c r="IR2" s="19" t="s">
        <v>1254</v>
      </c>
      <c r="IS2" s="19" t="s">
        <v>1256</v>
      </c>
      <c r="IT2" s="19" t="s">
        <v>1257</v>
      </c>
      <c r="IU2" s="19" t="s">
        <v>1258</v>
      </c>
      <c r="IV2" s="19" t="s">
        <v>1261</v>
      </c>
      <c r="IW2" s="19" t="s">
        <v>1262</v>
      </c>
      <c r="IX2" s="19" t="s">
        <v>1263</v>
      </c>
      <c r="IY2" s="19" t="s">
        <v>1264</v>
      </c>
      <c r="IZ2" s="19" t="s">
        <v>1265</v>
      </c>
      <c r="JA2" s="19" t="s">
        <v>1270</v>
      </c>
      <c r="JB2" s="19" t="s">
        <v>1272</v>
      </c>
      <c r="JC2" s="19" t="s">
        <v>1274</v>
      </c>
      <c r="JD2" s="19" t="s">
        <v>1275</v>
      </c>
      <c r="JE2" s="19" t="s">
        <v>1279</v>
      </c>
      <c r="JF2" s="19" t="s">
        <v>1280</v>
      </c>
      <c r="JG2" s="19" t="s">
        <v>1282</v>
      </c>
      <c r="JH2" s="19" t="s">
        <v>1283</v>
      </c>
      <c r="JI2" s="19" t="s">
        <v>1285</v>
      </c>
      <c r="JJ2" s="19" t="s">
        <v>1288</v>
      </c>
      <c r="JK2" s="19" t="s">
        <v>1289</v>
      </c>
      <c r="JL2" s="19" t="s">
        <v>1290</v>
      </c>
      <c r="JM2" s="19" t="s">
        <v>1292</v>
      </c>
      <c r="JN2" s="19" t="s">
        <v>1293</v>
      </c>
      <c r="JO2" s="19" t="s">
        <v>1296</v>
      </c>
      <c r="JP2" s="19" t="s">
        <v>1297</v>
      </c>
      <c r="JQ2" s="19" t="s">
        <v>1300</v>
      </c>
      <c r="JR2" s="19" t="s">
        <v>1301</v>
      </c>
      <c r="JS2" s="19" t="s">
        <v>1302</v>
      </c>
      <c r="JT2" s="19" t="s">
        <v>1304</v>
      </c>
      <c r="JU2" s="19" t="s">
        <v>1305</v>
      </c>
      <c r="JV2" s="19" t="s">
        <v>1306</v>
      </c>
      <c r="JW2" s="19" t="s">
        <v>1307</v>
      </c>
      <c r="JX2" s="19" t="s">
        <v>1308</v>
      </c>
      <c r="JY2" s="19" t="s">
        <v>1311</v>
      </c>
      <c r="JZ2" s="19" t="s">
        <v>1313</v>
      </c>
      <c r="KA2" s="19" t="s">
        <v>1319</v>
      </c>
      <c r="KB2" s="19" t="s">
        <v>1320</v>
      </c>
      <c r="KC2" s="19" t="s">
        <v>1321</v>
      </c>
      <c r="KD2" s="19" t="s">
        <v>1325</v>
      </c>
      <c r="KE2" s="19" t="s">
        <v>1328</v>
      </c>
      <c r="KF2" s="19" t="s">
        <v>1329</v>
      </c>
      <c r="KG2" s="19" t="s">
        <v>1333</v>
      </c>
      <c r="KH2" s="19" t="s">
        <v>1335</v>
      </c>
      <c r="KI2" s="19" t="s">
        <v>1336</v>
      </c>
      <c r="KJ2" s="19" t="s">
        <v>1337</v>
      </c>
      <c r="KK2" s="19" t="s">
        <v>1338</v>
      </c>
      <c r="KL2" s="19" t="s">
        <v>1339</v>
      </c>
      <c r="KM2" s="19" t="s">
        <v>1343</v>
      </c>
      <c r="KN2" s="19" t="s">
        <v>1345</v>
      </c>
      <c r="KO2" s="19" t="s">
        <v>1346</v>
      </c>
      <c r="KP2" s="19" t="s">
        <v>1347</v>
      </c>
      <c r="KQ2" s="19" t="s">
        <v>1348</v>
      </c>
      <c r="KR2" s="19" t="s">
        <v>1351</v>
      </c>
      <c r="KS2" s="19" t="s">
        <v>1352</v>
      </c>
      <c r="KT2" s="19" t="s">
        <v>1353</v>
      </c>
      <c r="KU2" s="19" t="s">
        <v>1354</v>
      </c>
      <c r="KV2" s="19" t="s">
        <v>1355</v>
      </c>
      <c r="KW2" s="19" t="s">
        <v>1356</v>
      </c>
      <c r="KX2" s="19" t="s">
        <v>1357</v>
      </c>
      <c r="KY2" s="19" t="s">
        <v>1361</v>
      </c>
      <c r="KZ2" s="19" t="s">
        <v>1363</v>
      </c>
      <c r="LA2" s="19" t="s">
        <v>1364</v>
      </c>
      <c r="LB2" s="19" t="s">
        <v>1366</v>
      </c>
      <c r="LC2" s="19" t="s">
        <v>1367</v>
      </c>
      <c r="LD2" s="19" t="s">
        <v>1370</v>
      </c>
      <c r="LE2" s="19" t="s">
        <v>1372</v>
      </c>
      <c r="LF2" s="19" t="s">
        <v>1373</v>
      </c>
      <c r="LG2" s="19" t="s">
        <v>1374</v>
      </c>
      <c r="LH2" s="19" t="s">
        <v>1375</v>
      </c>
      <c r="LI2" s="19" t="s">
        <v>1377</v>
      </c>
      <c r="LJ2" s="19" t="s">
        <v>1378</v>
      </c>
      <c r="LK2" s="19" t="s">
        <v>1379</v>
      </c>
      <c r="LL2" s="19" t="s">
        <v>1380</v>
      </c>
      <c r="LM2" s="19" t="s">
        <v>1381</v>
      </c>
      <c r="LN2" s="19" t="s">
        <v>1382</v>
      </c>
      <c r="LO2" s="19" t="s">
        <v>1384</v>
      </c>
      <c r="LP2" s="19" t="s">
        <v>1386</v>
      </c>
      <c r="LQ2" s="19" t="s">
        <v>1388</v>
      </c>
      <c r="LR2" s="19" t="s">
        <v>1389</v>
      </c>
      <c r="LS2" s="19" t="s">
        <v>1392</v>
      </c>
      <c r="LT2" s="19" t="s">
        <v>1394</v>
      </c>
      <c r="LU2" s="19" t="s">
        <v>1396</v>
      </c>
      <c r="LV2" s="19" t="s">
        <v>1397</v>
      </c>
      <c r="LW2" s="19" t="s">
        <v>1399</v>
      </c>
      <c r="LX2" s="19" t="s">
        <v>1401</v>
      </c>
      <c r="LY2" s="19" t="s">
        <v>1402</v>
      </c>
      <c r="LZ2" s="19" t="s">
        <v>1403</v>
      </c>
      <c r="MA2" s="19" t="s">
        <v>1404</v>
      </c>
      <c r="MB2" s="19" t="s">
        <v>1410</v>
      </c>
      <c r="MC2" s="19" t="s">
        <v>1411</v>
      </c>
      <c r="MD2" s="19" t="s">
        <v>1413</v>
      </c>
      <c r="ME2" s="19" t="s">
        <v>1414</v>
      </c>
      <c r="MF2" s="19" t="s">
        <v>1415</v>
      </c>
      <c r="MG2" s="19" t="s">
        <v>1417</v>
      </c>
      <c r="MH2" s="19" t="s">
        <v>1418</v>
      </c>
      <c r="MI2" s="19" t="s">
        <v>1422</v>
      </c>
      <c r="MJ2" s="19" t="s">
        <v>1424</v>
      </c>
      <c r="MK2" s="19" t="s">
        <v>1425</v>
      </c>
      <c r="ML2" s="19" t="s">
        <v>1426</v>
      </c>
      <c r="MM2" s="19" t="s">
        <v>1427</v>
      </c>
      <c r="MN2" s="19" t="s">
        <v>1433</v>
      </c>
      <c r="MO2" s="19" t="s">
        <v>1434</v>
      </c>
      <c r="MP2" s="19" t="s">
        <v>1435</v>
      </c>
      <c r="MQ2" s="19" t="s">
        <v>1438</v>
      </c>
      <c r="MR2" s="19" t="s">
        <v>1439</v>
      </c>
      <c r="MS2" s="19" t="s">
        <v>1441</v>
      </c>
      <c r="MT2" s="19" t="s">
        <v>1442</v>
      </c>
      <c r="MU2" s="19" t="s">
        <v>1444</v>
      </c>
      <c r="MV2" s="19" t="s">
        <v>1445</v>
      </c>
      <c r="MW2" s="19" t="s">
        <v>1446</v>
      </c>
      <c r="MX2" s="19" t="s">
        <v>1447</v>
      </c>
      <c r="MY2" s="19" t="s">
        <v>1448</v>
      </c>
      <c r="MZ2" s="19" t="s">
        <v>1450</v>
      </c>
      <c r="NA2" s="19" t="s">
        <v>1454</v>
      </c>
      <c r="NB2" s="19" t="s">
        <v>1455</v>
      </c>
      <c r="NC2" s="19" t="s">
        <v>1457</v>
      </c>
      <c r="ND2" s="19" t="s">
        <v>1460</v>
      </c>
      <c r="NE2" s="19" t="s">
        <v>1461</v>
      </c>
      <c r="NF2" s="19" t="s">
        <v>1463</v>
      </c>
      <c r="NG2" s="19" t="s">
        <v>1472</v>
      </c>
      <c r="NH2" s="19" t="s">
        <v>1476</v>
      </c>
      <c r="NI2" s="19" t="s">
        <v>1477</v>
      </c>
      <c r="NJ2" s="19" t="s">
        <v>1478</v>
      </c>
      <c r="NK2" s="19" t="s">
        <v>1479</v>
      </c>
      <c r="NL2" s="19" t="s">
        <v>1483</v>
      </c>
      <c r="NM2" s="19" t="s">
        <v>1485</v>
      </c>
      <c r="NN2" s="19" t="s">
        <v>1486</v>
      </c>
      <c r="NO2" s="19" t="s">
        <v>1487</v>
      </c>
      <c r="NP2" s="19" t="s">
        <v>1491</v>
      </c>
      <c r="NQ2" s="19" t="s">
        <v>1492</v>
      </c>
      <c r="NR2" s="19" t="s">
        <v>1493</v>
      </c>
      <c r="NS2" s="19" t="s">
        <v>1494</v>
      </c>
      <c r="NT2" s="19" t="s">
        <v>1495</v>
      </c>
      <c r="NU2" s="19" t="s">
        <v>1496</v>
      </c>
      <c r="NV2" s="19" t="s">
        <v>1497</v>
      </c>
      <c r="NW2" s="19" t="s">
        <v>1498</v>
      </c>
      <c r="NX2" s="19" t="s">
        <v>1501</v>
      </c>
      <c r="NY2" s="19" t="s">
        <v>1504</v>
      </c>
      <c r="NZ2" s="19" t="s">
        <v>1505</v>
      </c>
      <c r="OA2" s="19" t="s">
        <v>1506</v>
      </c>
      <c r="OB2" s="19" t="s">
        <v>1507</v>
      </c>
      <c r="OC2" s="19" t="s">
        <v>1508</v>
      </c>
      <c r="OD2" s="19" t="s">
        <v>1509</v>
      </c>
      <c r="OE2" s="19" t="s">
        <v>1510</v>
      </c>
      <c r="OF2" s="19" t="s">
        <v>1511</v>
      </c>
      <c r="OG2" s="19" t="s">
        <v>1512</v>
      </c>
      <c r="OH2" s="19" t="s">
        <v>1514</v>
      </c>
      <c r="OI2" s="19" t="s">
        <v>1516</v>
      </c>
      <c r="OJ2" s="19" t="s">
        <v>1517</v>
      </c>
      <c r="OK2" s="19" t="s">
        <v>1518</v>
      </c>
      <c r="OL2" s="19" t="s">
        <v>1519</v>
      </c>
      <c r="OM2" s="19" t="s">
        <v>1521</v>
      </c>
      <c r="ON2" s="19" t="s">
        <v>1523</v>
      </c>
      <c r="OO2" s="19" t="s">
        <v>1524</v>
      </c>
      <c r="OP2" s="19" t="s">
        <v>1526</v>
      </c>
      <c r="OQ2" s="19" t="s">
        <v>1527</v>
      </c>
      <c r="OR2" s="19" t="s">
        <v>1531</v>
      </c>
      <c r="OS2" s="19" t="s">
        <v>1534</v>
      </c>
      <c r="OT2" s="19" t="s">
        <v>1535</v>
      </c>
      <c r="OU2" s="19" t="s">
        <v>1536</v>
      </c>
      <c r="OV2" s="19" t="s">
        <v>1539</v>
      </c>
      <c r="OW2" s="19" t="s">
        <v>1542</v>
      </c>
      <c r="OX2" s="19" t="s">
        <v>1543</v>
      </c>
      <c r="OY2" s="19" t="s">
        <v>1545</v>
      </c>
      <c r="OZ2" s="19" t="s">
        <v>1547</v>
      </c>
      <c r="PA2" s="19" t="s">
        <v>1548</v>
      </c>
      <c r="PB2" s="19" t="s">
        <v>1549</v>
      </c>
      <c r="PC2" s="19" t="s">
        <v>1551</v>
      </c>
      <c r="PD2" s="19" t="s">
        <v>1552</v>
      </c>
      <c r="PE2" s="19" t="s">
        <v>1561</v>
      </c>
      <c r="PF2" s="19" t="s">
        <v>1562</v>
      </c>
      <c r="PG2" s="19" t="s">
        <v>1563</v>
      </c>
      <c r="PH2" s="19" t="s">
        <v>1567</v>
      </c>
      <c r="PI2" s="19" t="s">
        <v>1568</v>
      </c>
      <c r="PJ2" s="19" t="s">
        <v>1569</v>
      </c>
      <c r="PK2" s="19" t="s">
        <v>1570</v>
      </c>
      <c r="PL2" s="19" t="s">
        <v>1571</v>
      </c>
      <c r="PM2" s="19" t="s">
        <v>1573</v>
      </c>
      <c r="PN2" s="19" t="s">
        <v>1576</v>
      </c>
      <c r="PO2" s="19" t="s">
        <v>1577</v>
      </c>
      <c r="PP2" s="19" t="s">
        <v>1579</v>
      </c>
      <c r="PQ2" s="19" t="s">
        <v>1580</v>
      </c>
      <c r="PR2" s="19" t="s">
        <v>1582</v>
      </c>
      <c r="PS2" s="19" t="s">
        <v>1583</v>
      </c>
      <c r="PT2" s="19" t="s">
        <v>1584</v>
      </c>
      <c r="PU2" s="19" t="s">
        <v>1585</v>
      </c>
      <c r="PV2" s="19" t="s">
        <v>1586</v>
      </c>
      <c r="PW2" s="19" t="s">
        <v>1587</v>
      </c>
      <c r="PX2" s="19" t="s">
        <v>1590</v>
      </c>
      <c r="PY2" s="19" t="s">
        <v>1591</v>
      </c>
      <c r="PZ2" s="19" t="s">
        <v>1594</v>
      </c>
      <c r="QA2" s="19" t="s">
        <v>1595</v>
      </c>
      <c r="QB2" s="19" t="s">
        <v>1596</v>
      </c>
      <c r="QC2" s="19" t="s">
        <v>1597</v>
      </c>
      <c r="QD2" s="19" t="s">
        <v>1599</v>
      </c>
      <c r="QE2" s="19" t="s">
        <v>1600</v>
      </c>
      <c r="QF2" s="19" t="s">
        <v>1601</v>
      </c>
      <c r="QG2" s="19" t="s">
        <v>1602</v>
      </c>
      <c r="QH2" s="19" t="s">
        <v>1607</v>
      </c>
      <c r="QI2" s="19" t="s">
        <v>1608</v>
      </c>
      <c r="QJ2" s="19" t="s">
        <v>1609</v>
      </c>
      <c r="QK2" s="19" t="s">
        <v>1611</v>
      </c>
      <c r="QL2" s="19" t="s">
        <v>1612</v>
      </c>
      <c r="QM2" s="19" t="s">
        <v>1613</v>
      </c>
      <c r="QN2" s="19" t="s">
        <v>1614</v>
      </c>
      <c r="QO2" s="19" t="s">
        <v>1619</v>
      </c>
      <c r="QP2" s="19" t="s">
        <v>1622</v>
      </c>
      <c r="QQ2" s="19" t="s">
        <v>1623</v>
      </c>
      <c r="QR2" s="19" t="s">
        <v>1624</v>
      </c>
      <c r="QS2" s="19" t="s">
        <v>1627</v>
      </c>
      <c r="QT2" s="19" t="s">
        <v>1628</v>
      </c>
      <c r="QU2" s="19" t="s">
        <v>1629</v>
      </c>
      <c r="QV2" s="19" t="s">
        <v>1631</v>
      </c>
      <c r="QW2" s="19" t="s">
        <v>1632</v>
      </c>
      <c r="QX2" s="19" t="s">
        <v>1633</v>
      </c>
      <c r="QY2" s="19" t="s">
        <v>1634</v>
      </c>
      <c r="QZ2" s="19" t="s">
        <v>1635</v>
      </c>
      <c r="RA2" s="19" t="s">
        <v>1638</v>
      </c>
      <c r="RB2" s="19" t="s">
        <v>1639</v>
      </c>
      <c r="RC2" s="19" t="s">
        <v>1640</v>
      </c>
      <c r="RD2" s="19" t="s">
        <v>1646</v>
      </c>
      <c r="RE2" s="19" t="s">
        <v>1647</v>
      </c>
      <c r="RF2" s="19" t="s">
        <v>1648</v>
      </c>
      <c r="RG2" s="19" t="s">
        <v>1649</v>
      </c>
      <c r="RH2" s="19" t="s">
        <v>1650</v>
      </c>
      <c r="RI2" s="19" t="s">
        <v>1653</v>
      </c>
      <c r="RJ2" s="19" t="s">
        <v>1656</v>
      </c>
      <c r="RK2" s="19" t="s">
        <v>1657</v>
      </c>
      <c r="RL2" s="19" t="s">
        <v>1659</v>
      </c>
      <c r="RM2" s="19" t="s">
        <v>1662</v>
      </c>
      <c r="RN2" s="19" t="s">
        <v>1663</v>
      </c>
      <c r="RO2" s="19" t="s">
        <v>1665</v>
      </c>
      <c r="RP2" s="19" t="s">
        <v>1666</v>
      </c>
      <c r="RQ2" s="19" t="s">
        <v>1667</v>
      </c>
      <c r="RR2" s="19" t="s">
        <v>1668</v>
      </c>
      <c r="RS2" s="19" t="s">
        <v>1670</v>
      </c>
      <c r="RT2" s="19" t="s">
        <v>1673</v>
      </c>
      <c r="RU2" s="19" t="s">
        <v>1676</v>
      </c>
      <c r="RV2" s="19" t="s">
        <v>1678</v>
      </c>
      <c r="RW2" s="19" t="s">
        <v>1680</v>
      </c>
      <c r="RX2" s="20" t="s">
        <v>1682</v>
      </c>
      <c r="RY2" s="10" t="s">
        <v>1683</v>
      </c>
      <c r="RZ2" s="10" t="s">
        <v>1718</v>
      </c>
      <c r="SA2" s="10" t="s">
        <v>1684</v>
      </c>
      <c r="SB2" s="60" t="s">
        <v>1685</v>
      </c>
    </row>
    <row r="3" spans="1:496" s="28" customFormat="1" ht="24.95" hidden="1" customHeight="1">
      <c r="A3" s="31"/>
      <c r="B3" s="32"/>
      <c r="C3" s="33" t="s">
        <v>1721</v>
      </c>
      <c r="D3" s="34" t="s">
        <v>15</v>
      </c>
      <c r="E3" s="35" t="s">
        <v>15</v>
      </c>
      <c r="F3" s="35" t="s">
        <v>15</v>
      </c>
      <c r="G3" s="35" t="s">
        <v>15</v>
      </c>
      <c r="H3" s="35" t="s">
        <v>15</v>
      </c>
      <c r="I3" s="35" t="s">
        <v>15</v>
      </c>
      <c r="J3" s="35" t="s">
        <v>15</v>
      </c>
      <c r="K3" s="35" t="s">
        <v>15</v>
      </c>
      <c r="L3" s="35" t="s">
        <v>15</v>
      </c>
      <c r="M3" s="35" t="s">
        <v>15</v>
      </c>
      <c r="N3" s="35" t="s">
        <v>15</v>
      </c>
      <c r="O3" s="35" t="s">
        <v>15</v>
      </c>
      <c r="P3" s="35" t="s">
        <v>15</v>
      </c>
      <c r="Q3" s="35" t="s">
        <v>15</v>
      </c>
      <c r="R3" s="35">
        <v>0</v>
      </c>
      <c r="S3" s="35" t="s">
        <v>15</v>
      </c>
      <c r="T3" s="35" t="s">
        <v>15</v>
      </c>
      <c r="U3" s="35" t="s">
        <v>15</v>
      </c>
      <c r="V3" s="35" t="s">
        <v>15</v>
      </c>
      <c r="W3" s="35" t="s">
        <v>15</v>
      </c>
      <c r="X3" s="35" t="s">
        <v>15</v>
      </c>
      <c r="Y3" s="35" t="s">
        <v>15</v>
      </c>
      <c r="Z3" s="35" t="s">
        <v>15</v>
      </c>
      <c r="AA3" s="35" t="s">
        <v>15</v>
      </c>
      <c r="AB3" s="35" t="s">
        <v>15</v>
      </c>
      <c r="AC3" s="35" t="s">
        <v>15</v>
      </c>
      <c r="AD3" s="35" t="s">
        <v>15</v>
      </c>
      <c r="AE3" s="35" t="s">
        <v>15</v>
      </c>
      <c r="AF3" s="35" t="s">
        <v>15</v>
      </c>
      <c r="AG3" s="35" t="s">
        <v>15</v>
      </c>
      <c r="AH3" s="35" t="s">
        <v>15</v>
      </c>
      <c r="AI3" s="35" t="s">
        <v>15</v>
      </c>
      <c r="AJ3" s="35" t="s">
        <v>15</v>
      </c>
      <c r="AK3" s="35" t="s">
        <v>15</v>
      </c>
      <c r="AL3" s="35" t="s">
        <v>15</v>
      </c>
      <c r="AM3" s="35" t="s">
        <v>15</v>
      </c>
      <c r="AN3" s="35" t="s">
        <v>15</v>
      </c>
      <c r="AO3" s="35" t="s">
        <v>15</v>
      </c>
      <c r="AP3" s="35" t="s">
        <v>15</v>
      </c>
      <c r="AQ3" s="35" t="s">
        <v>15</v>
      </c>
      <c r="AR3" s="35" t="s">
        <v>15</v>
      </c>
      <c r="AS3" s="35" t="s">
        <v>15</v>
      </c>
      <c r="AT3" s="35" t="s">
        <v>15</v>
      </c>
      <c r="AU3" s="35" t="s">
        <v>15</v>
      </c>
      <c r="AV3" s="35" t="s">
        <v>15</v>
      </c>
      <c r="AW3" s="35" t="s">
        <v>15</v>
      </c>
      <c r="AX3" s="35" t="s">
        <v>15</v>
      </c>
      <c r="AY3" s="35" t="s">
        <v>15</v>
      </c>
      <c r="AZ3" s="35" t="s">
        <v>15</v>
      </c>
      <c r="BA3" s="35" t="s">
        <v>15</v>
      </c>
      <c r="BB3" s="35" t="s">
        <v>15</v>
      </c>
      <c r="BC3" s="35" t="s">
        <v>15</v>
      </c>
      <c r="BD3" s="35" t="s">
        <v>15</v>
      </c>
      <c r="BE3" s="35" t="s">
        <v>15</v>
      </c>
      <c r="BF3" s="35" t="s">
        <v>15</v>
      </c>
      <c r="BG3" s="35" t="s">
        <v>15</v>
      </c>
      <c r="BH3" s="35" t="s">
        <v>15</v>
      </c>
      <c r="BI3" s="35" t="s">
        <v>15</v>
      </c>
      <c r="BJ3" s="35" t="s">
        <v>15</v>
      </c>
      <c r="BK3" s="35" t="s">
        <v>15</v>
      </c>
      <c r="BL3" s="35" t="s">
        <v>15</v>
      </c>
      <c r="BM3" s="35" t="s">
        <v>15</v>
      </c>
      <c r="BN3" s="35" t="s">
        <v>15</v>
      </c>
      <c r="BO3" s="35" t="s">
        <v>15</v>
      </c>
      <c r="BP3" s="35" t="s">
        <v>15</v>
      </c>
      <c r="BQ3" s="35" t="s">
        <v>15</v>
      </c>
      <c r="BR3" s="35" t="s">
        <v>15</v>
      </c>
      <c r="BS3" s="35" t="s">
        <v>15</v>
      </c>
      <c r="BT3" s="35" t="s">
        <v>15</v>
      </c>
      <c r="BU3" s="35" t="s">
        <v>15</v>
      </c>
      <c r="BV3" s="35" t="s">
        <v>15</v>
      </c>
      <c r="BW3" s="35" t="s">
        <v>15</v>
      </c>
      <c r="BX3" s="35" t="s">
        <v>15</v>
      </c>
      <c r="BY3" s="35" t="s">
        <v>15</v>
      </c>
      <c r="BZ3" s="35" t="s">
        <v>15</v>
      </c>
      <c r="CA3" s="35" t="s">
        <v>15</v>
      </c>
      <c r="CB3" s="35" t="s">
        <v>15</v>
      </c>
      <c r="CC3" s="35" t="s">
        <v>15</v>
      </c>
      <c r="CD3" s="35" t="s">
        <v>15</v>
      </c>
      <c r="CE3" s="35" t="s">
        <v>15</v>
      </c>
      <c r="CF3" s="35" t="s">
        <v>15</v>
      </c>
      <c r="CG3" s="35" t="s">
        <v>15</v>
      </c>
      <c r="CH3" s="35" t="s">
        <v>15</v>
      </c>
      <c r="CI3" s="35" t="s">
        <v>15</v>
      </c>
      <c r="CJ3" s="35" t="s">
        <v>15</v>
      </c>
      <c r="CK3" s="35" t="s">
        <v>15</v>
      </c>
      <c r="CL3" s="35" t="s">
        <v>15</v>
      </c>
      <c r="CM3" s="35" t="s">
        <v>15</v>
      </c>
      <c r="CN3" s="35" t="s">
        <v>15</v>
      </c>
      <c r="CO3" s="35" t="s">
        <v>15</v>
      </c>
      <c r="CP3" s="35" t="s">
        <v>15</v>
      </c>
      <c r="CQ3" s="35" t="s">
        <v>15</v>
      </c>
      <c r="CR3" s="35" t="s">
        <v>15</v>
      </c>
      <c r="CS3" s="35" t="s">
        <v>15</v>
      </c>
      <c r="CT3" s="35" t="s">
        <v>15</v>
      </c>
      <c r="CU3" s="35" t="s">
        <v>15</v>
      </c>
      <c r="CV3" s="35" t="s">
        <v>15</v>
      </c>
      <c r="CW3" s="35" t="s">
        <v>15</v>
      </c>
      <c r="CX3" s="35" t="s">
        <v>15</v>
      </c>
      <c r="CY3" s="35" t="s">
        <v>15</v>
      </c>
      <c r="CZ3" s="35" t="s">
        <v>15</v>
      </c>
      <c r="DA3" s="35" t="s">
        <v>15</v>
      </c>
      <c r="DB3" s="35" t="s">
        <v>15</v>
      </c>
      <c r="DC3" s="35" t="s">
        <v>15</v>
      </c>
      <c r="DD3" s="35" t="s">
        <v>15</v>
      </c>
      <c r="DE3" s="35" t="s">
        <v>15</v>
      </c>
      <c r="DF3" s="35" t="s">
        <v>15</v>
      </c>
      <c r="DG3" s="35" t="s">
        <v>15</v>
      </c>
      <c r="DH3" s="35" t="s">
        <v>15</v>
      </c>
      <c r="DI3" s="35" t="s">
        <v>15</v>
      </c>
      <c r="DJ3" s="35" t="s">
        <v>15</v>
      </c>
      <c r="DK3" s="35" t="s">
        <v>15</v>
      </c>
      <c r="DL3" s="35" t="s">
        <v>15</v>
      </c>
      <c r="DM3" s="35" t="s">
        <v>15</v>
      </c>
      <c r="DN3" s="35" t="s">
        <v>15</v>
      </c>
      <c r="DO3" s="35" t="s">
        <v>15</v>
      </c>
      <c r="DP3" s="35" t="s">
        <v>15</v>
      </c>
      <c r="DQ3" s="35" t="s">
        <v>15</v>
      </c>
      <c r="DR3" s="35" t="s">
        <v>15</v>
      </c>
      <c r="DS3" s="35" t="s">
        <v>15</v>
      </c>
      <c r="DT3" s="35" t="s">
        <v>15</v>
      </c>
      <c r="DU3" s="35" t="s">
        <v>15</v>
      </c>
      <c r="DV3" s="35" t="s">
        <v>15</v>
      </c>
      <c r="DW3" s="35" t="s">
        <v>15</v>
      </c>
      <c r="DX3" s="35" t="s">
        <v>15</v>
      </c>
      <c r="DY3" s="35" t="s">
        <v>15</v>
      </c>
      <c r="DZ3" s="35" t="s">
        <v>15</v>
      </c>
      <c r="EA3" s="35" t="s">
        <v>15</v>
      </c>
      <c r="EB3" s="35" t="s">
        <v>15</v>
      </c>
      <c r="EC3" s="35" t="s">
        <v>15</v>
      </c>
      <c r="ED3" s="35" t="s">
        <v>15</v>
      </c>
      <c r="EE3" s="35" t="s">
        <v>15</v>
      </c>
      <c r="EF3" s="35" t="s">
        <v>15</v>
      </c>
      <c r="EG3" s="35" t="s">
        <v>15</v>
      </c>
      <c r="EH3" s="35" t="s">
        <v>15</v>
      </c>
      <c r="EI3" s="35" t="s">
        <v>15</v>
      </c>
      <c r="EJ3" s="35" t="s">
        <v>15</v>
      </c>
      <c r="EK3" s="35" t="s">
        <v>15</v>
      </c>
      <c r="EL3" s="35" t="s">
        <v>15</v>
      </c>
      <c r="EM3" s="35" t="s">
        <v>15</v>
      </c>
      <c r="EN3" s="35" t="s">
        <v>15</v>
      </c>
      <c r="EO3" s="35" t="s">
        <v>15</v>
      </c>
      <c r="EP3" s="35" t="s">
        <v>15</v>
      </c>
      <c r="EQ3" s="35" t="s">
        <v>15</v>
      </c>
      <c r="ER3" s="35" t="s">
        <v>15</v>
      </c>
      <c r="ES3" s="35" t="s">
        <v>15</v>
      </c>
      <c r="ET3" s="35" t="s">
        <v>15</v>
      </c>
      <c r="EU3" s="35" t="s">
        <v>15</v>
      </c>
      <c r="EV3" s="35" t="s">
        <v>15</v>
      </c>
      <c r="EW3" s="35" t="s">
        <v>15</v>
      </c>
      <c r="EX3" s="35" t="s">
        <v>15</v>
      </c>
      <c r="EY3" s="35" t="s">
        <v>15</v>
      </c>
      <c r="EZ3" s="35" t="s">
        <v>15</v>
      </c>
      <c r="FA3" s="35" t="s">
        <v>15</v>
      </c>
      <c r="FB3" s="35" t="s">
        <v>15</v>
      </c>
      <c r="FC3" s="35" t="s">
        <v>15</v>
      </c>
      <c r="FD3" s="35" t="s">
        <v>15</v>
      </c>
      <c r="FE3" s="35" t="s">
        <v>15</v>
      </c>
      <c r="FF3" s="35" t="s">
        <v>15</v>
      </c>
      <c r="FG3" s="35" t="s">
        <v>15</v>
      </c>
      <c r="FH3" s="35" t="s">
        <v>15</v>
      </c>
      <c r="FI3" s="35" t="s">
        <v>15</v>
      </c>
      <c r="FJ3" s="35" t="s">
        <v>15</v>
      </c>
      <c r="FK3" s="35" t="s">
        <v>15</v>
      </c>
      <c r="FL3" s="35" t="s">
        <v>15</v>
      </c>
      <c r="FM3" s="35" t="s">
        <v>15</v>
      </c>
      <c r="FN3" s="35" t="s">
        <v>15</v>
      </c>
      <c r="FO3" s="35" t="s">
        <v>15</v>
      </c>
      <c r="FP3" s="35" t="s">
        <v>15</v>
      </c>
      <c r="FQ3" s="35" t="s">
        <v>15</v>
      </c>
      <c r="FR3" s="35" t="s">
        <v>15</v>
      </c>
      <c r="FS3" s="35" t="s">
        <v>15</v>
      </c>
      <c r="FT3" s="35" t="s">
        <v>15</v>
      </c>
      <c r="FU3" s="35" t="s">
        <v>15</v>
      </c>
      <c r="FV3" s="35" t="s">
        <v>15</v>
      </c>
      <c r="FW3" s="35" t="s">
        <v>15</v>
      </c>
      <c r="FX3" s="35" t="s">
        <v>15</v>
      </c>
      <c r="FY3" s="35" t="s">
        <v>15</v>
      </c>
      <c r="FZ3" s="35" t="s">
        <v>15</v>
      </c>
      <c r="GA3" s="35" t="s">
        <v>15</v>
      </c>
      <c r="GB3" s="35" t="s">
        <v>15</v>
      </c>
      <c r="GC3" s="35" t="s">
        <v>15</v>
      </c>
      <c r="GD3" s="35" t="s">
        <v>15</v>
      </c>
      <c r="GE3" s="35" t="s">
        <v>15</v>
      </c>
      <c r="GF3" s="35" t="s">
        <v>15</v>
      </c>
      <c r="GG3" s="35" t="s">
        <v>15</v>
      </c>
      <c r="GH3" s="35" t="s">
        <v>15</v>
      </c>
      <c r="GI3" s="35" t="s">
        <v>15</v>
      </c>
      <c r="GJ3" s="35" t="s">
        <v>15</v>
      </c>
      <c r="GK3" s="35" t="s">
        <v>15</v>
      </c>
      <c r="GL3" s="35" t="s">
        <v>15</v>
      </c>
      <c r="GM3" s="35" t="s">
        <v>15</v>
      </c>
      <c r="GN3" s="35" t="s">
        <v>15</v>
      </c>
      <c r="GO3" s="35" t="s">
        <v>15</v>
      </c>
      <c r="GP3" s="35" t="s">
        <v>15</v>
      </c>
      <c r="GQ3" s="35" t="s">
        <v>15</v>
      </c>
      <c r="GR3" s="35" t="s">
        <v>15</v>
      </c>
      <c r="GS3" s="35" t="s">
        <v>15</v>
      </c>
      <c r="GT3" s="35" t="s">
        <v>15</v>
      </c>
      <c r="GU3" s="35" t="s">
        <v>15</v>
      </c>
      <c r="GV3" s="35">
        <v>0</v>
      </c>
      <c r="GW3" s="35" t="s">
        <v>15</v>
      </c>
      <c r="GX3" s="35" t="s">
        <v>15</v>
      </c>
      <c r="GY3" s="35" t="s">
        <v>15</v>
      </c>
      <c r="GZ3" s="35" t="s">
        <v>15</v>
      </c>
      <c r="HA3" s="35" t="s">
        <v>15</v>
      </c>
      <c r="HB3" s="35" t="s">
        <v>15</v>
      </c>
      <c r="HC3" s="35" t="s">
        <v>15</v>
      </c>
      <c r="HD3" s="35" t="s">
        <v>15</v>
      </c>
      <c r="HE3" s="35" t="s">
        <v>15</v>
      </c>
      <c r="HF3" s="35" t="s">
        <v>15</v>
      </c>
      <c r="HG3" s="35" t="s">
        <v>15</v>
      </c>
      <c r="HH3" s="35" t="s">
        <v>15</v>
      </c>
      <c r="HI3" s="35" t="s">
        <v>15</v>
      </c>
      <c r="HJ3" s="35" t="s">
        <v>15</v>
      </c>
      <c r="HK3" s="35" t="s">
        <v>15</v>
      </c>
      <c r="HL3" s="35" t="s">
        <v>15</v>
      </c>
      <c r="HM3" s="35" t="s">
        <v>15</v>
      </c>
      <c r="HN3" s="35" t="s">
        <v>15</v>
      </c>
      <c r="HO3" s="35" t="s">
        <v>15</v>
      </c>
      <c r="HP3" s="35" t="s">
        <v>15</v>
      </c>
      <c r="HQ3" s="35" t="s">
        <v>15</v>
      </c>
      <c r="HR3" s="35" t="s">
        <v>15</v>
      </c>
      <c r="HS3" s="35" t="s">
        <v>15</v>
      </c>
      <c r="HT3" s="35" t="s">
        <v>15</v>
      </c>
      <c r="HU3" s="35" t="s">
        <v>15</v>
      </c>
      <c r="HV3" s="35" t="s">
        <v>15</v>
      </c>
      <c r="HW3" s="35" t="s">
        <v>15</v>
      </c>
      <c r="HX3" s="35" t="s">
        <v>15</v>
      </c>
      <c r="HY3" s="35" t="s">
        <v>15</v>
      </c>
      <c r="HZ3" s="35" t="s">
        <v>15</v>
      </c>
      <c r="IA3" s="35" t="s">
        <v>15</v>
      </c>
      <c r="IB3" s="35" t="s">
        <v>15</v>
      </c>
      <c r="IC3" s="35" t="s">
        <v>15</v>
      </c>
      <c r="ID3" s="35" t="s">
        <v>15</v>
      </c>
      <c r="IE3" s="35" t="s">
        <v>15</v>
      </c>
      <c r="IF3" s="35" t="s">
        <v>15</v>
      </c>
      <c r="IG3" s="35" t="s">
        <v>15</v>
      </c>
      <c r="IH3" s="35">
        <v>0</v>
      </c>
      <c r="II3" s="35" t="s">
        <v>15</v>
      </c>
      <c r="IJ3" s="35" t="s">
        <v>15</v>
      </c>
      <c r="IK3" s="35" t="s">
        <v>15</v>
      </c>
      <c r="IL3" s="35" t="s">
        <v>15</v>
      </c>
      <c r="IM3" s="35" t="s">
        <v>15</v>
      </c>
      <c r="IN3" s="35" t="s">
        <v>15</v>
      </c>
      <c r="IO3" s="35" t="s">
        <v>15</v>
      </c>
      <c r="IP3" s="35" t="s">
        <v>15</v>
      </c>
      <c r="IQ3" s="35" t="s">
        <v>15</v>
      </c>
      <c r="IR3" s="35" t="s">
        <v>15</v>
      </c>
      <c r="IS3" s="35" t="s">
        <v>15</v>
      </c>
      <c r="IT3" s="35" t="s">
        <v>15</v>
      </c>
      <c r="IU3" s="35" t="s">
        <v>15</v>
      </c>
      <c r="IV3" s="35" t="s">
        <v>15</v>
      </c>
      <c r="IW3" s="35" t="s">
        <v>15</v>
      </c>
      <c r="IX3" s="35" t="s">
        <v>15</v>
      </c>
      <c r="IY3" s="35" t="s">
        <v>15</v>
      </c>
      <c r="IZ3" s="35" t="s">
        <v>15</v>
      </c>
      <c r="JA3" s="35" t="s">
        <v>15</v>
      </c>
      <c r="JB3" s="35" t="s">
        <v>15</v>
      </c>
      <c r="JC3" s="35" t="s">
        <v>15</v>
      </c>
      <c r="JD3" s="35" t="s">
        <v>15</v>
      </c>
      <c r="JE3" s="35" t="s">
        <v>15</v>
      </c>
      <c r="JF3" s="35" t="s">
        <v>15</v>
      </c>
      <c r="JG3" s="35" t="s">
        <v>15</v>
      </c>
      <c r="JH3" s="35" t="s">
        <v>15</v>
      </c>
      <c r="JI3" s="35" t="s">
        <v>15</v>
      </c>
      <c r="JJ3" s="35" t="s">
        <v>15</v>
      </c>
      <c r="JK3" s="35" t="s">
        <v>15</v>
      </c>
      <c r="JL3" s="35" t="s">
        <v>15</v>
      </c>
      <c r="JM3" s="35" t="s">
        <v>15</v>
      </c>
      <c r="JN3" s="35" t="s">
        <v>15</v>
      </c>
      <c r="JO3" s="35" t="s">
        <v>15</v>
      </c>
      <c r="JP3" s="35" t="s">
        <v>15</v>
      </c>
      <c r="JQ3" s="35" t="s">
        <v>15</v>
      </c>
      <c r="JR3" s="35" t="s">
        <v>15</v>
      </c>
      <c r="JS3" s="35" t="s">
        <v>15</v>
      </c>
      <c r="JT3" s="35" t="s">
        <v>15</v>
      </c>
      <c r="JU3" s="35" t="s">
        <v>15</v>
      </c>
      <c r="JV3" s="35" t="s">
        <v>15</v>
      </c>
      <c r="JW3" s="35" t="s">
        <v>15</v>
      </c>
      <c r="JX3" s="35" t="s">
        <v>15</v>
      </c>
      <c r="JY3" s="35" t="s">
        <v>15</v>
      </c>
      <c r="JZ3" s="35" t="s">
        <v>15</v>
      </c>
      <c r="KA3" s="35" t="s">
        <v>15</v>
      </c>
      <c r="KB3" s="35" t="s">
        <v>15</v>
      </c>
      <c r="KC3" s="35" t="s">
        <v>15</v>
      </c>
      <c r="KD3" s="35" t="s">
        <v>15</v>
      </c>
      <c r="KE3" s="35" t="s">
        <v>15</v>
      </c>
      <c r="KF3" s="35" t="s">
        <v>15</v>
      </c>
      <c r="KG3" s="35" t="s">
        <v>15</v>
      </c>
      <c r="KH3" s="35" t="s">
        <v>15</v>
      </c>
      <c r="KI3" s="35" t="s">
        <v>15</v>
      </c>
      <c r="KJ3" s="35" t="s">
        <v>15</v>
      </c>
      <c r="KK3" s="35" t="s">
        <v>15</v>
      </c>
      <c r="KL3" s="35" t="s">
        <v>15</v>
      </c>
      <c r="KM3" s="35" t="s">
        <v>15</v>
      </c>
      <c r="KN3" s="35" t="s">
        <v>15</v>
      </c>
      <c r="KO3" s="35" t="s">
        <v>15</v>
      </c>
      <c r="KP3" s="35" t="s">
        <v>15</v>
      </c>
      <c r="KQ3" s="35" t="s">
        <v>15</v>
      </c>
      <c r="KR3" s="35" t="s">
        <v>15</v>
      </c>
      <c r="KS3" s="35" t="s">
        <v>15</v>
      </c>
      <c r="KT3" s="35" t="s">
        <v>15</v>
      </c>
      <c r="KU3" s="35" t="s">
        <v>15</v>
      </c>
      <c r="KV3" s="35" t="s">
        <v>15</v>
      </c>
      <c r="KW3" s="35" t="s">
        <v>15</v>
      </c>
      <c r="KX3" s="35" t="s">
        <v>15</v>
      </c>
      <c r="KY3" s="35" t="s">
        <v>15</v>
      </c>
      <c r="KZ3" s="35" t="s">
        <v>15</v>
      </c>
      <c r="LA3" s="35" t="s">
        <v>15</v>
      </c>
      <c r="LB3" s="35" t="s">
        <v>15</v>
      </c>
      <c r="LC3" s="35" t="s">
        <v>15</v>
      </c>
      <c r="LD3" s="35" t="s">
        <v>15</v>
      </c>
      <c r="LE3" s="35" t="s">
        <v>15</v>
      </c>
      <c r="LF3" s="35" t="s">
        <v>15</v>
      </c>
      <c r="LG3" s="35" t="s">
        <v>15</v>
      </c>
      <c r="LH3" s="35" t="s">
        <v>15</v>
      </c>
      <c r="LI3" s="35" t="s">
        <v>15</v>
      </c>
      <c r="LJ3" s="35" t="s">
        <v>15</v>
      </c>
      <c r="LK3" s="35" t="s">
        <v>15</v>
      </c>
      <c r="LL3" s="35" t="s">
        <v>15</v>
      </c>
      <c r="LM3" s="35" t="s">
        <v>15</v>
      </c>
      <c r="LN3" s="35" t="s">
        <v>15</v>
      </c>
      <c r="LO3" s="35" t="s">
        <v>15</v>
      </c>
      <c r="LP3" s="35" t="s">
        <v>15</v>
      </c>
      <c r="LQ3" s="35" t="s">
        <v>15</v>
      </c>
      <c r="LR3" s="35" t="s">
        <v>15</v>
      </c>
      <c r="LS3" s="35" t="s">
        <v>15</v>
      </c>
      <c r="LT3" s="35" t="s">
        <v>15</v>
      </c>
      <c r="LU3" s="35" t="s">
        <v>15</v>
      </c>
      <c r="LV3" s="35" t="s">
        <v>15</v>
      </c>
      <c r="LW3" s="35" t="s">
        <v>15</v>
      </c>
      <c r="LX3" s="35" t="s">
        <v>15</v>
      </c>
      <c r="LY3" s="35" t="s">
        <v>15</v>
      </c>
      <c r="LZ3" s="35" t="s">
        <v>15</v>
      </c>
      <c r="MA3" s="35" t="s">
        <v>15</v>
      </c>
      <c r="MB3" s="35" t="s">
        <v>15</v>
      </c>
      <c r="MC3" s="35" t="s">
        <v>15</v>
      </c>
      <c r="MD3" s="35" t="s">
        <v>15</v>
      </c>
      <c r="ME3" s="35" t="s">
        <v>15</v>
      </c>
      <c r="MF3" s="35" t="s">
        <v>15</v>
      </c>
      <c r="MG3" s="35" t="s">
        <v>15</v>
      </c>
      <c r="MH3" s="35" t="s">
        <v>15</v>
      </c>
      <c r="MI3" s="35" t="s">
        <v>15</v>
      </c>
      <c r="MJ3" s="35" t="s">
        <v>15</v>
      </c>
      <c r="MK3" s="35" t="s">
        <v>15</v>
      </c>
      <c r="ML3" s="35" t="s">
        <v>15</v>
      </c>
      <c r="MM3" s="35" t="s">
        <v>15</v>
      </c>
      <c r="MN3" s="35" t="s">
        <v>15</v>
      </c>
      <c r="MO3" s="35" t="s">
        <v>15</v>
      </c>
      <c r="MP3" s="35" t="s">
        <v>15</v>
      </c>
      <c r="MQ3" s="35" t="s">
        <v>15</v>
      </c>
      <c r="MR3" s="35" t="s">
        <v>15</v>
      </c>
      <c r="MS3" s="35" t="s">
        <v>15</v>
      </c>
      <c r="MT3" s="35" t="s">
        <v>15</v>
      </c>
      <c r="MU3" s="35" t="s">
        <v>15</v>
      </c>
      <c r="MV3" s="35" t="s">
        <v>15</v>
      </c>
      <c r="MW3" s="35" t="s">
        <v>15</v>
      </c>
      <c r="MX3" s="35" t="s">
        <v>15</v>
      </c>
      <c r="MY3" s="35" t="s">
        <v>15</v>
      </c>
      <c r="MZ3" s="35" t="s">
        <v>15</v>
      </c>
      <c r="NA3" s="35" t="s">
        <v>15</v>
      </c>
      <c r="NB3" s="35" t="s">
        <v>15</v>
      </c>
      <c r="NC3" s="35" t="s">
        <v>15</v>
      </c>
      <c r="ND3" s="35" t="s">
        <v>15</v>
      </c>
      <c r="NE3" s="35" t="s">
        <v>15</v>
      </c>
      <c r="NF3" s="35" t="s">
        <v>15</v>
      </c>
      <c r="NG3" s="35" t="s">
        <v>15</v>
      </c>
      <c r="NH3" s="35" t="s">
        <v>15</v>
      </c>
      <c r="NI3" s="35" t="s">
        <v>15</v>
      </c>
      <c r="NJ3" s="35" t="s">
        <v>15</v>
      </c>
      <c r="NK3" s="35" t="s">
        <v>15</v>
      </c>
      <c r="NL3" s="35" t="s">
        <v>15</v>
      </c>
      <c r="NM3" s="35" t="s">
        <v>15</v>
      </c>
      <c r="NN3" s="35" t="s">
        <v>15</v>
      </c>
      <c r="NO3" s="35" t="s">
        <v>15</v>
      </c>
      <c r="NP3" s="35" t="s">
        <v>15</v>
      </c>
      <c r="NQ3" s="35" t="s">
        <v>15</v>
      </c>
      <c r="NR3" s="35" t="s">
        <v>15</v>
      </c>
      <c r="NS3" s="35" t="s">
        <v>15</v>
      </c>
      <c r="NT3" s="35" t="s">
        <v>15</v>
      </c>
      <c r="NU3" s="35" t="s">
        <v>15</v>
      </c>
      <c r="NV3" s="35" t="s">
        <v>15</v>
      </c>
      <c r="NW3" s="35" t="s">
        <v>15</v>
      </c>
      <c r="NX3" s="35" t="s">
        <v>15</v>
      </c>
      <c r="NY3" s="35" t="s">
        <v>15</v>
      </c>
      <c r="NZ3" s="35" t="s">
        <v>15</v>
      </c>
      <c r="OA3" s="35" t="s">
        <v>15</v>
      </c>
      <c r="OB3" s="35" t="s">
        <v>15</v>
      </c>
      <c r="OC3" s="35" t="s">
        <v>15</v>
      </c>
      <c r="OD3" s="35" t="s">
        <v>15</v>
      </c>
      <c r="OE3" s="35" t="s">
        <v>15</v>
      </c>
      <c r="OF3" s="35" t="s">
        <v>15</v>
      </c>
      <c r="OG3" s="35" t="s">
        <v>15</v>
      </c>
      <c r="OH3" s="35" t="s">
        <v>15</v>
      </c>
      <c r="OI3" s="35" t="s">
        <v>15</v>
      </c>
      <c r="OJ3" s="35" t="s">
        <v>15</v>
      </c>
      <c r="OK3" s="35" t="s">
        <v>15</v>
      </c>
      <c r="OL3" s="35" t="s">
        <v>15</v>
      </c>
      <c r="OM3" s="35" t="s">
        <v>15</v>
      </c>
      <c r="ON3" s="35" t="s">
        <v>15</v>
      </c>
      <c r="OO3" s="35" t="s">
        <v>15</v>
      </c>
      <c r="OP3" s="35" t="s">
        <v>15</v>
      </c>
      <c r="OQ3" s="35" t="s">
        <v>15</v>
      </c>
      <c r="OR3" s="35" t="s">
        <v>15</v>
      </c>
      <c r="OS3" s="35" t="s">
        <v>15</v>
      </c>
      <c r="OT3" s="35" t="s">
        <v>15</v>
      </c>
      <c r="OU3" s="35" t="s">
        <v>15</v>
      </c>
      <c r="OV3" s="35" t="s">
        <v>15</v>
      </c>
      <c r="OW3" s="35" t="s">
        <v>15</v>
      </c>
      <c r="OX3" s="35" t="s">
        <v>15</v>
      </c>
      <c r="OY3" s="35" t="s">
        <v>15</v>
      </c>
      <c r="OZ3" s="35" t="s">
        <v>15</v>
      </c>
      <c r="PA3" s="35" t="s">
        <v>15</v>
      </c>
      <c r="PB3" s="35" t="s">
        <v>15</v>
      </c>
      <c r="PC3" s="35" t="s">
        <v>15</v>
      </c>
      <c r="PD3" s="35" t="s">
        <v>15</v>
      </c>
      <c r="PE3" s="35" t="s">
        <v>15</v>
      </c>
      <c r="PF3" s="35" t="s">
        <v>15</v>
      </c>
      <c r="PG3" s="35" t="s">
        <v>15</v>
      </c>
      <c r="PH3" s="35" t="s">
        <v>15</v>
      </c>
      <c r="PI3" s="35" t="s">
        <v>15</v>
      </c>
      <c r="PJ3" s="35" t="s">
        <v>15</v>
      </c>
      <c r="PK3" s="35" t="s">
        <v>15</v>
      </c>
      <c r="PL3" s="35" t="s">
        <v>15</v>
      </c>
      <c r="PM3" s="35" t="s">
        <v>15</v>
      </c>
      <c r="PN3" s="35" t="s">
        <v>15</v>
      </c>
      <c r="PO3" s="35" t="s">
        <v>15</v>
      </c>
      <c r="PP3" s="35" t="s">
        <v>15</v>
      </c>
      <c r="PQ3" s="35" t="s">
        <v>15</v>
      </c>
      <c r="PR3" s="35" t="s">
        <v>15</v>
      </c>
      <c r="PS3" s="35" t="s">
        <v>15</v>
      </c>
      <c r="PT3" s="35" t="s">
        <v>15</v>
      </c>
      <c r="PU3" s="35" t="s">
        <v>15</v>
      </c>
      <c r="PV3" s="35" t="s">
        <v>15</v>
      </c>
      <c r="PW3" s="35" t="s">
        <v>15</v>
      </c>
      <c r="PX3" s="35" t="s">
        <v>15</v>
      </c>
      <c r="PY3" s="35" t="s">
        <v>15</v>
      </c>
      <c r="PZ3" s="35" t="s">
        <v>15</v>
      </c>
      <c r="QA3" s="35" t="s">
        <v>15</v>
      </c>
      <c r="QB3" s="35" t="s">
        <v>15</v>
      </c>
      <c r="QC3" s="35" t="s">
        <v>15</v>
      </c>
      <c r="QD3" s="35" t="s">
        <v>15</v>
      </c>
      <c r="QE3" s="35" t="s">
        <v>15</v>
      </c>
      <c r="QF3" s="35" t="s">
        <v>15</v>
      </c>
      <c r="QG3" s="35" t="s">
        <v>15</v>
      </c>
      <c r="QH3" s="35" t="s">
        <v>15</v>
      </c>
      <c r="QI3" s="35" t="s">
        <v>15</v>
      </c>
      <c r="QJ3" s="35" t="s">
        <v>15</v>
      </c>
      <c r="QK3" s="35" t="s">
        <v>15</v>
      </c>
      <c r="QL3" s="35" t="s">
        <v>15</v>
      </c>
      <c r="QM3" s="35" t="s">
        <v>15</v>
      </c>
      <c r="QN3" s="35" t="s">
        <v>15</v>
      </c>
      <c r="QO3" s="35" t="s">
        <v>15</v>
      </c>
      <c r="QP3" s="35" t="s">
        <v>15</v>
      </c>
      <c r="QQ3" s="35" t="s">
        <v>15</v>
      </c>
      <c r="QR3" s="35" t="s">
        <v>15</v>
      </c>
      <c r="QS3" s="35" t="s">
        <v>15</v>
      </c>
      <c r="QT3" s="35" t="s">
        <v>15</v>
      </c>
      <c r="QU3" s="35" t="s">
        <v>15</v>
      </c>
      <c r="QV3" s="35" t="s">
        <v>15</v>
      </c>
      <c r="QW3" s="35" t="s">
        <v>15</v>
      </c>
      <c r="QX3" s="35" t="s">
        <v>15</v>
      </c>
      <c r="QY3" s="35" t="s">
        <v>15</v>
      </c>
      <c r="QZ3" s="35" t="s">
        <v>15</v>
      </c>
      <c r="RA3" s="35" t="s">
        <v>15</v>
      </c>
      <c r="RB3" s="35" t="s">
        <v>15</v>
      </c>
      <c r="RC3" s="35" t="s">
        <v>15</v>
      </c>
      <c r="RD3" s="35" t="s">
        <v>15</v>
      </c>
      <c r="RE3" s="35" t="s">
        <v>15</v>
      </c>
      <c r="RF3" s="35" t="s">
        <v>15</v>
      </c>
      <c r="RG3" s="35" t="s">
        <v>15</v>
      </c>
      <c r="RH3" s="35" t="s">
        <v>15</v>
      </c>
      <c r="RI3" s="35" t="s">
        <v>15</v>
      </c>
      <c r="RJ3" s="35" t="s">
        <v>15</v>
      </c>
      <c r="RK3" s="35" t="s">
        <v>15</v>
      </c>
      <c r="RL3" s="35" t="s">
        <v>15</v>
      </c>
      <c r="RM3" s="35" t="s">
        <v>15</v>
      </c>
      <c r="RN3" s="35" t="s">
        <v>15</v>
      </c>
      <c r="RO3" s="35" t="s">
        <v>15</v>
      </c>
      <c r="RP3" s="35" t="s">
        <v>15</v>
      </c>
      <c r="RQ3" s="35" t="s">
        <v>15</v>
      </c>
      <c r="RR3" s="35" t="s">
        <v>15</v>
      </c>
      <c r="RS3" s="35" t="s">
        <v>15</v>
      </c>
      <c r="RT3" s="35" t="s">
        <v>15</v>
      </c>
      <c r="RU3" s="35" t="s">
        <v>15</v>
      </c>
      <c r="RV3" s="35" t="s">
        <v>15</v>
      </c>
      <c r="RW3" s="35" t="s">
        <v>15</v>
      </c>
      <c r="RX3" s="36" t="s">
        <v>15</v>
      </c>
      <c r="RY3" s="37"/>
      <c r="RZ3" s="38"/>
      <c r="SA3" s="38"/>
      <c r="SB3" s="62"/>
    </row>
    <row r="4" spans="1:496" s="28" customFormat="1" ht="24.95" hidden="1" customHeight="1" thickBot="1">
      <c r="A4" s="31">
        <v>18</v>
      </c>
      <c r="B4" s="32"/>
      <c r="C4" s="33"/>
      <c r="D4" s="34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35"/>
      <c r="OO4" s="35"/>
      <c r="OP4" s="35"/>
      <c r="OQ4" s="35"/>
      <c r="OR4" s="35"/>
      <c r="OS4" s="35"/>
      <c r="OT4" s="35"/>
      <c r="OU4" s="35"/>
      <c r="OV4" s="35"/>
      <c r="OW4" s="35"/>
      <c r="OX4" s="35"/>
      <c r="OY4" s="35"/>
      <c r="OZ4" s="35"/>
      <c r="PA4" s="35"/>
      <c r="PB4" s="35"/>
      <c r="PC4" s="35"/>
      <c r="PD4" s="35"/>
      <c r="PE4" s="35"/>
      <c r="PF4" s="35"/>
      <c r="PG4" s="35"/>
      <c r="PH4" s="35"/>
      <c r="PI4" s="35"/>
      <c r="PJ4" s="35"/>
      <c r="PK4" s="35"/>
      <c r="PL4" s="35"/>
      <c r="PM4" s="35"/>
      <c r="PN4" s="35"/>
      <c r="PO4" s="35"/>
      <c r="PP4" s="35"/>
      <c r="PQ4" s="35"/>
      <c r="PR4" s="35"/>
      <c r="PS4" s="35"/>
      <c r="PT4" s="35"/>
      <c r="PU4" s="35"/>
      <c r="PV4" s="35"/>
      <c r="PW4" s="35"/>
      <c r="PX4" s="35"/>
      <c r="PY4" s="35"/>
      <c r="PZ4" s="35"/>
      <c r="QA4" s="35"/>
      <c r="QB4" s="35"/>
      <c r="QC4" s="35"/>
      <c r="QD4" s="35"/>
      <c r="QE4" s="35"/>
      <c r="QF4" s="35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35"/>
      <c r="QR4" s="35"/>
      <c r="QS4" s="35"/>
      <c r="QT4" s="35"/>
      <c r="QU4" s="35"/>
      <c r="QV4" s="35"/>
      <c r="QW4" s="35"/>
      <c r="QX4" s="35"/>
      <c r="QY4" s="35"/>
      <c r="QZ4" s="35"/>
      <c r="RA4" s="35"/>
      <c r="RB4" s="35"/>
      <c r="RC4" s="35"/>
      <c r="RD4" s="35"/>
      <c r="RE4" s="35"/>
      <c r="RF4" s="35"/>
      <c r="RG4" s="35"/>
      <c r="RH4" s="35"/>
      <c r="RI4" s="35"/>
      <c r="RJ4" s="35"/>
      <c r="RK4" s="35"/>
      <c r="RL4" s="35"/>
      <c r="RM4" s="35"/>
      <c r="RN4" s="35"/>
      <c r="RO4" s="35"/>
      <c r="RP4" s="35"/>
      <c r="RQ4" s="35"/>
      <c r="RR4" s="35"/>
      <c r="RS4" s="35"/>
      <c r="RT4" s="35"/>
      <c r="RU4" s="35"/>
      <c r="RV4" s="35"/>
      <c r="RW4" s="35"/>
      <c r="RX4" s="36"/>
      <c r="RY4" s="37"/>
      <c r="RZ4" s="38"/>
      <c r="SA4" s="38"/>
      <c r="SB4" s="62"/>
    </row>
    <row r="5" spans="1:496" s="28" customFormat="1" ht="24.95" customHeight="1">
      <c r="A5" s="29">
        <v>19</v>
      </c>
      <c r="B5" s="30">
        <v>1</v>
      </c>
      <c r="C5" s="104" t="s">
        <v>1707</v>
      </c>
      <c r="D5" s="24">
        <v>3</v>
      </c>
      <c r="E5" s="25">
        <v>4</v>
      </c>
      <c r="F5" s="25">
        <v>4</v>
      </c>
      <c r="G5" s="25">
        <v>5</v>
      </c>
      <c r="H5" s="25">
        <v>4</v>
      </c>
      <c r="I5" s="25">
        <v>4</v>
      </c>
      <c r="J5" s="25">
        <v>5</v>
      </c>
      <c r="K5" s="25">
        <v>5</v>
      </c>
      <c r="L5" s="25">
        <v>5</v>
      </c>
      <c r="M5" s="25">
        <v>4</v>
      </c>
      <c r="N5" s="25">
        <v>4</v>
      </c>
      <c r="O5" s="25">
        <v>4</v>
      </c>
      <c r="P5" s="25">
        <v>5</v>
      </c>
      <c r="Q5" s="25">
        <v>4</v>
      </c>
      <c r="R5" s="25">
        <v>4</v>
      </c>
      <c r="S5" s="25">
        <v>4</v>
      </c>
      <c r="T5" s="25">
        <v>5</v>
      </c>
      <c r="U5" s="25">
        <v>5</v>
      </c>
      <c r="V5" s="25">
        <v>4</v>
      </c>
      <c r="W5" s="25">
        <v>5</v>
      </c>
      <c r="X5" s="25">
        <v>4</v>
      </c>
      <c r="Y5" s="25">
        <v>4</v>
      </c>
      <c r="Z5" s="25">
        <v>4</v>
      </c>
      <c r="AA5" s="25">
        <v>5</v>
      </c>
      <c r="AB5" s="25">
        <v>4</v>
      </c>
      <c r="AC5" s="25">
        <v>4</v>
      </c>
      <c r="AD5" s="25">
        <v>5</v>
      </c>
      <c r="AE5" s="25">
        <v>5</v>
      </c>
      <c r="AF5" s="25">
        <v>5</v>
      </c>
      <c r="AG5" s="25">
        <v>4</v>
      </c>
      <c r="AH5" s="25">
        <v>5</v>
      </c>
      <c r="AI5" s="25">
        <v>4</v>
      </c>
      <c r="AJ5" s="25">
        <v>5</v>
      </c>
      <c r="AK5" s="25">
        <v>5</v>
      </c>
      <c r="AL5" s="25">
        <v>3</v>
      </c>
      <c r="AM5" s="25">
        <v>3</v>
      </c>
      <c r="AN5" s="25">
        <v>5</v>
      </c>
      <c r="AO5" s="25">
        <v>5</v>
      </c>
      <c r="AP5" s="25">
        <v>4</v>
      </c>
      <c r="AQ5" s="25">
        <v>4</v>
      </c>
      <c r="AR5" s="25">
        <v>4</v>
      </c>
      <c r="AS5" s="25">
        <v>5</v>
      </c>
      <c r="AT5" s="25">
        <v>4</v>
      </c>
      <c r="AU5" s="25">
        <v>3</v>
      </c>
      <c r="AV5" s="25">
        <v>4</v>
      </c>
      <c r="AW5" s="25">
        <v>5</v>
      </c>
      <c r="AX5" s="25">
        <v>5</v>
      </c>
      <c r="AY5" s="25">
        <v>4</v>
      </c>
      <c r="AZ5" s="25">
        <v>4</v>
      </c>
      <c r="BA5" s="25">
        <v>4</v>
      </c>
      <c r="BB5" s="25">
        <v>4</v>
      </c>
      <c r="BC5" s="25">
        <v>5</v>
      </c>
      <c r="BD5" s="25">
        <v>5</v>
      </c>
      <c r="BE5" s="25">
        <v>5</v>
      </c>
      <c r="BF5" s="25">
        <v>5</v>
      </c>
      <c r="BG5" s="25">
        <v>3</v>
      </c>
      <c r="BH5" s="25">
        <v>5</v>
      </c>
      <c r="BI5" s="25">
        <v>5</v>
      </c>
      <c r="BJ5" s="25">
        <v>4</v>
      </c>
      <c r="BK5" s="25">
        <v>4</v>
      </c>
      <c r="BL5" s="25">
        <v>5</v>
      </c>
      <c r="BM5" s="25">
        <v>4</v>
      </c>
      <c r="BN5" s="25">
        <v>4</v>
      </c>
      <c r="BO5" s="25">
        <v>4</v>
      </c>
      <c r="BP5" s="25">
        <v>4</v>
      </c>
      <c r="BQ5" s="25">
        <v>4</v>
      </c>
      <c r="BR5" s="25">
        <v>5</v>
      </c>
      <c r="BS5" s="25">
        <v>4</v>
      </c>
      <c r="BT5" s="25">
        <v>4</v>
      </c>
      <c r="BU5" s="25">
        <v>4</v>
      </c>
      <c r="BV5" s="25">
        <v>4</v>
      </c>
      <c r="BW5" s="25">
        <v>4</v>
      </c>
      <c r="BX5" s="25">
        <v>5</v>
      </c>
      <c r="BY5" s="25">
        <v>5</v>
      </c>
      <c r="BZ5" s="25">
        <v>4</v>
      </c>
      <c r="CA5" s="25">
        <v>4</v>
      </c>
      <c r="CB5" s="25">
        <v>4</v>
      </c>
      <c r="CC5" s="25">
        <v>4</v>
      </c>
      <c r="CD5" s="25">
        <v>4</v>
      </c>
      <c r="CE5" s="25">
        <v>4</v>
      </c>
      <c r="CF5" s="25">
        <v>5</v>
      </c>
      <c r="CG5" s="25">
        <v>4</v>
      </c>
      <c r="CH5" s="25">
        <v>5</v>
      </c>
      <c r="CI5" s="25">
        <v>5</v>
      </c>
      <c r="CJ5" s="25">
        <v>5</v>
      </c>
      <c r="CK5" s="25">
        <v>4</v>
      </c>
      <c r="CL5" s="25">
        <v>4</v>
      </c>
      <c r="CM5" s="25">
        <v>4</v>
      </c>
      <c r="CN5" s="25">
        <v>4</v>
      </c>
      <c r="CO5" s="25">
        <v>4</v>
      </c>
      <c r="CP5" s="25">
        <v>5</v>
      </c>
      <c r="CQ5" s="25">
        <v>5</v>
      </c>
      <c r="CR5" s="25">
        <v>4</v>
      </c>
      <c r="CS5" s="25">
        <v>5</v>
      </c>
      <c r="CT5" s="25">
        <v>4</v>
      </c>
      <c r="CU5" s="25">
        <v>4</v>
      </c>
      <c r="CV5" s="25">
        <v>4</v>
      </c>
      <c r="CW5" s="25">
        <v>5</v>
      </c>
      <c r="CX5" s="25">
        <v>5</v>
      </c>
      <c r="CY5" s="25">
        <v>5</v>
      </c>
      <c r="CZ5" s="25">
        <v>4</v>
      </c>
      <c r="DA5" s="25">
        <v>4</v>
      </c>
      <c r="DB5" s="25">
        <v>0</v>
      </c>
      <c r="DC5" s="25">
        <v>5</v>
      </c>
      <c r="DD5" s="25">
        <v>4</v>
      </c>
      <c r="DE5" s="25">
        <v>4</v>
      </c>
      <c r="DF5" s="25">
        <v>5</v>
      </c>
      <c r="DG5" s="25">
        <v>4</v>
      </c>
      <c r="DH5" s="25">
        <v>5</v>
      </c>
      <c r="DI5" s="25">
        <v>4</v>
      </c>
      <c r="DJ5" s="25">
        <v>5</v>
      </c>
      <c r="DK5" s="25">
        <v>5</v>
      </c>
      <c r="DL5" s="25">
        <v>5</v>
      </c>
      <c r="DM5" s="25">
        <v>5</v>
      </c>
      <c r="DN5" s="25">
        <v>4</v>
      </c>
      <c r="DO5" s="25">
        <v>5</v>
      </c>
      <c r="DP5" s="25">
        <v>5</v>
      </c>
      <c r="DQ5" s="25">
        <v>4</v>
      </c>
      <c r="DR5" s="25">
        <v>4</v>
      </c>
      <c r="DS5" s="25">
        <v>5</v>
      </c>
      <c r="DT5" s="25">
        <v>5</v>
      </c>
      <c r="DU5" s="25">
        <v>5</v>
      </c>
      <c r="DV5" s="25">
        <v>3</v>
      </c>
      <c r="DW5" s="25">
        <v>4</v>
      </c>
      <c r="DX5" s="25">
        <v>5</v>
      </c>
      <c r="DY5" s="25">
        <v>4</v>
      </c>
      <c r="DZ5" s="25">
        <v>5</v>
      </c>
      <c r="EA5" s="25">
        <v>4</v>
      </c>
      <c r="EB5" s="25">
        <v>5</v>
      </c>
      <c r="EC5" s="25">
        <v>5</v>
      </c>
      <c r="ED5" s="25">
        <v>5</v>
      </c>
      <c r="EE5" s="25">
        <v>3</v>
      </c>
      <c r="EF5" s="25">
        <v>4</v>
      </c>
      <c r="EG5" s="25">
        <v>5</v>
      </c>
      <c r="EH5" s="25">
        <v>4</v>
      </c>
      <c r="EI5" s="25">
        <v>4</v>
      </c>
      <c r="EJ5" s="25">
        <v>4</v>
      </c>
      <c r="EK5" s="25">
        <v>3</v>
      </c>
      <c r="EL5" s="25">
        <v>4</v>
      </c>
      <c r="EM5" s="25">
        <v>5</v>
      </c>
      <c r="EN5" s="25">
        <v>5</v>
      </c>
      <c r="EO5" s="25">
        <v>4</v>
      </c>
      <c r="EP5" s="25">
        <v>5</v>
      </c>
      <c r="EQ5" s="25">
        <v>4</v>
      </c>
      <c r="ER5" s="25">
        <v>5</v>
      </c>
      <c r="ES5" s="25">
        <v>4</v>
      </c>
      <c r="ET5" s="25">
        <v>4</v>
      </c>
      <c r="EU5" s="25">
        <v>5</v>
      </c>
      <c r="EV5" s="25">
        <v>2</v>
      </c>
      <c r="EW5" s="25">
        <v>5</v>
      </c>
      <c r="EX5" s="25">
        <v>4</v>
      </c>
      <c r="EY5" s="25">
        <v>5</v>
      </c>
      <c r="EZ5" s="25">
        <v>4</v>
      </c>
      <c r="FA5" s="25">
        <v>4</v>
      </c>
      <c r="FB5" s="25">
        <v>5</v>
      </c>
      <c r="FC5" s="25">
        <v>4</v>
      </c>
      <c r="FD5" s="25">
        <v>4</v>
      </c>
      <c r="FE5" s="25">
        <v>4</v>
      </c>
      <c r="FF5" s="25">
        <v>5</v>
      </c>
      <c r="FG5" s="25">
        <v>3</v>
      </c>
      <c r="FH5" s="25">
        <v>5</v>
      </c>
      <c r="FI5" s="25">
        <v>5</v>
      </c>
      <c r="FJ5" s="25">
        <v>5</v>
      </c>
      <c r="FK5" s="25">
        <v>5</v>
      </c>
      <c r="FL5" s="25">
        <v>4</v>
      </c>
      <c r="FM5" s="25">
        <v>5</v>
      </c>
      <c r="FN5" s="25">
        <v>5</v>
      </c>
      <c r="FO5" s="25">
        <v>5</v>
      </c>
      <c r="FP5" s="25">
        <v>5</v>
      </c>
      <c r="FQ5" s="25">
        <v>5</v>
      </c>
      <c r="FR5" s="25">
        <v>5</v>
      </c>
      <c r="FS5" s="25">
        <v>4</v>
      </c>
      <c r="FT5" s="25">
        <v>4</v>
      </c>
      <c r="FU5" s="25">
        <v>4</v>
      </c>
      <c r="FV5" s="25">
        <v>4</v>
      </c>
      <c r="FW5" s="25">
        <v>5</v>
      </c>
      <c r="FX5" s="25">
        <v>4</v>
      </c>
      <c r="FY5" s="25">
        <v>5</v>
      </c>
      <c r="FZ5" s="25">
        <v>4</v>
      </c>
      <c r="GA5" s="25">
        <v>4</v>
      </c>
      <c r="GB5" s="25">
        <v>4</v>
      </c>
      <c r="GC5" s="25">
        <v>5</v>
      </c>
      <c r="GD5" s="25">
        <v>4</v>
      </c>
      <c r="GE5" s="25">
        <v>5</v>
      </c>
      <c r="GF5" s="25">
        <v>3</v>
      </c>
      <c r="GG5" s="25">
        <v>5</v>
      </c>
      <c r="GH5" s="25">
        <v>4</v>
      </c>
      <c r="GI5" s="25">
        <v>4</v>
      </c>
      <c r="GJ5" s="25">
        <v>4</v>
      </c>
      <c r="GK5" s="25">
        <v>4</v>
      </c>
      <c r="GL5" s="25">
        <v>4</v>
      </c>
      <c r="GM5" s="25">
        <v>4</v>
      </c>
      <c r="GN5" s="25">
        <v>3</v>
      </c>
      <c r="GO5" s="25">
        <v>5</v>
      </c>
      <c r="GP5" s="25">
        <v>4</v>
      </c>
      <c r="GQ5" s="25">
        <v>5</v>
      </c>
      <c r="GR5" s="25">
        <v>4</v>
      </c>
      <c r="GS5" s="25">
        <v>5</v>
      </c>
      <c r="GT5" s="25">
        <v>5</v>
      </c>
      <c r="GU5" s="25">
        <v>4</v>
      </c>
      <c r="GV5" s="25">
        <v>4</v>
      </c>
      <c r="GW5" s="25">
        <v>5</v>
      </c>
      <c r="GX5" s="25">
        <v>5</v>
      </c>
      <c r="GY5" s="25">
        <v>4</v>
      </c>
      <c r="GZ5" s="25">
        <v>4</v>
      </c>
      <c r="HA5" s="25">
        <v>5</v>
      </c>
      <c r="HB5" s="25">
        <v>5</v>
      </c>
      <c r="HC5" s="25">
        <v>4</v>
      </c>
      <c r="HD5" s="25">
        <v>3</v>
      </c>
      <c r="HE5" s="25">
        <v>5</v>
      </c>
      <c r="HF5" s="25">
        <v>5</v>
      </c>
      <c r="HG5" s="25">
        <v>4</v>
      </c>
      <c r="HH5" s="25">
        <v>4</v>
      </c>
      <c r="HI5" s="25">
        <v>4</v>
      </c>
      <c r="HJ5" s="25">
        <v>4</v>
      </c>
      <c r="HK5" s="25">
        <v>4</v>
      </c>
      <c r="HL5" s="25">
        <v>5</v>
      </c>
      <c r="HM5" s="25">
        <v>5</v>
      </c>
      <c r="HN5" s="25">
        <v>4</v>
      </c>
      <c r="HO5" s="25">
        <v>5</v>
      </c>
      <c r="HP5" s="25">
        <v>4</v>
      </c>
      <c r="HQ5" s="25">
        <v>4</v>
      </c>
      <c r="HR5" s="25">
        <v>4</v>
      </c>
      <c r="HS5" s="25">
        <v>4</v>
      </c>
      <c r="HT5" s="25">
        <v>5</v>
      </c>
      <c r="HU5" s="25">
        <v>4</v>
      </c>
      <c r="HV5" s="25">
        <v>5</v>
      </c>
      <c r="HW5" s="25">
        <v>5</v>
      </c>
      <c r="HX5" s="25">
        <v>4</v>
      </c>
      <c r="HY5" s="25">
        <v>4</v>
      </c>
      <c r="HZ5" s="25">
        <v>4</v>
      </c>
      <c r="IA5" s="25">
        <v>4</v>
      </c>
      <c r="IB5" s="25">
        <v>4</v>
      </c>
      <c r="IC5" s="25">
        <v>4</v>
      </c>
      <c r="ID5" s="25">
        <v>5</v>
      </c>
      <c r="IE5" s="25">
        <v>5</v>
      </c>
      <c r="IF5" s="25">
        <v>5</v>
      </c>
      <c r="IG5" s="25">
        <v>5</v>
      </c>
      <c r="IH5" s="25">
        <v>3</v>
      </c>
      <c r="II5" s="25">
        <v>4</v>
      </c>
      <c r="IJ5" s="25">
        <v>5</v>
      </c>
      <c r="IK5" s="25">
        <v>5</v>
      </c>
      <c r="IL5" s="25">
        <v>5</v>
      </c>
      <c r="IM5" s="25">
        <v>4</v>
      </c>
      <c r="IN5" s="25">
        <v>5</v>
      </c>
      <c r="IO5" s="25">
        <v>4</v>
      </c>
      <c r="IP5" s="25">
        <v>5</v>
      </c>
      <c r="IQ5" s="25">
        <v>3</v>
      </c>
      <c r="IR5" s="25">
        <v>4</v>
      </c>
      <c r="IS5" s="25">
        <v>4</v>
      </c>
      <c r="IT5" s="25">
        <v>5</v>
      </c>
      <c r="IU5" s="25">
        <v>5</v>
      </c>
      <c r="IV5" s="25">
        <v>5</v>
      </c>
      <c r="IW5" s="25">
        <v>4</v>
      </c>
      <c r="IX5" s="25">
        <v>5</v>
      </c>
      <c r="IY5" s="25">
        <v>4</v>
      </c>
      <c r="IZ5" s="25">
        <v>4</v>
      </c>
      <c r="JA5" s="25">
        <v>0</v>
      </c>
      <c r="JB5" s="25">
        <v>5</v>
      </c>
      <c r="JC5" s="25">
        <v>5</v>
      </c>
      <c r="JD5" s="25">
        <v>1</v>
      </c>
      <c r="JE5" s="25">
        <v>5</v>
      </c>
      <c r="JF5" s="25">
        <v>4</v>
      </c>
      <c r="JG5" s="25">
        <v>5</v>
      </c>
      <c r="JH5" s="25">
        <v>5</v>
      </c>
      <c r="JI5" s="25">
        <v>5</v>
      </c>
      <c r="JJ5" s="25">
        <v>5</v>
      </c>
      <c r="JK5" s="25">
        <v>4</v>
      </c>
      <c r="JL5" s="25">
        <v>5</v>
      </c>
      <c r="JM5" s="25">
        <v>4</v>
      </c>
      <c r="JN5" s="25">
        <v>5</v>
      </c>
      <c r="JO5" s="25">
        <v>4</v>
      </c>
      <c r="JP5" s="25">
        <v>5</v>
      </c>
      <c r="JQ5" s="25">
        <v>4</v>
      </c>
      <c r="JR5" s="25">
        <v>4</v>
      </c>
      <c r="JS5" s="25">
        <v>5</v>
      </c>
      <c r="JT5" s="25">
        <v>5</v>
      </c>
      <c r="JU5" s="25">
        <v>5</v>
      </c>
      <c r="JV5" s="25">
        <v>5</v>
      </c>
      <c r="JW5" s="25">
        <v>5</v>
      </c>
      <c r="JX5" s="25">
        <v>4</v>
      </c>
      <c r="JY5" s="25">
        <v>5</v>
      </c>
      <c r="JZ5" s="25">
        <v>5</v>
      </c>
      <c r="KA5" s="25">
        <v>5</v>
      </c>
      <c r="KB5" s="25">
        <v>4</v>
      </c>
      <c r="KC5" s="25">
        <v>4</v>
      </c>
      <c r="KD5" s="25">
        <v>5</v>
      </c>
      <c r="KE5" s="25">
        <v>4</v>
      </c>
      <c r="KF5" s="25">
        <v>4</v>
      </c>
      <c r="KG5" s="25">
        <v>5</v>
      </c>
      <c r="KH5" s="25">
        <v>4</v>
      </c>
      <c r="KI5" s="25">
        <v>5</v>
      </c>
      <c r="KJ5" s="25">
        <v>5</v>
      </c>
      <c r="KK5" s="25">
        <v>4</v>
      </c>
      <c r="KL5" s="25">
        <v>4</v>
      </c>
      <c r="KM5" s="25">
        <v>5</v>
      </c>
      <c r="KN5" s="25">
        <v>4</v>
      </c>
      <c r="KO5" s="25">
        <v>4</v>
      </c>
      <c r="KP5" s="25">
        <v>5</v>
      </c>
      <c r="KQ5" s="25">
        <v>4</v>
      </c>
      <c r="KR5" s="25">
        <v>5</v>
      </c>
      <c r="KS5" s="25">
        <v>4</v>
      </c>
      <c r="KT5" s="25">
        <v>4</v>
      </c>
      <c r="KU5" s="25">
        <v>4</v>
      </c>
      <c r="KV5" s="25">
        <v>4</v>
      </c>
      <c r="KW5" s="25">
        <v>5</v>
      </c>
      <c r="KX5" s="25">
        <v>5</v>
      </c>
      <c r="KY5" s="25">
        <v>3</v>
      </c>
      <c r="KZ5" s="25">
        <v>4</v>
      </c>
      <c r="LA5" s="25">
        <v>5</v>
      </c>
      <c r="LB5" s="25">
        <v>4</v>
      </c>
      <c r="LC5" s="25">
        <v>5</v>
      </c>
      <c r="LD5" s="25">
        <v>5</v>
      </c>
      <c r="LE5" s="25">
        <v>5</v>
      </c>
      <c r="LF5" s="25">
        <v>4</v>
      </c>
      <c r="LG5" s="25">
        <v>4</v>
      </c>
      <c r="LH5" s="25">
        <v>3</v>
      </c>
      <c r="LI5" s="25">
        <v>5</v>
      </c>
      <c r="LJ5" s="25">
        <v>4</v>
      </c>
      <c r="LK5" s="25">
        <v>4</v>
      </c>
      <c r="LL5" s="25">
        <v>5</v>
      </c>
      <c r="LM5" s="25">
        <v>5</v>
      </c>
      <c r="LN5" s="25">
        <v>5</v>
      </c>
      <c r="LO5" s="25">
        <v>5</v>
      </c>
      <c r="LP5" s="25">
        <v>4</v>
      </c>
      <c r="LQ5" s="25">
        <v>4</v>
      </c>
      <c r="LR5" s="25">
        <v>5</v>
      </c>
      <c r="LS5" s="25">
        <v>4</v>
      </c>
      <c r="LT5" s="25">
        <v>4</v>
      </c>
      <c r="LU5" s="25">
        <v>5</v>
      </c>
      <c r="LV5" s="25">
        <v>5</v>
      </c>
      <c r="LW5" s="25">
        <v>5</v>
      </c>
      <c r="LX5" s="25">
        <v>5</v>
      </c>
      <c r="LY5" s="25">
        <v>5</v>
      </c>
      <c r="LZ5" s="25">
        <v>4</v>
      </c>
      <c r="MA5" s="25">
        <v>4</v>
      </c>
      <c r="MB5" s="25">
        <v>0</v>
      </c>
      <c r="MC5" s="25">
        <v>4</v>
      </c>
      <c r="MD5" s="25">
        <v>4</v>
      </c>
      <c r="ME5" s="25">
        <v>5</v>
      </c>
      <c r="MF5" s="25">
        <v>5</v>
      </c>
      <c r="MG5" s="25">
        <v>4</v>
      </c>
      <c r="MH5" s="25">
        <v>1</v>
      </c>
      <c r="MI5" s="25">
        <v>5</v>
      </c>
      <c r="MJ5" s="25">
        <v>4</v>
      </c>
      <c r="MK5" s="25">
        <v>5</v>
      </c>
      <c r="ML5" s="25">
        <v>5</v>
      </c>
      <c r="MM5" s="25">
        <v>4</v>
      </c>
      <c r="MN5" s="25">
        <v>4</v>
      </c>
      <c r="MO5" s="25">
        <v>5</v>
      </c>
      <c r="MP5" s="25">
        <v>5</v>
      </c>
      <c r="MQ5" s="25">
        <v>5</v>
      </c>
      <c r="MR5" s="25">
        <v>4</v>
      </c>
      <c r="MS5" s="25">
        <v>5</v>
      </c>
      <c r="MT5" s="25">
        <v>4</v>
      </c>
      <c r="MU5" s="25">
        <v>5</v>
      </c>
      <c r="MV5" s="25">
        <v>4</v>
      </c>
      <c r="MW5" s="25">
        <v>4</v>
      </c>
      <c r="MX5" s="25">
        <v>4</v>
      </c>
      <c r="MY5" s="25">
        <v>5</v>
      </c>
      <c r="MZ5" s="25">
        <v>5</v>
      </c>
      <c r="NA5" s="25">
        <v>5</v>
      </c>
      <c r="NB5" s="25">
        <v>5</v>
      </c>
      <c r="NC5" s="25">
        <v>4</v>
      </c>
      <c r="ND5" s="25">
        <v>5</v>
      </c>
      <c r="NE5" s="25">
        <v>5</v>
      </c>
      <c r="NF5" s="25">
        <v>5</v>
      </c>
      <c r="NG5" s="25">
        <v>1</v>
      </c>
      <c r="NH5" s="25">
        <v>5</v>
      </c>
      <c r="NI5" s="25">
        <v>5</v>
      </c>
      <c r="NJ5" s="25">
        <v>5</v>
      </c>
      <c r="NK5" s="25">
        <v>4</v>
      </c>
      <c r="NL5" s="25">
        <v>4</v>
      </c>
      <c r="NM5" s="25">
        <v>5</v>
      </c>
      <c r="NN5" s="25">
        <v>4</v>
      </c>
      <c r="NO5" s="25">
        <v>4</v>
      </c>
      <c r="NP5" s="25">
        <v>5</v>
      </c>
      <c r="NQ5" s="25">
        <v>5</v>
      </c>
      <c r="NR5" s="25">
        <v>4</v>
      </c>
      <c r="NS5" s="25">
        <v>5</v>
      </c>
      <c r="NT5" s="25">
        <v>5</v>
      </c>
      <c r="NU5" s="25">
        <v>4</v>
      </c>
      <c r="NV5" s="25">
        <v>4</v>
      </c>
      <c r="NW5" s="25">
        <v>5</v>
      </c>
      <c r="NX5" s="25">
        <v>4</v>
      </c>
      <c r="NY5" s="25">
        <v>5</v>
      </c>
      <c r="NZ5" s="25">
        <v>4</v>
      </c>
      <c r="OA5" s="25">
        <v>4</v>
      </c>
      <c r="OB5" s="25">
        <v>5</v>
      </c>
      <c r="OC5" s="25">
        <v>5</v>
      </c>
      <c r="OD5" s="25">
        <v>5</v>
      </c>
      <c r="OE5" s="25">
        <v>4</v>
      </c>
      <c r="OF5" s="25">
        <v>4</v>
      </c>
      <c r="OG5" s="25">
        <v>4</v>
      </c>
      <c r="OH5" s="25">
        <v>4</v>
      </c>
      <c r="OI5" s="25">
        <v>1</v>
      </c>
      <c r="OJ5" s="25">
        <v>5</v>
      </c>
      <c r="OK5" s="25">
        <v>5</v>
      </c>
      <c r="OL5" s="25">
        <v>3</v>
      </c>
      <c r="OM5" s="25">
        <v>5</v>
      </c>
      <c r="ON5" s="25">
        <v>3</v>
      </c>
      <c r="OO5" s="25">
        <v>5</v>
      </c>
      <c r="OP5" s="25">
        <v>5</v>
      </c>
      <c r="OQ5" s="25">
        <v>5</v>
      </c>
      <c r="OR5" s="25">
        <v>4</v>
      </c>
      <c r="OS5" s="25">
        <v>5</v>
      </c>
      <c r="OT5" s="25">
        <v>5</v>
      </c>
      <c r="OU5" s="25">
        <v>5</v>
      </c>
      <c r="OV5" s="25">
        <v>5</v>
      </c>
      <c r="OW5" s="25">
        <v>5</v>
      </c>
      <c r="OX5" s="25">
        <v>4</v>
      </c>
      <c r="OY5" s="25">
        <v>4</v>
      </c>
      <c r="OZ5" s="25">
        <v>4</v>
      </c>
      <c r="PA5" s="25">
        <v>4</v>
      </c>
      <c r="PB5" s="25">
        <v>2</v>
      </c>
      <c r="PC5" s="25">
        <v>4</v>
      </c>
      <c r="PD5" s="25">
        <v>3</v>
      </c>
      <c r="PE5" s="25">
        <v>4</v>
      </c>
      <c r="PF5" s="25">
        <v>4</v>
      </c>
      <c r="PG5" s="25">
        <v>5</v>
      </c>
      <c r="PH5" s="25">
        <v>5</v>
      </c>
      <c r="PI5" s="25">
        <v>5</v>
      </c>
      <c r="PJ5" s="25">
        <v>4</v>
      </c>
      <c r="PK5" s="25">
        <v>5</v>
      </c>
      <c r="PL5" s="25">
        <v>5</v>
      </c>
      <c r="PM5" s="25">
        <v>3</v>
      </c>
      <c r="PN5" s="25">
        <v>5</v>
      </c>
      <c r="PO5" s="25">
        <v>4</v>
      </c>
      <c r="PP5" s="25">
        <v>4</v>
      </c>
      <c r="PQ5" s="25">
        <v>4</v>
      </c>
      <c r="PR5" s="25">
        <v>0</v>
      </c>
      <c r="PS5" s="25">
        <v>4</v>
      </c>
      <c r="PT5" s="25">
        <v>4</v>
      </c>
      <c r="PU5" s="25">
        <v>4</v>
      </c>
      <c r="PV5" s="25">
        <v>1</v>
      </c>
      <c r="PW5" s="25">
        <v>1</v>
      </c>
      <c r="PX5" s="25">
        <v>5</v>
      </c>
      <c r="PY5" s="25">
        <v>5</v>
      </c>
      <c r="PZ5" s="25">
        <v>4</v>
      </c>
      <c r="QA5" s="25">
        <v>4</v>
      </c>
      <c r="QB5" s="25">
        <v>4</v>
      </c>
      <c r="QC5" s="25">
        <v>5</v>
      </c>
      <c r="QD5" s="25">
        <v>4</v>
      </c>
      <c r="QE5" s="25">
        <v>5</v>
      </c>
      <c r="QF5" s="25">
        <v>5</v>
      </c>
      <c r="QG5" s="25">
        <v>4</v>
      </c>
      <c r="QH5" s="25">
        <v>5</v>
      </c>
      <c r="QI5" s="25">
        <v>5</v>
      </c>
      <c r="QJ5" s="25">
        <v>5</v>
      </c>
      <c r="QK5" s="25">
        <v>4</v>
      </c>
      <c r="QL5" s="25">
        <v>5</v>
      </c>
      <c r="QM5" s="25">
        <v>5</v>
      </c>
      <c r="QN5" s="25">
        <v>4</v>
      </c>
      <c r="QO5" s="25">
        <v>5</v>
      </c>
      <c r="QP5" s="25">
        <v>5</v>
      </c>
      <c r="QQ5" s="25">
        <v>5</v>
      </c>
      <c r="QR5" s="25">
        <v>4</v>
      </c>
      <c r="QS5" s="25">
        <v>4</v>
      </c>
      <c r="QT5" s="25">
        <v>4</v>
      </c>
      <c r="QU5" s="25">
        <v>5</v>
      </c>
      <c r="QV5" s="25">
        <v>5</v>
      </c>
      <c r="QW5" s="25">
        <v>4</v>
      </c>
      <c r="QX5" s="25">
        <v>5</v>
      </c>
      <c r="QY5" s="25">
        <v>5</v>
      </c>
      <c r="QZ5" s="25">
        <v>4</v>
      </c>
      <c r="RA5" s="25">
        <v>5</v>
      </c>
      <c r="RB5" s="25">
        <v>5</v>
      </c>
      <c r="RC5" s="25">
        <v>5</v>
      </c>
      <c r="RD5" s="25">
        <v>4</v>
      </c>
      <c r="RE5" s="25">
        <v>5</v>
      </c>
      <c r="RF5" s="25">
        <v>4</v>
      </c>
      <c r="RG5" s="25">
        <v>5</v>
      </c>
      <c r="RH5" s="25">
        <v>4</v>
      </c>
      <c r="RI5" s="25">
        <v>4</v>
      </c>
      <c r="RJ5" s="25">
        <v>4</v>
      </c>
      <c r="RK5" s="25">
        <v>5</v>
      </c>
      <c r="RL5" s="25">
        <v>4</v>
      </c>
      <c r="RM5" s="25">
        <v>5</v>
      </c>
      <c r="RN5" s="25">
        <v>4</v>
      </c>
      <c r="RO5" s="25">
        <v>5</v>
      </c>
      <c r="RP5" s="25">
        <v>5</v>
      </c>
      <c r="RQ5" s="25">
        <v>4</v>
      </c>
      <c r="RR5" s="25">
        <v>4</v>
      </c>
      <c r="RS5" s="25">
        <v>5</v>
      </c>
      <c r="RT5" s="25">
        <v>4</v>
      </c>
      <c r="RU5" s="25">
        <v>5</v>
      </c>
      <c r="RV5" s="25">
        <v>4</v>
      </c>
      <c r="RW5" s="25">
        <v>5</v>
      </c>
      <c r="RX5" s="26">
        <v>5</v>
      </c>
      <c r="RY5" s="27">
        <f>AVERAGE(Tabela637[[#This Row],[1]:[832]])</f>
        <v>4.3517382413087935</v>
      </c>
      <c r="RZ5" s="27">
        <f>SKEW(Tabela637[[#This Row],[1]:[832]])</f>
        <v>-2.2885878455661715</v>
      </c>
      <c r="SA5" s="27">
        <f>STDEV(Tabela637[[#This Row],[1]:[832]])</f>
        <v>0.80406373423941435</v>
      </c>
      <c r="SB5" s="61">
        <v>0.86795537362830288</v>
      </c>
    </row>
    <row r="6" spans="1:496" s="28" customFormat="1" ht="24.95" customHeight="1">
      <c r="A6" s="29">
        <v>20</v>
      </c>
      <c r="B6" s="30">
        <v>2</v>
      </c>
      <c r="C6" s="106" t="s">
        <v>1708</v>
      </c>
      <c r="D6" s="39">
        <v>4</v>
      </c>
      <c r="E6" s="40">
        <v>5</v>
      </c>
      <c r="F6" s="40">
        <v>4</v>
      </c>
      <c r="G6" s="40">
        <v>5</v>
      </c>
      <c r="H6" s="40">
        <v>5</v>
      </c>
      <c r="I6" s="40">
        <v>4</v>
      </c>
      <c r="J6" s="40">
        <v>4</v>
      </c>
      <c r="K6" s="40">
        <v>5</v>
      </c>
      <c r="L6" s="40">
        <v>4</v>
      </c>
      <c r="M6" s="40">
        <v>4</v>
      </c>
      <c r="N6" s="40">
        <v>5</v>
      </c>
      <c r="O6" s="40">
        <v>5</v>
      </c>
      <c r="P6" s="40">
        <v>5</v>
      </c>
      <c r="Q6" s="40">
        <v>4</v>
      </c>
      <c r="R6" s="40">
        <v>5</v>
      </c>
      <c r="S6" s="40">
        <v>5</v>
      </c>
      <c r="T6" s="40">
        <v>5</v>
      </c>
      <c r="U6" s="40">
        <v>5</v>
      </c>
      <c r="V6" s="40">
        <v>5</v>
      </c>
      <c r="W6" s="40">
        <v>5</v>
      </c>
      <c r="X6" s="40">
        <v>5</v>
      </c>
      <c r="Y6" s="40">
        <v>5</v>
      </c>
      <c r="Z6" s="40">
        <v>5</v>
      </c>
      <c r="AA6" s="40">
        <v>4</v>
      </c>
      <c r="AB6" s="40">
        <v>4</v>
      </c>
      <c r="AC6" s="40">
        <v>5</v>
      </c>
      <c r="AD6" s="40">
        <v>5</v>
      </c>
      <c r="AE6" s="40">
        <v>5</v>
      </c>
      <c r="AF6" s="40">
        <v>5</v>
      </c>
      <c r="AG6" s="40">
        <v>5</v>
      </c>
      <c r="AH6" s="40">
        <v>5</v>
      </c>
      <c r="AI6" s="40">
        <v>4</v>
      </c>
      <c r="AJ6" s="40">
        <v>4</v>
      </c>
      <c r="AK6" s="40">
        <v>4</v>
      </c>
      <c r="AL6" s="40">
        <v>1</v>
      </c>
      <c r="AM6" s="40">
        <v>4</v>
      </c>
      <c r="AN6" s="40">
        <v>3</v>
      </c>
      <c r="AO6" s="40">
        <v>4</v>
      </c>
      <c r="AP6" s="40">
        <v>4</v>
      </c>
      <c r="AQ6" s="40">
        <v>5</v>
      </c>
      <c r="AR6" s="40">
        <v>5</v>
      </c>
      <c r="AS6" s="40">
        <v>5</v>
      </c>
      <c r="AT6" s="40">
        <v>4</v>
      </c>
      <c r="AU6" s="40">
        <v>5</v>
      </c>
      <c r="AV6" s="40">
        <v>5</v>
      </c>
      <c r="AW6" s="40">
        <v>5</v>
      </c>
      <c r="AX6" s="40">
        <v>5</v>
      </c>
      <c r="AY6" s="40">
        <v>5</v>
      </c>
      <c r="AZ6" s="40">
        <v>5</v>
      </c>
      <c r="BA6" s="40">
        <v>5</v>
      </c>
      <c r="BB6" s="40">
        <v>5</v>
      </c>
      <c r="BC6" s="40">
        <v>5</v>
      </c>
      <c r="BD6" s="40">
        <v>5</v>
      </c>
      <c r="BE6" s="40">
        <v>5</v>
      </c>
      <c r="BF6" s="40">
        <v>5</v>
      </c>
      <c r="BG6" s="40">
        <v>3</v>
      </c>
      <c r="BH6" s="40">
        <v>5</v>
      </c>
      <c r="BI6" s="40">
        <v>5</v>
      </c>
      <c r="BJ6" s="40">
        <v>5</v>
      </c>
      <c r="BK6" s="40">
        <v>5</v>
      </c>
      <c r="BL6" s="40">
        <v>5</v>
      </c>
      <c r="BM6" s="40">
        <v>4</v>
      </c>
      <c r="BN6" s="40">
        <v>4</v>
      </c>
      <c r="BO6" s="40">
        <v>5</v>
      </c>
      <c r="BP6" s="40">
        <v>4</v>
      </c>
      <c r="BQ6" s="40">
        <v>4</v>
      </c>
      <c r="BR6" s="40">
        <v>5</v>
      </c>
      <c r="BS6" s="40">
        <v>5</v>
      </c>
      <c r="BT6" s="40">
        <v>5</v>
      </c>
      <c r="BU6" s="40">
        <v>5</v>
      </c>
      <c r="BV6" s="40">
        <v>5</v>
      </c>
      <c r="BW6" s="40">
        <v>4</v>
      </c>
      <c r="BX6" s="40">
        <v>4</v>
      </c>
      <c r="BY6" s="40">
        <v>5</v>
      </c>
      <c r="BZ6" s="40">
        <v>5</v>
      </c>
      <c r="CA6" s="40">
        <v>4</v>
      </c>
      <c r="CB6" s="40">
        <v>4</v>
      </c>
      <c r="CC6" s="40">
        <v>5</v>
      </c>
      <c r="CD6" s="40">
        <v>5</v>
      </c>
      <c r="CE6" s="40">
        <v>4</v>
      </c>
      <c r="CF6" s="40">
        <v>4</v>
      </c>
      <c r="CG6" s="40">
        <v>4</v>
      </c>
      <c r="CH6" s="40">
        <v>5</v>
      </c>
      <c r="CI6" s="40">
        <v>5</v>
      </c>
      <c r="CJ6" s="40">
        <v>4</v>
      </c>
      <c r="CK6" s="40">
        <v>4</v>
      </c>
      <c r="CL6" s="40">
        <v>4</v>
      </c>
      <c r="CM6" s="40">
        <v>5</v>
      </c>
      <c r="CN6" s="40">
        <v>4</v>
      </c>
      <c r="CO6" s="40">
        <v>5</v>
      </c>
      <c r="CP6" s="40">
        <v>5</v>
      </c>
      <c r="CQ6" s="40">
        <v>4</v>
      </c>
      <c r="CR6" s="40">
        <v>5</v>
      </c>
      <c r="CS6" s="40">
        <v>5</v>
      </c>
      <c r="CT6" s="40">
        <v>4</v>
      </c>
      <c r="CU6" s="40">
        <v>5</v>
      </c>
      <c r="CV6" s="40">
        <v>5</v>
      </c>
      <c r="CW6" s="40">
        <v>4</v>
      </c>
      <c r="CX6" s="40">
        <v>5</v>
      </c>
      <c r="CY6" s="40">
        <v>5</v>
      </c>
      <c r="CZ6" s="40">
        <v>5</v>
      </c>
      <c r="DA6" s="40">
        <v>5</v>
      </c>
      <c r="DB6" s="40">
        <v>5</v>
      </c>
      <c r="DC6" s="40">
        <v>4</v>
      </c>
      <c r="DD6" s="40">
        <v>3</v>
      </c>
      <c r="DE6" s="40">
        <v>4</v>
      </c>
      <c r="DF6" s="40">
        <v>5</v>
      </c>
      <c r="DG6" s="40">
        <v>5</v>
      </c>
      <c r="DH6" s="40">
        <v>4</v>
      </c>
      <c r="DI6" s="40">
        <v>5</v>
      </c>
      <c r="DJ6" s="40">
        <v>5</v>
      </c>
      <c r="DK6" s="40">
        <v>5</v>
      </c>
      <c r="DL6" s="40">
        <v>5</v>
      </c>
      <c r="DM6" s="40">
        <v>5</v>
      </c>
      <c r="DN6" s="40">
        <v>4</v>
      </c>
      <c r="DO6" s="40">
        <v>5</v>
      </c>
      <c r="DP6" s="40">
        <v>5</v>
      </c>
      <c r="DQ6" s="40">
        <v>5</v>
      </c>
      <c r="DR6" s="40">
        <v>4</v>
      </c>
      <c r="DS6" s="40">
        <v>5</v>
      </c>
      <c r="DT6" s="40">
        <v>5</v>
      </c>
      <c r="DU6" s="40">
        <v>5</v>
      </c>
      <c r="DV6" s="40">
        <v>5</v>
      </c>
      <c r="DW6" s="40">
        <v>5</v>
      </c>
      <c r="DX6" s="40">
        <v>5</v>
      </c>
      <c r="DY6" s="40">
        <v>5</v>
      </c>
      <c r="DZ6" s="40">
        <v>5</v>
      </c>
      <c r="EA6" s="40">
        <v>5</v>
      </c>
      <c r="EB6" s="40">
        <v>5</v>
      </c>
      <c r="EC6" s="40">
        <v>5</v>
      </c>
      <c r="ED6" s="40">
        <v>5</v>
      </c>
      <c r="EE6" s="40">
        <v>5</v>
      </c>
      <c r="EF6" s="40">
        <v>5</v>
      </c>
      <c r="EG6" s="40">
        <v>5</v>
      </c>
      <c r="EH6" s="40">
        <v>5</v>
      </c>
      <c r="EI6" s="40">
        <v>4</v>
      </c>
      <c r="EJ6" s="40">
        <v>5</v>
      </c>
      <c r="EK6" s="40">
        <v>5</v>
      </c>
      <c r="EL6" s="40">
        <v>4</v>
      </c>
      <c r="EM6" s="40">
        <v>5</v>
      </c>
      <c r="EN6" s="40">
        <v>5</v>
      </c>
      <c r="EO6" s="40">
        <v>4</v>
      </c>
      <c r="EP6" s="40">
        <v>5</v>
      </c>
      <c r="EQ6" s="40">
        <v>5</v>
      </c>
      <c r="ER6" s="40">
        <v>5</v>
      </c>
      <c r="ES6" s="40">
        <v>4</v>
      </c>
      <c r="ET6" s="40">
        <v>5</v>
      </c>
      <c r="EU6" s="40">
        <v>5</v>
      </c>
      <c r="EV6" s="40">
        <v>4</v>
      </c>
      <c r="EW6" s="40">
        <v>5</v>
      </c>
      <c r="EX6" s="40">
        <v>5</v>
      </c>
      <c r="EY6" s="40">
        <v>5</v>
      </c>
      <c r="EZ6" s="40">
        <v>5</v>
      </c>
      <c r="FA6" s="40">
        <v>5</v>
      </c>
      <c r="FB6" s="40">
        <v>5</v>
      </c>
      <c r="FC6" s="40">
        <v>4</v>
      </c>
      <c r="FD6" s="40">
        <v>5</v>
      </c>
      <c r="FE6" s="40">
        <v>5</v>
      </c>
      <c r="FF6" s="40">
        <v>3</v>
      </c>
      <c r="FG6" s="40">
        <v>3</v>
      </c>
      <c r="FH6" s="40">
        <v>5</v>
      </c>
      <c r="FI6" s="40">
        <v>5</v>
      </c>
      <c r="FJ6" s="40">
        <v>5</v>
      </c>
      <c r="FK6" s="40">
        <v>5</v>
      </c>
      <c r="FL6" s="40">
        <v>4</v>
      </c>
      <c r="FM6" s="40">
        <v>5</v>
      </c>
      <c r="FN6" s="40">
        <v>5</v>
      </c>
      <c r="FO6" s="40">
        <v>4</v>
      </c>
      <c r="FP6" s="40">
        <v>5</v>
      </c>
      <c r="FQ6" s="40">
        <v>5</v>
      </c>
      <c r="FR6" s="40">
        <v>5</v>
      </c>
      <c r="FS6" s="40">
        <v>5</v>
      </c>
      <c r="FT6" s="40">
        <v>5</v>
      </c>
      <c r="FU6" s="40">
        <v>4</v>
      </c>
      <c r="FV6" s="40">
        <v>5</v>
      </c>
      <c r="FW6" s="40">
        <v>5</v>
      </c>
      <c r="FX6" s="40">
        <v>5</v>
      </c>
      <c r="FY6" s="40">
        <v>5</v>
      </c>
      <c r="FZ6" s="40">
        <v>5</v>
      </c>
      <c r="GA6" s="40">
        <v>4</v>
      </c>
      <c r="GB6" s="40">
        <v>5</v>
      </c>
      <c r="GC6" s="40">
        <v>5</v>
      </c>
      <c r="GD6" s="40">
        <v>5</v>
      </c>
      <c r="GE6" s="40">
        <v>5</v>
      </c>
      <c r="GF6" s="40">
        <v>3</v>
      </c>
      <c r="GG6" s="40">
        <v>5</v>
      </c>
      <c r="GH6" s="40">
        <v>5</v>
      </c>
      <c r="GI6" s="40">
        <v>5</v>
      </c>
      <c r="GJ6" s="40">
        <v>4</v>
      </c>
      <c r="GK6" s="40">
        <v>5</v>
      </c>
      <c r="GL6" s="40">
        <v>5</v>
      </c>
      <c r="GM6" s="40">
        <v>4</v>
      </c>
      <c r="GN6" s="40">
        <v>5</v>
      </c>
      <c r="GO6" s="40">
        <v>5</v>
      </c>
      <c r="GP6" s="40">
        <v>5</v>
      </c>
      <c r="GQ6" s="40">
        <v>5</v>
      </c>
      <c r="GR6" s="40">
        <v>5</v>
      </c>
      <c r="GS6" s="40">
        <v>5</v>
      </c>
      <c r="GT6" s="40">
        <v>5</v>
      </c>
      <c r="GU6" s="40">
        <v>4</v>
      </c>
      <c r="GV6" s="40">
        <v>4</v>
      </c>
      <c r="GW6" s="40">
        <v>4</v>
      </c>
      <c r="GX6" s="40">
        <v>5</v>
      </c>
      <c r="GY6" s="40">
        <v>5</v>
      </c>
      <c r="GZ6" s="40">
        <v>5</v>
      </c>
      <c r="HA6" s="40">
        <v>5</v>
      </c>
      <c r="HB6" s="40">
        <v>5</v>
      </c>
      <c r="HC6" s="40">
        <v>5</v>
      </c>
      <c r="HD6" s="40">
        <v>2</v>
      </c>
      <c r="HE6" s="40">
        <v>5</v>
      </c>
      <c r="HF6" s="40">
        <v>5</v>
      </c>
      <c r="HG6" s="40">
        <v>5</v>
      </c>
      <c r="HH6" s="40">
        <v>5</v>
      </c>
      <c r="HI6" s="40">
        <v>5</v>
      </c>
      <c r="HJ6" s="40">
        <v>5</v>
      </c>
      <c r="HK6" s="40">
        <v>5</v>
      </c>
      <c r="HL6" s="40">
        <v>5</v>
      </c>
      <c r="HM6" s="40">
        <v>5</v>
      </c>
      <c r="HN6" s="40">
        <v>4</v>
      </c>
      <c r="HO6" s="40">
        <v>5</v>
      </c>
      <c r="HP6" s="40">
        <v>3</v>
      </c>
      <c r="HQ6" s="40">
        <v>5</v>
      </c>
      <c r="HR6" s="40">
        <v>5</v>
      </c>
      <c r="HS6" s="40">
        <v>4</v>
      </c>
      <c r="HT6" s="40">
        <v>5</v>
      </c>
      <c r="HU6" s="40">
        <v>5</v>
      </c>
      <c r="HV6" s="40">
        <v>5</v>
      </c>
      <c r="HW6" s="40">
        <v>5</v>
      </c>
      <c r="HX6" s="40">
        <v>4</v>
      </c>
      <c r="HY6" s="40">
        <v>4</v>
      </c>
      <c r="HZ6" s="40">
        <v>4</v>
      </c>
      <c r="IA6" s="40">
        <v>5</v>
      </c>
      <c r="IB6" s="40">
        <v>4</v>
      </c>
      <c r="IC6" s="40">
        <v>5</v>
      </c>
      <c r="ID6" s="40">
        <v>5</v>
      </c>
      <c r="IE6" s="40">
        <v>5</v>
      </c>
      <c r="IF6" s="40">
        <v>5</v>
      </c>
      <c r="IG6" s="40">
        <v>5</v>
      </c>
      <c r="IH6" s="40">
        <v>3</v>
      </c>
      <c r="II6" s="40">
        <v>5</v>
      </c>
      <c r="IJ6" s="40">
        <v>5</v>
      </c>
      <c r="IK6" s="40">
        <v>5</v>
      </c>
      <c r="IL6" s="40">
        <v>5</v>
      </c>
      <c r="IM6" s="40">
        <v>5</v>
      </c>
      <c r="IN6" s="40">
        <v>4</v>
      </c>
      <c r="IO6" s="40">
        <v>5</v>
      </c>
      <c r="IP6" s="40">
        <v>5</v>
      </c>
      <c r="IQ6" s="40">
        <v>5</v>
      </c>
      <c r="IR6" s="40">
        <v>5</v>
      </c>
      <c r="IS6" s="40">
        <v>4</v>
      </c>
      <c r="IT6" s="40">
        <v>5</v>
      </c>
      <c r="IU6" s="40">
        <v>5</v>
      </c>
      <c r="IV6" s="40">
        <v>5</v>
      </c>
      <c r="IW6" s="40">
        <v>5</v>
      </c>
      <c r="IX6" s="40">
        <v>5</v>
      </c>
      <c r="IY6" s="40">
        <v>4</v>
      </c>
      <c r="IZ6" s="40">
        <v>5</v>
      </c>
      <c r="JA6" s="40">
        <v>0</v>
      </c>
      <c r="JB6" s="40">
        <v>5</v>
      </c>
      <c r="JC6" s="40">
        <v>5</v>
      </c>
      <c r="JD6" s="40">
        <v>1</v>
      </c>
      <c r="JE6" s="40">
        <v>5</v>
      </c>
      <c r="JF6" s="40">
        <v>4</v>
      </c>
      <c r="JG6" s="40">
        <v>5</v>
      </c>
      <c r="JH6" s="40">
        <v>5</v>
      </c>
      <c r="JI6" s="40">
        <v>5</v>
      </c>
      <c r="JJ6" s="40">
        <v>5</v>
      </c>
      <c r="JK6" s="40">
        <v>5</v>
      </c>
      <c r="JL6" s="40">
        <v>5</v>
      </c>
      <c r="JM6" s="40">
        <v>4</v>
      </c>
      <c r="JN6" s="40">
        <v>5</v>
      </c>
      <c r="JO6" s="40">
        <v>4</v>
      </c>
      <c r="JP6" s="40">
        <v>5</v>
      </c>
      <c r="JQ6" s="40">
        <v>4</v>
      </c>
      <c r="JR6" s="40">
        <v>5</v>
      </c>
      <c r="JS6" s="40">
        <v>5</v>
      </c>
      <c r="JT6" s="40">
        <v>5</v>
      </c>
      <c r="JU6" s="40">
        <v>5</v>
      </c>
      <c r="JV6" s="40">
        <v>4</v>
      </c>
      <c r="JW6" s="40">
        <v>4</v>
      </c>
      <c r="JX6" s="40">
        <v>5</v>
      </c>
      <c r="JY6" s="40">
        <v>5</v>
      </c>
      <c r="JZ6" s="40">
        <v>5</v>
      </c>
      <c r="KA6" s="40">
        <v>5</v>
      </c>
      <c r="KB6" s="40">
        <v>4</v>
      </c>
      <c r="KC6" s="40">
        <v>4</v>
      </c>
      <c r="KD6" s="40">
        <v>5</v>
      </c>
      <c r="KE6" s="40">
        <v>5</v>
      </c>
      <c r="KF6" s="40">
        <v>5</v>
      </c>
      <c r="KG6" s="40">
        <v>5</v>
      </c>
      <c r="KH6" s="40">
        <v>4</v>
      </c>
      <c r="KI6" s="40">
        <v>5</v>
      </c>
      <c r="KJ6" s="40">
        <v>5</v>
      </c>
      <c r="KK6" s="40">
        <v>5</v>
      </c>
      <c r="KL6" s="40">
        <v>5</v>
      </c>
      <c r="KM6" s="40">
        <v>5</v>
      </c>
      <c r="KN6" s="40">
        <v>4</v>
      </c>
      <c r="KO6" s="40">
        <v>4</v>
      </c>
      <c r="KP6" s="40">
        <v>5</v>
      </c>
      <c r="KQ6" s="40">
        <v>4</v>
      </c>
      <c r="KR6" s="40">
        <v>5</v>
      </c>
      <c r="KS6" s="40">
        <v>5</v>
      </c>
      <c r="KT6" s="40">
        <v>4</v>
      </c>
      <c r="KU6" s="40">
        <v>5</v>
      </c>
      <c r="KV6" s="40">
        <v>5</v>
      </c>
      <c r="KW6" s="40">
        <v>5</v>
      </c>
      <c r="KX6" s="40">
        <v>5</v>
      </c>
      <c r="KY6" s="40">
        <v>4</v>
      </c>
      <c r="KZ6" s="40">
        <v>5</v>
      </c>
      <c r="LA6" s="40">
        <v>5</v>
      </c>
      <c r="LB6" s="40">
        <v>5</v>
      </c>
      <c r="LC6" s="40">
        <v>5</v>
      </c>
      <c r="LD6" s="40">
        <v>5</v>
      </c>
      <c r="LE6" s="40">
        <v>5</v>
      </c>
      <c r="LF6" s="40">
        <v>4</v>
      </c>
      <c r="LG6" s="40">
        <v>5</v>
      </c>
      <c r="LH6" s="40">
        <v>4</v>
      </c>
      <c r="LI6" s="40">
        <v>5</v>
      </c>
      <c r="LJ6" s="40">
        <v>2</v>
      </c>
      <c r="LK6" s="40">
        <v>4</v>
      </c>
      <c r="LL6" s="40">
        <v>5</v>
      </c>
      <c r="LM6" s="40">
        <v>5</v>
      </c>
      <c r="LN6" s="40">
        <v>5</v>
      </c>
      <c r="LO6" s="40">
        <v>5</v>
      </c>
      <c r="LP6" s="40">
        <v>5</v>
      </c>
      <c r="LQ6" s="40">
        <v>5</v>
      </c>
      <c r="LR6" s="40">
        <v>5</v>
      </c>
      <c r="LS6" s="40">
        <v>3</v>
      </c>
      <c r="LT6" s="40">
        <v>4</v>
      </c>
      <c r="LU6" s="40">
        <v>5</v>
      </c>
      <c r="LV6" s="40">
        <v>5</v>
      </c>
      <c r="LW6" s="40">
        <v>5</v>
      </c>
      <c r="LX6" s="40">
        <v>5</v>
      </c>
      <c r="LY6" s="40">
        <v>5</v>
      </c>
      <c r="LZ6" s="40">
        <v>5</v>
      </c>
      <c r="MA6" s="40">
        <v>5</v>
      </c>
      <c r="MB6" s="40">
        <v>3</v>
      </c>
      <c r="MC6" s="40">
        <v>4</v>
      </c>
      <c r="MD6" s="40">
        <v>5</v>
      </c>
      <c r="ME6" s="40">
        <v>5</v>
      </c>
      <c r="MF6" s="40">
        <v>5</v>
      </c>
      <c r="MG6" s="40">
        <v>4</v>
      </c>
      <c r="MH6" s="40">
        <v>2</v>
      </c>
      <c r="MI6" s="40">
        <v>5</v>
      </c>
      <c r="MJ6" s="40">
        <v>5</v>
      </c>
      <c r="MK6" s="40">
        <v>5</v>
      </c>
      <c r="ML6" s="40">
        <v>5</v>
      </c>
      <c r="MM6" s="40">
        <v>4</v>
      </c>
      <c r="MN6" s="40">
        <v>5</v>
      </c>
      <c r="MO6" s="40">
        <v>5</v>
      </c>
      <c r="MP6" s="40">
        <v>5</v>
      </c>
      <c r="MQ6" s="40">
        <v>5</v>
      </c>
      <c r="MR6" s="40">
        <v>5</v>
      </c>
      <c r="MS6" s="40">
        <v>5</v>
      </c>
      <c r="MT6" s="40">
        <v>5</v>
      </c>
      <c r="MU6" s="40">
        <v>4</v>
      </c>
      <c r="MV6" s="40">
        <v>4</v>
      </c>
      <c r="MW6" s="40">
        <v>5</v>
      </c>
      <c r="MX6" s="40">
        <v>5</v>
      </c>
      <c r="MY6" s="40">
        <v>5</v>
      </c>
      <c r="MZ6" s="40">
        <v>5</v>
      </c>
      <c r="NA6" s="40">
        <v>5</v>
      </c>
      <c r="NB6" s="40">
        <v>5</v>
      </c>
      <c r="NC6" s="40">
        <v>5</v>
      </c>
      <c r="ND6" s="40">
        <v>5</v>
      </c>
      <c r="NE6" s="40">
        <v>5</v>
      </c>
      <c r="NF6" s="40">
        <v>5</v>
      </c>
      <c r="NG6" s="40">
        <v>5</v>
      </c>
      <c r="NH6" s="40">
        <v>5</v>
      </c>
      <c r="NI6" s="40">
        <v>5</v>
      </c>
      <c r="NJ6" s="40">
        <v>5</v>
      </c>
      <c r="NK6" s="40">
        <v>5</v>
      </c>
      <c r="NL6" s="40">
        <v>5</v>
      </c>
      <c r="NM6" s="40">
        <v>4</v>
      </c>
      <c r="NN6" s="40">
        <v>4</v>
      </c>
      <c r="NO6" s="40">
        <v>5</v>
      </c>
      <c r="NP6" s="40">
        <v>5</v>
      </c>
      <c r="NQ6" s="40">
        <v>5</v>
      </c>
      <c r="NR6" s="40">
        <v>4</v>
      </c>
      <c r="NS6" s="40">
        <v>5</v>
      </c>
      <c r="NT6" s="40">
        <v>5</v>
      </c>
      <c r="NU6" s="40">
        <v>3</v>
      </c>
      <c r="NV6" s="40">
        <v>4</v>
      </c>
      <c r="NW6" s="40">
        <v>5</v>
      </c>
      <c r="NX6" s="40">
        <v>5</v>
      </c>
      <c r="NY6" s="40">
        <v>5</v>
      </c>
      <c r="NZ6" s="40">
        <v>5</v>
      </c>
      <c r="OA6" s="40">
        <v>5</v>
      </c>
      <c r="OB6" s="40">
        <v>4</v>
      </c>
      <c r="OC6" s="40">
        <v>5</v>
      </c>
      <c r="OD6" s="40">
        <v>5</v>
      </c>
      <c r="OE6" s="40">
        <v>4</v>
      </c>
      <c r="OF6" s="40">
        <v>5</v>
      </c>
      <c r="OG6" s="40">
        <v>5</v>
      </c>
      <c r="OH6" s="40">
        <v>5</v>
      </c>
      <c r="OI6" s="40">
        <v>4</v>
      </c>
      <c r="OJ6" s="40">
        <v>5</v>
      </c>
      <c r="OK6" s="40">
        <v>5</v>
      </c>
      <c r="OL6" s="40">
        <v>4</v>
      </c>
      <c r="OM6" s="40">
        <v>5</v>
      </c>
      <c r="ON6" s="40">
        <v>4</v>
      </c>
      <c r="OO6" s="40">
        <v>5</v>
      </c>
      <c r="OP6" s="40">
        <v>4</v>
      </c>
      <c r="OQ6" s="40">
        <v>5</v>
      </c>
      <c r="OR6" s="40">
        <v>4</v>
      </c>
      <c r="OS6" s="40">
        <v>5</v>
      </c>
      <c r="OT6" s="40">
        <v>5</v>
      </c>
      <c r="OU6" s="40">
        <v>5</v>
      </c>
      <c r="OV6" s="40">
        <v>5</v>
      </c>
      <c r="OW6" s="40">
        <v>5</v>
      </c>
      <c r="OX6" s="40">
        <v>4</v>
      </c>
      <c r="OY6" s="40">
        <v>4</v>
      </c>
      <c r="OZ6" s="40">
        <v>4</v>
      </c>
      <c r="PA6" s="40">
        <v>3</v>
      </c>
      <c r="PB6" s="40">
        <v>2</v>
      </c>
      <c r="PC6" s="40">
        <v>4</v>
      </c>
      <c r="PD6" s="40">
        <v>4</v>
      </c>
      <c r="PE6" s="40">
        <v>5</v>
      </c>
      <c r="PF6" s="40">
        <v>5</v>
      </c>
      <c r="PG6" s="40">
        <v>5</v>
      </c>
      <c r="PH6" s="40">
        <v>5</v>
      </c>
      <c r="PI6" s="40">
        <v>5</v>
      </c>
      <c r="PJ6" s="40">
        <v>5</v>
      </c>
      <c r="PK6" s="40">
        <v>5</v>
      </c>
      <c r="PL6" s="40">
        <v>5</v>
      </c>
      <c r="PM6" s="40">
        <v>5</v>
      </c>
      <c r="PN6" s="40">
        <v>5</v>
      </c>
      <c r="PO6" s="40">
        <v>5</v>
      </c>
      <c r="PP6" s="40">
        <v>4</v>
      </c>
      <c r="PQ6" s="40">
        <v>4</v>
      </c>
      <c r="PR6" s="40">
        <v>5</v>
      </c>
      <c r="PS6" s="40">
        <v>4</v>
      </c>
      <c r="PT6" s="40">
        <v>4</v>
      </c>
      <c r="PU6" s="40">
        <v>5</v>
      </c>
      <c r="PV6" s="40">
        <v>1</v>
      </c>
      <c r="PW6" s="40">
        <v>1</v>
      </c>
      <c r="PX6" s="40">
        <v>5</v>
      </c>
      <c r="PY6" s="40">
        <v>5</v>
      </c>
      <c r="PZ6" s="40">
        <v>5</v>
      </c>
      <c r="QA6" s="40">
        <v>5</v>
      </c>
      <c r="QB6" s="40">
        <v>4</v>
      </c>
      <c r="QC6" s="40">
        <v>5</v>
      </c>
      <c r="QD6" s="40">
        <v>5</v>
      </c>
      <c r="QE6" s="40">
        <v>4</v>
      </c>
      <c r="QF6" s="40">
        <v>4</v>
      </c>
      <c r="QG6" s="40">
        <v>5</v>
      </c>
      <c r="QH6" s="40">
        <v>4</v>
      </c>
      <c r="QI6" s="40">
        <v>5</v>
      </c>
      <c r="QJ6" s="40">
        <v>0</v>
      </c>
      <c r="QK6" s="40">
        <v>5</v>
      </c>
      <c r="QL6" s="40">
        <v>5</v>
      </c>
      <c r="QM6" s="40">
        <v>5</v>
      </c>
      <c r="QN6" s="40">
        <v>5</v>
      </c>
      <c r="QO6" s="40">
        <v>5</v>
      </c>
      <c r="QP6" s="40">
        <v>5</v>
      </c>
      <c r="QQ6" s="40">
        <v>5</v>
      </c>
      <c r="QR6" s="40">
        <v>5</v>
      </c>
      <c r="QS6" s="40">
        <v>4</v>
      </c>
      <c r="QT6" s="40">
        <v>5</v>
      </c>
      <c r="QU6" s="40">
        <v>5</v>
      </c>
      <c r="QV6" s="40">
        <v>4</v>
      </c>
      <c r="QW6" s="40">
        <v>5</v>
      </c>
      <c r="QX6" s="40">
        <v>5</v>
      </c>
      <c r="QY6" s="40">
        <v>5</v>
      </c>
      <c r="QZ6" s="40">
        <v>4</v>
      </c>
      <c r="RA6" s="40">
        <v>5</v>
      </c>
      <c r="RB6" s="40">
        <v>4</v>
      </c>
      <c r="RC6" s="40">
        <v>5</v>
      </c>
      <c r="RD6" s="40">
        <v>5</v>
      </c>
      <c r="RE6" s="40">
        <v>5</v>
      </c>
      <c r="RF6" s="40">
        <v>4</v>
      </c>
      <c r="RG6" s="40">
        <v>4</v>
      </c>
      <c r="RH6" s="40">
        <v>5</v>
      </c>
      <c r="RI6" s="40">
        <v>5</v>
      </c>
      <c r="RJ6" s="40">
        <v>5</v>
      </c>
      <c r="RK6" s="40">
        <v>5</v>
      </c>
      <c r="RL6" s="40">
        <v>5</v>
      </c>
      <c r="RM6" s="40">
        <v>4</v>
      </c>
      <c r="RN6" s="40">
        <v>4</v>
      </c>
      <c r="RO6" s="40">
        <v>5</v>
      </c>
      <c r="RP6" s="40">
        <v>5</v>
      </c>
      <c r="RQ6" s="40">
        <v>4</v>
      </c>
      <c r="RR6" s="40">
        <v>5</v>
      </c>
      <c r="RS6" s="40">
        <v>5</v>
      </c>
      <c r="RT6" s="40">
        <v>5</v>
      </c>
      <c r="RU6" s="40">
        <v>5</v>
      </c>
      <c r="RV6" s="40">
        <v>5</v>
      </c>
      <c r="RW6" s="40">
        <v>5</v>
      </c>
      <c r="RX6" s="41">
        <v>5</v>
      </c>
      <c r="RY6" s="42">
        <f>AVERAGE(Tabela637[[#This Row],[1]:[832]])</f>
        <v>4.629856850715746</v>
      </c>
      <c r="RZ6" s="42">
        <f>SKEW(Tabela637[[#This Row],[1]:[832]])</f>
        <v>-2.9548930183427702</v>
      </c>
      <c r="SA6" s="42">
        <f>STDEV(Tabela637[[#This Row],[1]:[832]])</f>
        <v>0.71575377265708295</v>
      </c>
      <c r="SB6" s="63">
        <v>0.85939577723105687</v>
      </c>
    </row>
    <row r="7" spans="1:496" s="28" customFormat="1" ht="24.95" customHeight="1">
      <c r="A7" s="29">
        <v>21</v>
      </c>
      <c r="B7" s="30">
        <v>3</v>
      </c>
      <c r="C7" s="106" t="s">
        <v>1709</v>
      </c>
      <c r="D7" s="39">
        <v>4</v>
      </c>
      <c r="E7" s="40">
        <v>5</v>
      </c>
      <c r="F7" s="40">
        <v>5</v>
      </c>
      <c r="G7" s="40">
        <v>5</v>
      </c>
      <c r="H7" s="40">
        <v>5</v>
      </c>
      <c r="I7" s="40">
        <v>4</v>
      </c>
      <c r="J7" s="40">
        <v>4</v>
      </c>
      <c r="K7" s="40">
        <v>5</v>
      </c>
      <c r="L7" s="40">
        <v>4</v>
      </c>
      <c r="M7" s="40">
        <v>4</v>
      </c>
      <c r="N7" s="40">
        <v>4</v>
      </c>
      <c r="O7" s="40">
        <v>5</v>
      </c>
      <c r="P7" s="40">
        <v>5</v>
      </c>
      <c r="Q7" s="40">
        <v>5</v>
      </c>
      <c r="R7" s="40">
        <v>3</v>
      </c>
      <c r="S7" s="40">
        <v>5</v>
      </c>
      <c r="T7" s="40">
        <v>5</v>
      </c>
      <c r="U7" s="40">
        <v>5</v>
      </c>
      <c r="V7" s="40">
        <v>5</v>
      </c>
      <c r="W7" s="40">
        <v>4</v>
      </c>
      <c r="X7" s="40">
        <v>4</v>
      </c>
      <c r="Y7" s="40">
        <v>4</v>
      </c>
      <c r="Z7" s="40">
        <v>4</v>
      </c>
      <c r="AA7" s="40">
        <v>5</v>
      </c>
      <c r="AB7" s="40">
        <v>5</v>
      </c>
      <c r="AC7" s="40">
        <v>4</v>
      </c>
      <c r="AD7" s="40">
        <v>5</v>
      </c>
      <c r="AE7" s="40">
        <v>5</v>
      </c>
      <c r="AF7" s="40">
        <v>5</v>
      </c>
      <c r="AG7" s="40">
        <v>5</v>
      </c>
      <c r="AH7" s="40">
        <v>4</v>
      </c>
      <c r="AI7" s="40">
        <v>4</v>
      </c>
      <c r="AJ7" s="40">
        <v>5</v>
      </c>
      <c r="AK7" s="40">
        <v>5</v>
      </c>
      <c r="AL7" s="40">
        <v>1</v>
      </c>
      <c r="AM7" s="40">
        <v>3</v>
      </c>
      <c r="AN7" s="40">
        <v>4</v>
      </c>
      <c r="AO7" s="40">
        <v>4</v>
      </c>
      <c r="AP7" s="40">
        <v>4</v>
      </c>
      <c r="AQ7" s="40">
        <v>3</v>
      </c>
      <c r="AR7" s="40">
        <v>4</v>
      </c>
      <c r="AS7" s="40">
        <v>4</v>
      </c>
      <c r="AT7" s="40">
        <v>4</v>
      </c>
      <c r="AU7" s="40">
        <v>4</v>
      </c>
      <c r="AV7" s="40">
        <v>4</v>
      </c>
      <c r="AW7" s="40">
        <v>4</v>
      </c>
      <c r="AX7" s="40">
        <v>5</v>
      </c>
      <c r="AY7" s="40">
        <v>5</v>
      </c>
      <c r="AZ7" s="40">
        <v>3</v>
      </c>
      <c r="BA7" s="40">
        <v>4</v>
      </c>
      <c r="BB7" s="40">
        <v>5</v>
      </c>
      <c r="BC7" s="40">
        <v>5</v>
      </c>
      <c r="BD7" s="40">
        <v>4</v>
      </c>
      <c r="BE7" s="40">
        <v>4</v>
      </c>
      <c r="BF7" s="40">
        <v>4</v>
      </c>
      <c r="BG7" s="40">
        <v>4</v>
      </c>
      <c r="BH7" s="40">
        <v>5</v>
      </c>
      <c r="BI7" s="40">
        <v>5</v>
      </c>
      <c r="BJ7" s="40">
        <v>4</v>
      </c>
      <c r="BK7" s="40">
        <v>4</v>
      </c>
      <c r="BL7" s="40">
        <v>4</v>
      </c>
      <c r="BM7" s="40">
        <v>4</v>
      </c>
      <c r="BN7" s="40">
        <v>3</v>
      </c>
      <c r="BO7" s="40">
        <v>5</v>
      </c>
      <c r="BP7" s="40">
        <v>4</v>
      </c>
      <c r="BQ7" s="40">
        <v>5</v>
      </c>
      <c r="BR7" s="40">
        <v>5</v>
      </c>
      <c r="BS7" s="40">
        <v>5</v>
      </c>
      <c r="BT7" s="40">
        <v>5</v>
      </c>
      <c r="BU7" s="40">
        <v>4</v>
      </c>
      <c r="BV7" s="40">
        <v>4</v>
      </c>
      <c r="BW7" s="40">
        <v>5</v>
      </c>
      <c r="BX7" s="40">
        <v>4</v>
      </c>
      <c r="BY7" s="40">
        <v>5</v>
      </c>
      <c r="BZ7" s="40">
        <v>5</v>
      </c>
      <c r="CA7" s="40">
        <v>4</v>
      </c>
      <c r="CB7" s="40">
        <v>5</v>
      </c>
      <c r="CC7" s="40">
        <v>5</v>
      </c>
      <c r="CD7" s="40">
        <v>3</v>
      </c>
      <c r="CE7" s="40">
        <v>4</v>
      </c>
      <c r="CF7" s="40">
        <v>4</v>
      </c>
      <c r="CG7" s="40">
        <v>4</v>
      </c>
      <c r="CH7" s="40">
        <v>4</v>
      </c>
      <c r="CI7" s="40">
        <v>5</v>
      </c>
      <c r="CJ7" s="40">
        <v>5</v>
      </c>
      <c r="CK7" s="40">
        <v>4</v>
      </c>
      <c r="CL7" s="40">
        <v>5</v>
      </c>
      <c r="CM7" s="40">
        <v>4</v>
      </c>
      <c r="CN7" s="40">
        <v>4</v>
      </c>
      <c r="CO7" s="40">
        <v>5</v>
      </c>
      <c r="CP7" s="40">
        <v>5</v>
      </c>
      <c r="CQ7" s="40">
        <v>4</v>
      </c>
      <c r="CR7" s="40">
        <v>5</v>
      </c>
      <c r="CS7" s="40">
        <v>5</v>
      </c>
      <c r="CT7" s="40">
        <v>5</v>
      </c>
      <c r="CU7" s="40">
        <v>4</v>
      </c>
      <c r="CV7" s="40">
        <v>4</v>
      </c>
      <c r="CW7" s="40">
        <v>3</v>
      </c>
      <c r="CX7" s="40">
        <v>5</v>
      </c>
      <c r="CY7" s="40">
        <v>4</v>
      </c>
      <c r="CZ7" s="40">
        <v>5</v>
      </c>
      <c r="DA7" s="40">
        <v>5</v>
      </c>
      <c r="DB7" s="40">
        <v>5</v>
      </c>
      <c r="DC7" s="40">
        <v>4</v>
      </c>
      <c r="DD7" s="40">
        <v>4</v>
      </c>
      <c r="DE7" s="40">
        <v>5</v>
      </c>
      <c r="DF7" s="40">
        <v>5</v>
      </c>
      <c r="DG7" s="40">
        <v>5</v>
      </c>
      <c r="DH7" s="40">
        <v>4</v>
      </c>
      <c r="DI7" s="40">
        <v>3</v>
      </c>
      <c r="DJ7" s="40">
        <v>4</v>
      </c>
      <c r="DK7" s="40">
        <v>5</v>
      </c>
      <c r="DL7" s="40">
        <v>5</v>
      </c>
      <c r="DM7" s="40">
        <v>5</v>
      </c>
      <c r="DN7" s="40">
        <v>5</v>
      </c>
      <c r="DO7" s="40">
        <v>5</v>
      </c>
      <c r="DP7" s="40">
        <v>4</v>
      </c>
      <c r="DQ7" s="40">
        <v>4</v>
      </c>
      <c r="DR7" s="40">
        <v>4</v>
      </c>
      <c r="DS7" s="40">
        <v>5</v>
      </c>
      <c r="DT7" s="40">
        <v>4</v>
      </c>
      <c r="DU7" s="40">
        <v>4</v>
      </c>
      <c r="DV7" s="40">
        <v>5</v>
      </c>
      <c r="DW7" s="40">
        <v>4</v>
      </c>
      <c r="DX7" s="40">
        <v>5</v>
      </c>
      <c r="DY7" s="40">
        <v>5</v>
      </c>
      <c r="DZ7" s="40">
        <v>4</v>
      </c>
      <c r="EA7" s="40">
        <v>4</v>
      </c>
      <c r="EB7" s="40">
        <v>4</v>
      </c>
      <c r="EC7" s="40">
        <v>5</v>
      </c>
      <c r="ED7" s="40">
        <v>5</v>
      </c>
      <c r="EE7" s="40">
        <v>4</v>
      </c>
      <c r="EF7" s="40">
        <v>4</v>
      </c>
      <c r="EG7" s="40">
        <v>3</v>
      </c>
      <c r="EH7" s="40">
        <v>5</v>
      </c>
      <c r="EI7" s="40">
        <v>4</v>
      </c>
      <c r="EJ7" s="40">
        <v>4</v>
      </c>
      <c r="EK7" s="40">
        <v>5</v>
      </c>
      <c r="EL7" s="40">
        <v>3</v>
      </c>
      <c r="EM7" s="40">
        <v>5</v>
      </c>
      <c r="EN7" s="40">
        <v>4</v>
      </c>
      <c r="EO7" s="40">
        <v>5</v>
      </c>
      <c r="EP7" s="40">
        <v>5</v>
      </c>
      <c r="EQ7" s="40">
        <v>5</v>
      </c>
      <c r="ER7" s="40">
        <v>4</v>
      </c>
      <c r="ES7" s="40">
        <v>4</v>
      </c>
      <c r="ET7" s="40">
        <v>5</v>
      </c>
      <c r="EU7" s="40">
        <v>5</v>
      </c>
      <c r="EV7" s="40">
        <v>3</v>
      </c>
      <c r="EW7" s="40">
        <v>5</v>
      </c>
      <c r="EX7" s="40">
        <v>4</v>
      </c>
      <c r="EY7" s="40">
        <v>4</v>
      </c>
      <c r="EZ7" s="40">
        <v>3</v>
      </c>
      <c r="FA7" s="40">
        <v>4</v>
      </c>
      <c r="FB7" s="40">
        <v>5</v>
      </c>
      <c r="FC7" s="40">
        <v>5</v>
      </c>
      <c r="FD7" s="40">
        <v>3</v>
      </c>
      <c r="FE7" s="40">
        <v>4</v>
      </c>
      <c r="FF7" s="40">
        <v>4</v>
      </c>
      <c r="FG7" s="40">
        <v>4</v>
      </c>
      <c r="FH7" s="40">
        <v>4</v>
      </c>
      <c r="FI7" s="40">
        <v>5</v>
      </c>
      <c r="FJ7" s="40">
        <v>5</v>
      </c>
      <c r="FK7" s="40">
        <v>5</v>
      </c>
      <c r="FL7" s="40">
        <v>4</v>
      </c>
      <c r="FM7" s="40">
        <v>4</v>
      </c>
      <c r="FN7" s="40">
        <v>5</v>
      </c>
      <c r="FO7" s="40">
        <v>4</v>
      </c>
      <c r="FP7" s="40">
        <v>5</v>
      </c>
      <c r="FQ7" s="40">
        <v>4</v>
      </c>
      <c r="FR7" s="40">
        <v>5</v>
      </c>
      <c r="FS7" s="40">
        <v>5</v>
      </c>
      <c r="FT7" s="40">
        <v>5</v>
      </c>
      <c r="FU7" s="40">
        <v>4</v>
      </c>
      <c r="FV7" s="40">
        <v>4</v>
      </c>
      <c r="FW7" s="40">
        <v>4</v>
      </c>
      <c r="FX7" s="40">
        <v>5</v>
      </c>
      <c r="FY7" s="40">
        <v>5</v>
      </c>
      <c r="FZ7" s="40">
        <v>5</v>
      </c>
      <c r="GA7" s="40">
        <v>4</v>
      </c>
      <c r="GB7" s="40">
        <v>2</v>
      </c>
      <c r="GC7" s="40">
        <v>5</v>
      </c>
      <c r="GD7" s="40">
        <v>5</v>
      </c>
      <c r="GE7" s="40">
        <v>4</v>
      </c>
      <c r="GF7" s="40">
        <v>5</v>
      </c>
      <c r="GG7" s="40">
        <v>5</v>
      </c>
      <c r="GH7" s="40">
        <v>4</v>
      </c>
      <c r="GI7" s="40">
        <v>1</v>
      </c>
      <c r="GJ7" s="40">
        <v>4</v>
      </c>
      <c r="GK7" s="40">
        <v>5</v>
      </c>
      <c r="GL7" s="40">
        <v>4</v>
      </c>
      <c r="GM7" s="40">
        <v>4</v>
      </c>
      <c r="GN7" s="40">
        <v>3</v>
      </c>
      <c r="GO7" s="40">
        <v>5</v>
      </c>
      <c r="GP7" s="40">
        <v>5</v>
      </c>
      <c r="GQ7" s="40">
        <v>5</v>
      </c>
      <c r="GR7" s="40">
        <v>5</v>
      </c>
      <c r="GS7" s="40">
        <v>5</v>
      </c>
      <c r="GT7" s="40">
        <v>5</v>
      </c>
      <c r="GU7" s="40">
        <v>4</v>
      </c>
      <c r="GV7" s="40">
        <v>5</v>
      </c>
      <c r="GW7" s="40">
        <v>5</v>
      </c>
      <c r="GX7" s="40">
        <v>5</v>
      </c>
      <c r="GY7" s="40">
        <v>4</v>
      </c>
      <c r="GZ7" s="40">
        <v>4</v>
      </c>
      <c r="HA7" s="40">
        <v>5</v>
      </c>
      <c r="HB7" s="40">
        <v>5</v>
      </c>
      <c r="HC7" s="40">
        <v>5</v>
      </c>
      <c r="HD7" s="40">
        <v>3</v>
      </c>
      <c r="HE7" s="40">
        <v>5</v>
      </c>
      <c r="HF7" s="40">
        <v>5</v>
      </c>
      <c r="HG7" s="40">
        <v>5</v>
      </c>
      <c r="HH7" s="40">
        <v>5</v>
      </c>
      <c r="HI7" s="40">
        <v>4</v>
      </c>
      <c r="HJ7" s="40">
        <v>5</v>
      </c>
      <c r="HK7" s="40">
        <v>5</v>
      </c>
      <c r="HL7" s="40">
        <v>5</v>
      </c>
      <c r="HM7" s="40">
        <v>4</v>
      </c>
      <c r="HN7" s="40">
        <v>4</v>
      </c>
      <c r="HO7" s="40">
        <v>5</v>
      </c>
      <c r="HP7" s="40">
        <v>5</v>
      </c>
      <c r="HQ7" s="40">
        <v>5</v>
      </c>
      <c r="HR7" s="40">
        <v>5</v>
      </c>
      <c r="HS7" s="40">
        <v>3</v>
      </c>
      <c r="HT7" s="40">
        <v>5</v>
      </c>
      <c r="HU7" s="40">
        <v>4</v>
      </c>
      <c r="HV7" s="40">
        <v>2</v>
      </c>
      <c r="HW7" s="40">
        <v>5</v>
      </c>
      <c r="HX7" s="40">
        <v>5</v>
      </c>
      <c r="HY7" s="40">
        <v>4</v>
      </c>
      <c r="HZ7" s="40">
        <v>4</v>
      </c>
      <c r="IA7" s="40">
        <v>5</v>
      </c>
      <c r="IB7" s="40">
        <v>2</v>
      </c>
      <c r="IC7" s="40">
        <v>4</v>
      </c>
      <c r="ID7" s="40">
        <v>4</v>
      </c>
      <c r="IE7" s="40">
        <v>5</v>
      </c>
      <c r="IF7" s="40">
        <v>5</v>
      </c>
      <c r="IG7" s="40">
        <v>5</v>
      </c>
      <c r="IH7" s="40">
        <v>4</v>
      </c>
      <c r="II7" s="40">
        <v>5</v>
      </c>
      <c r="IJ7" s="40">
        <v>5</v>
      </c>
      <c r="IK7" s="40">
        <v>5</v>
      </c>
      <c r="IL7" s="40">
        <v>4</v>
      </c>
      <c r="IM7" s="40">
        <v>5</v>
      </c>
      <c r="IN7" s="40">
        <v>5</v>
      </c>
      <c r="IO7" s="40">
        <v>5</v>
      </c>
      <c r="IP7" s="40">
        <v>5</v>
      </c>
      <c r="IQ7" s="40">
        <v>4</v>
      </c>
      <c r="IR7" s="40">
        <v>4</v>
      </c>
      <c r="IS7" s="40">
        <v>3</v>
      </c>
      <c r="IT7" s="40">
        <v>5</v>
      </c>
      <c r="IU7" s="40">
        <v>5</v>
      </c>
      <c r="IV7" s="40">
        <v>5</v>
      </c>
      <c r="IW7" s="40">
        <v>4</v>
      </c>
      <c r="IX7" s="40">
        <v>5</v>
      </c>
      <c r="IY7" s="40">
        <v>5</v>
      </c>
      <c r="IZ7" s="40">
        <v>4</v>
      </c>
      <c r="JA7" s="40">
        <v>0</v>
      </c>
      <c r="JB7" s="40">
        <v>5</v>
      </c>
      <c r="JC7" s="40">
        <v>5</v>
      </c>
      <c r="JD7" s="40">
        <v>1</v>
      </c>
      <c r="JE7" s="40">
        <v>4</v>
      </c>
      <c r="JF7" s="40">
        <v>4</v>
      </c>
      <c r="JG7" s="40">
        <v>5</v>
      </c>
      <c r="JH7" s="40">
        <v>2</v>
      </c>
      <c r="JI7" s="40">
        <v>5</v>
      </c>
      <c r="JJ7" s="40">
        <v>4</v>
      </c>
      <c r="JK7" s="40">
        <v>4</v>
      </c>
      <c r="JL7" s="40">
        <v>4</v>
      </c>
      <c r="JM7" s="40">
        <v>5</v>
      </c>
      <c r="JN7" s="40">
        <v>5</v>
      </c>
      <c r="JO7" s="40">
        <v>3</v>
      </c>
      <c r="JP7" s="40">
        <v>5</v>
      </c>
      <c r="JQ7" s="40">
        <v>4</v>
      </c>
      <c r="JR7" s="40">
        <v>5</v>
      </c>
      <c r="JS7" s="40">
        <v>5</v>
      </c>
      <c r="JT7" s="40">
        <v>5</v>
      </c>
      <c r="JU7" s="40">
        <v>5</v>
      </c>
      <c r="JV7" s="40">
        <v>4</v>
      </c>
      <c r="JW7" s="40">
        <v>5</v>
      </c>
      <c r="JX7" s="40">
        <v>4</v>
      </c>
      <c r="JY7" s="40">
        <v>4</v>
      </c>
      <c r="JZ7" s="40">
        <v>5</v>
      </c>
      <c r="KA7" s="40">
        <v>5</v>
      </c>
      <c r="KB7" s="40">
        <v>4</v>
      </c>
      <c r="KC7" s="40">
        <v>4</v>
      </c>
      <c r="KD7" s="40">
        <v>5</v>
      </c>
      <c r="KE7" s="40">
        <v>5</v>
      </c>
      <c r="KF7" s="40">
        <v>5</v>
      </c>
      <c r="KG7" s="40">
        <v>5</v>
      </c>
      <c r="KH7" s="40">
        <v>3</v>
      </c>
      <c r="KI7" s="40">
        <v>4</v>
      </c>
      <c r="KJ7" s="40">
        <v>5</v>
      </c>
      <c r="KK7" s="40">
        <v>5</v>
      </c>
      <c r="KL7" s="40">
        <v>4</v>
      </c>
      <c r="KM7" s="40">
        <v>3</v>
      </c>
      <c r="KN7" s="40">
        <v>5</v>
      </c>
      <c r="KO7" s="40">
        <v>3</v>
      </c>
      <c r="KP7" s="40">
        <v>4</v>
      </c>
      <c r="KQ7" s="40">
        <v>4</v>
      </c>
      <c r="KR7" s="40">
        <v>5</v>
      </c>
      <c r="KS7" s="40">
        <v>5</v>
      </c>
      <c r="KT7" s="40">
        <v>4</v>
      </c>
      <c r="KU7" s="40">
        <v>5</v>
      </c>
      <c r="KV7" s="40">
        <v>4</v>
      </c>
      <c r="KW7" s="40">
        <v>5</v>
      </c>
      <c r="KX7" s="40">
        <v>5</v>
      </c>
      <c r="KY7" s="40">
        <v>4</v>
      </c>
      <c r="KZ7" s="40">
        <v>4</v>
      </c>
      <c r="LA7" s="40">
        <v>4</v>
      </c>
      <c r="LB7" s="40">
        <v>4</v>
      </c>
      <c r="LC7" s="40">
        <v>3</v>
      </c>
      <c r="LD7" s="40">
        <v>5</v>
      </c>
      <c r="LE7" s="40">
        <v>5</v>
      </c>
      <c r="LF7" s="40">
        <v>5</v>
      </c>
      <c r="LG7" s="40">
        <v>4</v>
      </c>
      <c r="LH7" s="40">
        <v>4</v>
      </c>
      <c r="LI7" s="40">
        <v>5</v>
      </c>
      <c r="LJ7" s="40">
        <v>3</v>
      </c>
      <c r="LK7" s="40">
        <v>4</v>
      </c>
      <c r="LL7" s="40">
        <v>5</v>
      </c>
      <c r="LM7" s="40">
        <v>5</v>
      </c>
      <c r="LN7" s="40">
        <v>4</v>
      </c>
      <c r="LO7" s="40">
        <v>4</v>
      </c>
      <c r="LP7" s="40">
        <v>5</v>
      </c>
      <c r="LQ7" s="40">
        <v>5</v>
      </c>
      <c r="LR7" s="40">
        <v>5</v>
      </c>
      <c r="LS7" s="40">
        <v>5</v>
      </c>
      <c r="LT7" s="40">
        <v>3</v>
      </c>
      <c r="LU7" s="40">
        <v>5</v>
      </c>
      <c r="LV7" s="40">
        <v>5</v>
      </c>
      <c r="LW7" s="40">
        <v>5</v>
      </c>
      <c r="LX7" s="40">
        <v>5</v>
      </c>
      <c r="LY7" s="40">
        <v>5</v>
      </c>
      <c r="LZ7" s="40">
        <v>4</v>
      </c>
      <c r="MA7" s="40">
        <v>5</v>
      </c>
      <c r="MB7" s="40">
        <v>3</v>
      </c>
      <c r="MC7" s="40">
        <v>4</v>
      </c>
      <c r="MD7" s="40">
        <v>4</v>
      </c>
      <c r="ME7" s="40">
        <v>5</v>
      </c>
      <c r="MF7" s="40">
        <v>4</v>
      </c>
      <c r="MG7" s="40">
        <v>4</v>
      </c>
      <c r="MH7" s="40">
        <v>3</v>
      </c>
      <c r="MI7" s="40">
        <v>4</v>
      </c>
      <c r="MJ7" s="40">
        <v>4</v>
      </c>
      <c r="MK7" s="40">
        <v>5</v>
      </c>
      <c r="ML7" s="40">
        <v>5</v>
      </c>
      <c r="MM7" s="40">
        <v>3</v>
      </c>
      <c r="MN7" s="40">
        <v>4</v>
      </c>
      <c r="MO7" s="40">
        <v>5</v>
      </c>
      <c r="MP7" s="40">
        <v>4</v>
      </c>
      <c r="MQ7" s="40">
        <v>5</v>
      </c>
      <c r="MR7" s="40">
        <v>5</v>
      </c>
      <c r="MS7" s="40">
        <v>5</v>
      </c>
      <c r="MT7" s="40">
        <v>5</v>
      </c>
      <c r="MU7" s="40">
        <v>3</v>
      </c>
      <c r="MV7" s="40">
        <v>4</v>
      </c>
      <c r="MW7" s="40">
        <v>4</v>
      </c>
      <c r="MX7" s="40">
        <v>4</v>
      </c>
      <c r="MY7" s="40">
        <v>5</v>
      </c>
      <c r="MZ7" s="40">
        <v>5</v>
      </c>
      <c r="NA7" s="40">
        <v>4</v>
      </c>
      <c r="NB7" s="40">
        <v>5</v>
      </c>
      <c r="NC7" s="40">
        <v>5</v>
      </c>
      <c r="ND7" s="40">
        <v>4</v>
      </c>
      <c r="NE7" s="40">
        <v>5</v>
      </c>
      <c r="NF7" s="40">
        <v>4</v>
      </c>
      <c r="NG7" s="40">
        <v>5</v>
      </c>
      <c r="NH7" s="40">
        <v>4</v>
      </c>
      <c r="NI7" s="40">
        <v>5</v>
      </c>
      <c r="NJ7" s="40">
        <v>5</v>
      </c>
      <c r="NK7" s="40">
        <v>5</v>
      </c>
      <c r="NL7" s="40">
        <v>5</v>
      </c>
      <c r="NM7" s="40">
        <v>4</v>
      </c>
      <c r="NN7" s="40">
        <v>5</v>
      </c>
      <c r="NO7" s="40">
        <v>5</v>
      </c>
      <c r="NP7" s="40">
        <v>4</v>
      </c>
      <c r="NQ7" s="40">
        <v>4</v>
      </c>
      <c r="NR7" s="40">
        <v>3</v>
      </c>
      <c r="NS7" s="40">
        <v>5</v>
      </c>
      <c r="NT7" s="40">
        <v>4</v>
      </c>
      <c r="NU7" s="40">
        <v>4</v>
      </c>
      <c r="NV7" s="40">
        <v>4</v>
      </c>
      <c r="NW7" s="40">
        <v>5</v>
      </c>
      <c r="NX7" s="40">
        <v>5</v>
      </c>
      <c r="NY7" s="40">
        <v>5</v>
      </c>
      <c r="NZ7" s="40">
        <v>4</v>
      </c>
      <c r="OA7" s="40">
        <v>3</v>
      </c>
      <c r="OB7" s="40">
        <v>5</v>
      </c>
      <c r="OC7" s="40">
        <v>5</v>
      </c>
      <c r="OD7" s="40">
        <v>5</v>
      </c>
      <c r="OE7" s="40">
        <v>5</v>
      </c>
      <c r="OF7" s="40">
        <v>4</v>
      </c>
      <c r="OG7" s="40">
        <v>4</v>
      </c>
      <c r="OH7" s="40">
        <v>5</v>
      </c>
      <c r="OI7" s="40">
        <v>3</v>
      </c>
      <c r="OJ7" s="40">
        <v>4</v>
      </c>
      <c r="OK7" s="40">
        <v>5</v>
      </c>
      <c r="OL7" s="40">
        <v>5</v>
      </c>
      <c r="OM7" s="40">
        <v>4</v>
      </c>
      <c r="ON7" s="40">
        <v>3</v>
      </c>
      <c r="OO7" s="40">
        <v>3</v>
      </c>
      <c r="OP7" s="40">
        <v>3</v>
      </c>
      <c r="OQ7" s="40">
        <v>5</v>
      </c>
      <c r="OR7" s="40">
        <v>4</v>
      </c>
      <c r="OS7" s="40">
        <v>4</v>
      </c>
      <c r="OT7" s="40">
        <v>5</v>
      </c>
      <c r="OU7" s="40">
        <v>4</v>
      </c>
      <c r="OV7" s="40">
        <v>5</v>
      </c>
      <c r="OW7" s="40">
        <v>5</v>
      </c>
      <c r="OX7" s="40">
        <v>4</v>
      </c>
      <c r="OY7" s="40">
        <v>3</v>
      </c>
      <c r="OZ7" s="40">
        <v>4</v>
      </c>
      <c r="PA7" s="40">
        <v>4</v>
      </c>
      <c r="PB7" s="40">
        <v>2</v>
      </c>
      <c r="PC7" s="40">
        <v>3</v>
      </c>
      <c r="PD7" s="40">
        <v>3</v>
      </c>
      <c r="PE7" s="40">
        <v>5</v>
      </c>
      <c r="PF7" s="40">
        <v>4</v>
      </c>
      <c r="PG7" s="40">
        <v>4</v>
      </c>
      <c r="PH7" s="40">
        <v>5</v>
      </c>
      <c r="PI7" s="40">
        <v>5</v>
      </c>
      <c r="PJ7" s="40">
        <v>4</v>
      </c>
      <c r="PK7" s="40">
        <v>4</v>
      </c>
      <c r="PL7" s="40">
        <v>4</v>
      </c>
      <c r="PM7" s="40">
        <v>5</v>
      </c>
      <c r="PN7" s="40">
        <v>5</v>
      </c>
      <c r="PO7" s="40">
        <v>5</v>
      </c>
      <c r="PP7" s="40">
        <v>4</v>
      </c>
      <c r="PQ7" s="40">
        <v>4</v>
      </c>
      <c r="PR7" s="40">
        <v>5</v>
      </c>
      <c r="PS7" s="40">
        <v>5</v>
      </c>
      <c r="PT7" s="40">
        <v>4</v>
      </c>
      <c r="PU7" s="40">
        <v>4</v>
      </c>
      <c r="PV7" s="40">
        <v>1</v>
      </c>
      <c r="PW7" s="40">
        <v>1</v>
      </c>
      <c r="PX7" s="40">
        <v>5</v>
      </c>
      <c r="PY7" s="40">
        <v>5</v>
      </c>
      <c r="PZ7" s="40">
        <v>5</v>
      </c>
      <c r="QA7" s="40">
        <v>4</v>
      </c>
      <c r="QB7" s="40">
        <v>3</v>
      </c>
      <c r="QC7" s="40">
        <v>3</v>
      </c>
      <c r="QD7" s="40">
        <v>5</v>
      </c>
      <c r="QE7" s="40">
        <v>4</v>
      </c>
      <c r="QF7" s="40">
        <v>5</v>
      </c>
      <c r="QG7" s="40">
        <v>5</v>
      </c>
      <c r="QH7" s="40">
        <v>4</v>
      </c>
      <c r="QI7" s="40">
        <v>4</v>
      </c>
      <c r="QJ7" s="40">
        <v>3</v>
      </c>
      <c r="QK7" s="40">
        <v>5</v>
      </c>
      <c r="QL7" s="40">
        <v>4</v>
      </c>
      <c r="QM7" s="40">
        <v>4</v>
      </c>
      <c r="QN7" s="40">
        <v>4</v>
      </c>
      <c r="QO7" s="40">
        <v>4</v>
      </c>
      <c r="QP7" s="40">
        <v>4</v>
      </c>
      <c r="QQ7" s="40">
        <v>4</v>
      </c>
      <c r="QR7" s="40">
        <v>5</v>
      </c>
      <c r="QS7" s="40">
        <v>4</v>
      </c>
      <c r="QT7" s="40">
        <v>4</v>
      </c>
      <c r="QU7" s="40">
        <v>4</v>
      </c>
      <c r="QV7" s="40">
        <v>4</v>
      </c>
      <c r="QW7" s="40">
        <v>4</v>
      </c>
      <c r="QX7" s="40">
        <v>4</v>
      </c>
      <c r="QY7" s="40">
        <v>5</v>
      </c>
      <c r="QZ7" s="40">
        <v>4</v>
      </c>
      <c r="RA7" s="40">
        <v>4</v>
      </c>
      <c r="RB7" s="40">
        <v>5</v>
      </c>
      <c r="RC7" s="40">
        <v>5</v>
      </c>
      <c r="RD7" s="40">
        <v>5</v>
      </c>
      <c r="RE7" s="40">
        <v>4</v>
      </c>
      <c r="RF7" s="40">
        <v>5</v>
      </c>
      <c r="RG7" s="40">
        <v>4</v>
      </c>
      <c r="RH7" s="40">
        <v>4</v>
      </c>
      <c r="RI7" s="40">
        <v>5</v>
      </c>
      <c r="RJ7" s="40">
        <v>5</v>
      </c>
      <c r="RK7" s="40">
        <v>4</v>
      </c>
      <c r="RL7" s="40">
        <v>5</v>
      </c>
      <c r="RM7" s="40">
        <v>4</v>
      </c>
      <c r="RN7" s="40">
        <v>4</v>
      </c>
      <c r="RO7" s="40">
        <v>5</v>
      </c>
      <c r="RP7" s="40">
        <v>5</v>
      </c>
      <c r="RQ7" s="40">
        <v>4</v>
      </c>
      <c r="RR7" s="40">
        <v>5</v>
      </c>
      <c r="RS7" s="40">
        <v>4</v>
      </c>
      <c r="RT7" s="40">
        <v>5</v>
      </c>
      <c r="RU7" s="40">
        <v>5</v>
      </c>
      <c r="RV7" s="40">
        <v>5</v>
      </c>
      <c r="RW7" s="40">
        <v>4</v>
      </c>
      <c r="RX7" s="41">
        <v>5</v>
      </c>
      <c r="RY7" s="42">
        <f>AVERAGE(Tabela637[[#This Row],[1]:[832]])</f>
        <v>4.3476482617586916</v>
      </c>
      <c r="RZ7" s="42">
        <f>SKEW(Tabela637[[#This Row],[1]:[832]])</f>
        <v>-1.5909467297654745</v>
      </c>
      <c r="SA7" s="42">
        <f>STDEV(Tabela637[[#This Row],[1]:[832]])</f>
        <v>0.78523750649115998</v>
      </c>
      <c r="SB7" s="63">
        <v>0.85874169087245444</v>
      </c>
    </row>
    <row r="8" spans="1:496" s="28" customFormat="1" ht="24.95" customHeight="1">
      <c r="A8" s="29">
        <v>22</v>
      </c>
      <c r="B8" s="30">
        <v>4</v>
      </c>
      <c r="C8" s="106" t="s">
        <v>1710</v>
      </c>
      <c r="D8" s="39">
        <v>4</v>
      </c>
      <c r="E8" s="40">
        <v>5</v>
      </c>
      <c r="F8" s="40">
        <v>5</v>
      </c>
      <c r="G8" s="40">
        <v>5</v>
      </c>
      <c r="H8" s="40">
        <v>5</v>
      </c>
      <c r="I8" s="40">
        <v>4</v>
      </c>
      <c r="J8" s="40">
        <v>5</v>
      </c>
      <c r="K8" s="40">
        <v>5</v>
      </c>
      <c r="L8" s="40">
        <v>5</v>
      </c>
      <c r="M8" s="40">
        <v>5</v>
      </c>
      <c r="N8" s="40">
        <v>4</v>
      </c>
      <c r="O8" s="40">
        <v>5</v>
      </c>
      <c r="P8" s="40">
        <v>5</v>
      </c>
      <c r="Q8" s="40">
        <v>5</v>
      </c>
      <c r="R8" s="40">
        <v>5</v>
      </c>
      <c r="S8" s="40">
        <v>5</v>
      </c>
      <c r="T8" s="40">
        <v>5</v>
      </c>
      <c r="U8" s="40">
        <v>5</v>
      </c>
      <c r="V8" s="40">
        <v>4</v>
      </c>
      <c r="W8" s="40">
        <v>5</v>
      </c>
      <c r="X8" s="40">
        <v>5</v>
      </c>
      <c r="Y8" s="40">
        <v>5</v>
      </c>
      <c r="Z8" s="40">
        <v>4</v>
      </c>
      <c r="AA8" s="40">
        <v>5</v>
      </c>
      <c r="AB8" s="40">
        <v>4</v>
      </c>
      <c r="AC8" s="40">
        <v>5</v>
      </c>
      <c r="AD8" s="40">
        <v>5</v>
      </c>
      <c r="AE8" s="40">
        <v>5</v>
      </c>
      <c r="AF8" s="40">
        <v>5</v>
      </c>
      <c r="AG8" s="40">
        <v>5</v>
      </c>
      <c r="AH8" s="40">
        <v>4</v>
      </c>
      <c r="AI8" s="40">
        <v>5</v>
      </c>
      <c r="AJ8" s="40">
        <v>5</v>
      </c>
      <c r="AK8" s="40">
        <v>4</v>
      </c>
      <c r="AL8" s="40">
        <v>3</v>
      </c>
      <c r="AM8" s="40">
        <v>5</v>
      </c>
      <c r="AN8" s="40">
        <v>5</v>
      </c>
      <c r="AO8" s="40">
        <v>4</v>
      </c>
      <c r="AP8" s="40">
        <v>4</v>
      </c>
      <c r="AQ8" s="40">
        <v>5</v>
      </c>
      <c r="AR8" s="40">
        <v>5</v>
      </c>
      <c r="AS8" s="40">
        <v>5</v>
      </c>
      <c r="AT8" s="40">
        <v>5</v>
      </c>
      <c r="AU8" s="40">
        <v>5</v>
      </c>
      <c r="AV8" s="40">
        <v>5</v>
      </c>
      <c r="AW8" s="40">
        <v>5</v>
      </c>
      <c r="AX8" s="40">
        <v>5</v>
      </c>
      <c r="AY8" s="40">
        <v>4</v>
      </c>
      <c r="AZ8" s="40">
        <v>4</v>
      </c>
      <c r="BA8" s="40">
        <v>4</v>
      </c>
      <c r="BB8" s="40">
        <v>5</v>
      </c>
      <c r="BC8" s="40">
        <v>5</v>
      </c>
      <c r="BD8" s="40">
        <v>5</v>
      </c>
      <c r="BE8" s="40">
        <v>4</v>
      </c>
      <c r="BF8" s="40">
        <v>3</v>
      </c>
      <c r="BG8" s="40">
        <v>3</v>
      </c>
      <c r="BH8" s="40">
        <v>5</v>
      </c>
      <c r="BI8" s="40">
        <v>5</v>
      </c>
      <c r="BJ8" s="40">
        <v>5</v>
      </c>
      <c r="BK8" s="40">
        <v>4</v>
      </c>
      <c r="BL8" s="40">
        <v>4</v>
      </c>
      <c r="BM8" s="40">
        <v>5</v>
      </c>
      <c r="BN8" s="40">
        <v>4</v>
      </c>
      <c r="BO8" s="40">
        <v>5</v>
      </c>
      <c r="BP8" s="40">
        <v>4</v>
      </c>
      <c r="BQ8" s="40">
        <v>4</v>
      </c>
      <c r="BR8" s="40">
        <v>5</v>
      </c>
      <c r="BS8" s="40">
        <v>5</v>
      </c>
      <c r="BT8" s="40">
        <v>5</v>
      </c>
      <c r="BU8" s="40">
        <v>5</v>
      </c>
      <c r="BV8" s="40">
        <v>5</v>
      </c>
      <c r="BW8" s="40">
        <v>5</v>
      </c>
      <c r="BX8" s="40">
        <v>5</v>
      </c>
      <c r="BY8" s="40">
        <v>5</v>
      </c>
      <c r="BZ8" s="40">
        <v>5</v>
      </c>
      <c r="CA8" s="40">
        <v>5</v>
      </c>
      <c r="CB8" s="40">
        <v>4</v>
      </c>
      <c r="CC8" s="40">
        <v>5</v>
      </c>
      <c r="CD8" s="40">
        <v>5</v>
      </c>
      <c r="CE8" s="40">
        <v>5</v>
      </c>
      <c r="CF8" s="40">
        <v>5</v>
      </c>
      <c r="CG8" s="40">
        <v>4</v>
      </c>
      <c r="CH8" s="40">
        <v>5</v>
      </c>
      <c r="CI8" s="40">
        <v>5</v>
      </c>
      <c r="CJ8" s="40">
        <v>4</v>
      </c>
      <c r="CK8" s="40">
        <v>4</v>
      </c>
      <c r="CL8" s="40">
        <v>5</v>
      </c>
      <c r="CM8" s="40">
        <v>5</v>
      </c>
      <c r="CN8" s="40">
        <v>4</v>
      </c>
      <c r="CO8" s="40">
        <v>5</v>
      </c>
      <c r="CP8" s="40">
        <v>5</v>
      </c>
      <c r="CQ8" s="40">
        <v>5</v>
      </c>
      <c r="CR8" s="40">
        <v>5</v>
      </c>
      <c r="CS8" s="40">
        <v>5</v>
      </c>
      <c r="CT8" s="40">
        <v>3</v>
      </c>
      <c r="CU8" s="40">
        <v>4</v>
      </c>
      <c r="CV8" s="40">
        <v>5</v>
      </c>
      <c r="CW8" s="40">
        <v>4</v>
      </c>
      <c r="CX8" s="40">
        <v>5</v>
      </c>
      <c r="CY8" s="40">
        <v>4</v>
      </c>
      <c r="CZ8" s="40">
        <v>5</v>
      </c>
      <c r="DA8" s="40">
        <v>5</v>
      </c>
      <c r="DB8" s="40">
        <v>5</v>
      </c>
      <c r="DC8" s="40">
        <v>5</v>
      </c>
      <c r="DD8" s="40">
        <v>5</v>
      </c>
      <c r="DE8" s="40">
        <v>5</v>
      </c>
      <c r="DF8" s="40">
        <v>4</v>
      </c>
      <c r="DG8" s="40">
        <v>5</v>
      </c>
      <c r="DH8" s="40">
        <v>5</v>
      </c>
      <c r="DI8" s="40">
        <v>3</v>
      </c>
      <c r="DJ8" s="40">
        <v>5</v>
      </c>
      <c r="DK8" s="40">
        <v>5</v>
      </c>
      <c r="DL8" s="40">
        <v>5</v>
      </c>
      <c r="DM8" s="40">
        <v>5</v>
      </c>
      <c r="DN8" s="40">
        <v>5</v>
      </c>
      <c r="DO8" s="40">
        <v>5</v>
      </c>
      <c r="DP8" s="40">
        <v>5</v>
      </c>
      <c r="DQ8" s="40">
        <v>4</v>
      </c>
      <c r="DR8" s="40">
        <v>3</v>
      </c>
      <c r="DS8" s="40">
        <v>5</v>
      </c>
      <c r="DT8" s="40">
        <v>4</v>
      </c>
      <c r="DU8" s="40">
        <v>5</v>
      </c>
      <c r="DV8" s="40">
        <v>5</v>
      </c>
      <c r="DW8" s="40">
        <v>5</v>
      </c>
      <c r="DX8" s="40">
        <v>5</v>
      </c>
      <c r="DY8" s="40">
        <v>5</v>
      </c>
      <c r="DZ8" s="40">
        <v>4</v>
      </c>
      <c r="EA8" s="40">
        <v>5</v>
      </c>
      <c r="EB8" s="40">
        <v>5</v>
      </c>
      <c r="EC8" s="40">
        <v>5</v>
      </c>
      <c r="ED8" s="40">
        <v>5</v>
      </c>
      <c r="EE8" s="40">
        <v>4</v>
      </c>
      <c r="EF8" s="40">
        <v>4</v>
      </c>
      <c r="EG8" s="40">
        <v>3</v>
      </c>
      <c r="EH8" s="40">
        <v>5</v>
      </c>
      <c r="EI8" s="40">
        <v>4</v>
      </c>
      <c r="EJ8" s="40">
        <v>5</v>
      </c>
      <c r="EK8" s="40">
        <v>5</v>
      </c>
      <c r="EL8" s="40">
        <v>5</v>
      </c>
      <c r="EM8" s="40">
        <v>5</v>
      </c>
      <c r="EN8" s="40">
        <v>5</v>
      </c>
      <c r="EO8" s="40">
        <v>5</v>
      </c>
      <c r="EP8" s="40">
        <v>5</v>
      </c>
      <c r="EQ8" s="40">
        <v>5</v>
      </c>
      <c r="ER8" s="40">
        <v>5</v>
      </c>
      <c r="ES8" s="40">
        <v>4</v>
      </c>
      <c r="ET8" s="40">
        <v>5</v>
      </c>
      <c r="EU8" s="40">
        <v>5</v>
      </c>
      <c r="EV8" s="40">
        <v>4</v>
      </c>
      <c r="EW8" s="40">
        <v>5</v>
      </c>
      <c r="EX8" s="40">
        <v>3</v>
      </c>
      <c r="EY8" s="40">
        <v>4</v>
      </c>
      <c r="EZ8" s="40">
        <v>3</v>
      </c>
      <c r="FA8" s="40">
        <v>4</v>
      </c>
      <c r="FB8" s="40">
        <v>5</v>
      </c>
      <c r="FC8" s="40">
        <v>5</v>
      </c>
      <c r="FD8" s="40">
        <v>5</v>
      </c>
      <c r="FE8" s="40">
        <v>4</v>
      </c>
      <c r="FF8" s="40">
        <v>5</v>
      </c>
      <c r="FG8" s="40">
        <v>0</v>
      </c>
      <c r="FH8" s="40">
        <v>5</v>
      </c>
      <c r="FI8" s="40">
        <v>5</v>
      </c>
      <c r="FJ8" s="40">
        <v>5</v>
      </c>
      <c r="FK8" s="40">
        <v>5</v>
      </c>
      <c r="FL8" s="40">
        <v>4</v>
      </c>
      <c r="FM8" s="40">
        <v>5</v>
      </c>
      <c r="FN8" s="40">
        <v>5</v>
      </c>
      <c r="FO8" s="40">
        <v>5</v>
      </c>
      <c r="FP8" s="40">
        <v>5</v>
      </c>
      <c r="FQ8" s="40">
        <v>5</v>
      </c>
      <c r="FR8" s="40">
        <v>5</v>
      </c>
      <c r="FS8" s="40">
        <v>5</v>
      </c>
      <c r="FT8" s="40">
        <v>5</v>
      </c>
      <c r="FU8" s="40">
        <v>4</v>
      </c>
      <c r="FV8" s="40">
        <v>4</v>
      </c>
      <c r="FW8" s="40">
        <v>4</v>
      </c>
      <c r="FX8" s="40">
        <v>4</v>
      </c>
      <c r="FY8" s="40">
        <v>5</v>
      </c>
      <c r="FZ8" s="40">
        <v>5</v>
      </c>
      <c r="GA8" s="40">
        <v>4</v>
      </c>
      <c r="GB8" s="40">
        <v>3</v>
      </c>
      <c r="GC8" s="40">
        <v>5</v>
      </c>
      <c r="GD8" s="40">
        <v>5</v>
      </c>
      <c r="GE8" s="40">
        <v>4</v>
      </c>
      <c r="GF8" s="40">
        <v>5</v>
      </c>
      <c r="GG8" s="40">
        <v>5</v>
      </c>
      <c r="GH8" s="40">
        <v>5</v>
      </c>
      <c r="GI8" s="40">
        <v>4</v>
      </c>
      <c r="GJ8" s="40">
        <v>4</v>
      </c>
      <c r="GK8" s="40">
        <v>4</v>
      </c>
      <c r="GL8" s="40">
        <v>4</v>
      </c>
      <c r="GM8" s="40">
        <v>5</v>
      </c>
      <c r="GN8" s="40">
        <v>5</v>
      </c>
      <c r="GO8" s="40">
        <v>5</v>
      </c>
      <c r="GP8" s="40">
        <v>4</v>
      </c>
      <c r="GQ8" s="40">
        <v>5</v>
      </c>
      <c r="GR8" s="40">
        <v>5</v>
      </c>
      <c r="GS8" s="40">
        <v>5</v>
      </c>
      <c r="GT8" s="40">
        <v>5</v>
      </c>
      <c r="GU8" s="40">
        <v>5</v>
      </c>
      <c r="GV8" s="40">
        <v>5</v>
      </c>
      <c r="GW8" s="40">
        <v>5</v>
      </c>
      <c r="GX8" s="40">
        <v>5</v>
      </c>
      <c r="GY8" s="40">
        <v>0</v>
      </c>
      <c r="GZ8" s="40">
        <v>5</v>
      </c>
      <c r="HA8" s="40">
        <v>5</v>
      </c>
      <c r="HB8" s="40">
        <v>5</v>
      </c>
      <c r="HC8" s="40">
        <v>5</v>
      </c>
      <c r="HD8" s="40">
        <v>4</v>
      </c>
      <c r="HE8" s="40">
        <v>5</v>
      </c>
      <c r="HF8" s="40">
        <v>3</v>
      </c>
      <c r="HG8" s="40">
        <v>5</v>
      </c>
      <c r="HH8" s="40">
        <v>5</v>
      </c>
      <c r="HI8" s="40">
        <v>4</v>
      </c>
      <c r="HJ8" s="40">
        <v>5</v>
      </c>
      <c r="HK8" s="40">
        <v>5</v>
      </c>
      <c r="HL8" s="40">
        <v>5</v>
      </c>
      <c r="HM8" s="40">
        <v>4</v>
      </c>
      <c r="HN8" s="40">
        <v>5</v>
      </c>
      <c r="HO8" s="40">
        <v>5</v>
      </c>
      <c r="HP8" s="40">
        <v>5</v>
      </c>
      <c r="HQ8" s="40">
        <v>4</v>
      </c>
      <c r="HR8" s="40">
        <v>5</v>
      </c>
      <c r="HS8" s="40">
        <v>4</v>
      </c>
      <c r="HT8" s="40">
        <v>5</v>
      </c>
      <c r="HU8" s="40">
        <v>5</v>
      </c>
      <c r="HV8" s="40">
        <v>5</v>
      </c>
      <c r="HW8" s="40">
        <v>4</v>
      </c>
      <c r="HX8" s="40">
        <v>5</v>
      </c>
      <c r="HY8" s="40">
        <v>4</v>
      </c>
      <c r="HZ8" s="40">
        <v>4</v>
      </c>
      <c r="IA8" s="40">
        <v>5</v>
      </c>
      <c r="IB8" s="40">
        <v>4</v>
      </c>
      <c r="IC8" s="40">
        <v>4</v>
      </c>
      <c r="ID8" s="40">
        <v>5</v>
      </c>
      <c r="IE8" s="40">
        <v>5</v>
      </c>
      <c r="IF8" s="40">
        <v>5</v>
      </c>
      <c r="IG8" s="40">
        <v>5</v>
      </c>
      <c r="IH8" s="40">
        <v>5</v>
      </c>
      <c r="II8" s="40">
        <v>5</v>
      </c>
      <c r="IJ8" s="40">
        <v>4</v>
      </c>
      <c r="IK8" s="40">
        <v>5</v>
      </c>
      <c r="IL8" s="40">
        <v>5</v>
      </c>
      <c r="IM8" s="40">
        <v>5</v>
      </c>
      <c r="IN8" s="40">
        <v>5</v>
      </c>
      <c r="IO8" s="40">
        <v>0</v>
      </c>
      <c r="IP8" s="40">
        <v>5</v>
      </c>
      <c r="IQ8" s="40">
        <v>2</v>
      </c>
      <c r="IR8" s="40">
        <v>5</v>
      </c>
      <c r="IS8" s="40">
        <v>4</v>
      </c>
      <c r="IT8" s="40">
        <v>5</v>
      </c>
      <c r="IU8" s="40">
        <v>5</v>
      </c>
      <c r="IV8" s="40">
        <v>5</v>
      </c>
      <c r="IW8" s="40">
        <v>4</v>
      </c>
      <c r="IX8" s="40">
        <v>5</v>
      </c>
      <c r="IY8" s="40">
        <v>5</v>
      </c>
      <c r="IZ8" s="40">
        <v>4</v>
      </c>
      <c r="JA8" s="40">
        <v>0</v>
      </c>
      <c r="JB8" s="40">
        <v>5</v>
      </c>
      <c r="JC8" s="40">
        <v>5</v>
      </c>
      <c r="JD8" s="40">
        <v>1</v>
      </c>
      <c r="JE8" s="40">
        <v>5</v>
      </c>
      <c r="JF8" s="40">
        <v>5</v>
      </c>
      <c r="JG8" s="40">
        <v>5</v>
      </c>
      <c r="JH8" s="40">
        <v>4</v>
      </c>
      <c r="JI8" s="40">
        <v>5</v>
      </c>
      <c r="JJ8" s="40">
        <v>5</v>
      </c>
      <c r="JK8" s="40">
        <v>5</v>
      </c>
      <c r="JL8" s="40">
        <v>5</v>
      </c>
      <c r="JM8" s="40">
        <v>5</v>
      </c>
      <c r="JN8" s="40">
        <v>5</v>
      </c>
      <c r="JO8" s="40">
        <v>3</v>
      </c>
      <c r="JP8" s="40">
        <v>5</v>
      </c>
      <c r="JQ8" s="40">
        <v>5</v>
      </c>
      <c r="JR8" s="40">
        <v>4</v>
      </c>
      <c r="JS8" s="40">
        <v>5</v>
      </c>
      <c r="JT8" s="40">
        <v>5</v>
      </c>
      <c r="JU8" s="40">
        <v>5</v>
      </c>
      <c r="JV8" s="40">
        <v>5</v>
      </c>
      <c r="JW8" s="40">
        <v>5</v>
      </c>
      <c r="JX8" s="40">
        <v>4</v>
      </c>
      <c r="JY8" s="40">
        <v>5</v>
      </c>
      <c r="JZ8" s="40">
        <v>5</v>
      </c>
      <c r="KA8" s="40">
        <v>5</v>
      </c>
      <c r="KB8" s="40">
        <v>4</v>
      </c>
      <c r="KC8" s="40">
        <v>4</v>
      </c>
      <c r="KD8" s="40">
        <v>5</v>
      </c>
      <c r="KE8" s="40">
        <v>5</v>
      </c>
      <c r="KF8" s="40">
        <v>4</v>
      </c>
      <c r="KG8" s="40">
        <v>5</v>
      </c>
      <c r="KH8" s="40">
        <v>5</v>
      </c>
      <c r="KI8" s="40">
        <v>5</v>
      </c>
      <c r="KJ8" s="40">
        <v>0</v>
      </c>
      <c r="KK8" s="40">
        <v>5</v>
      </c>
      <c r="KL8" s="40">
        <v>0</v>
      </c>
      <c r="KM8" s="40">
        <v>4</v>
      </c>
      <c r="KN8" s="40">
        <v>3</v>
      </c>
      <c r="KO8" s="40">
        <v>4</v>
      </c>
      <c r="KP8" s="40">
        <v>4</v>
      </c>
      <c r="KQ8" s="40">
        <v>5</v>
      </c>
      <c r="KR8" s="40">
        <v>5</v>
      </c>
      <c r="KS8" s="40">
        <v>5</v>
      </c>
      <c r="KT8" s="40">
        <v>5</v>
      </c>
      <c r="KU8" s="40">
        <v>5</v>
      </c>
      <c r="KV8" s="40">
        <v>5</v>
      </c>
      <c r="KW8" s="40">
        <v>5</v>
      </c>
      <c r="KX8" s="40">
        <v>5</v>
      </c>
      <c r="KY8" s="40">
        <v>5</v>
      </c>
      <c r="KZ8" s="40">
        <v>4</v>
      </c>
      <c r="LA8" s="40">
        <v>4</v>
      </c>
      <c r="LB8" s="40">
        <v>4</v>
      </c>
      <c r="LC8" s="40">
        <v>5</v>
      </c>
      <c r="LD8" s="40">
        <v>5</v>
      </c>
      <c r="LE8" s="40">
        <v>5</v>
      </c>
      <c r="LF8" s="40">
        <v>5</v>
      </c>
      <c r="LG8" s="40">
        <v>4</v>
      </c>
      <c r="LH8" s="40">
        <v>5</v>
      </c>
      <c r="LI8" s="40">
        <v>5</v>
      </c>
      <c r="LJ8" s="40">
        <v>3</v>
      </c>
      <c r="LK8" s="40">
        <v>5</v>
      </c>
      <c r="LL8" s="40">
        <v>2</v>
      </c>
      <c r="LM8" s="40">
        <v>5</v>
      </c>
      <c r="LN8" s="40">
        <v>5</v>
      </c>
      <c r="LO8" s="40">
        <v>4</v>
      </c>
      <c r="LP8" s="40">
        <v>5</v>
      </c>
      <c r="LQ8" s="40">
        <v>5</v>
      </c>
      <c r="LR8" s="40">
        <v>4</v>
      </c>
      <c r="LS8" s="40">
        <v>4</v>
      </c>
      <c r="LT8" s="40">
        <v>4</v>
      </c>
      <c r="LU8" s="40">
        <v>5</v>
      </c>
      <c r="LV8" s="40">
        <v>5</v>
      </c>
      <c r="LW8" s="40">
        <v>5</v>
      </c>
      <c r="LX8" s="40">
        <v>5</v>
      </c>
      <c r="LY8" s="40">
        <v>5</v>
      </c>
      <c r="LZ8" s="40">
        <v>4</v>
      </c>
      <c r="MA8" s="40">
        <v>5</v>
      </c>
      <c r="MB8" s="40">
        <v>4</v>
      </c>
      <c r="MC8" s="40">
        <v>4</v>
      </c>
      <c r="MD8" s="40">
        <v>5</v>
      </c>
      <c r="ME8" s="40">
        <v>5</v>
      </c>
      <c r="MF8" s="40">
        <v>4</v>
      </c>
      <c r="MG8" s="40">
        <v>5</v>
      </c>
      <c r="MH8" s="40">
        <v>3</v>
      </c>
      <c r="MI8" s="40">
        <v>4</v>
      </c>
      <c r="MJ8" s="40">
        <v>5</v>
      </c>
      <c r="MK8" s="40">
        <v>5</v>
      </c>
      <c r="ML8" s="40">
        <v>5</v>
      </c>
      <c r="MM8" s="40">
        <v>4</v>
      </c>
      <c r="MN8" s="40">
        <v>5</v>
      </c>
      <c r="MO8" s="40">
        <v>5</v>
      </c>
      <c r="MP8" s="40">
        <v>5</v>
      </c>
      <c r="MQ8" s="40">
        <v>5</v>
      </c>
      <c r="MR8" s="40">
        <v>5</v>
      </c>
      <c r="MS8" s="40">
        <v>5</v>
      </c>
      <c r="MT8" s="40">
        <v>5</v>
      </c>
      <c r="MU8" s="40">
        <v>3</v>
      </c>
      <c r="MV8" s="40">
        <v>4</v>
      </c>
      <c r="MW8" s="40">
        <v>4</v>
      </c>
      <c r="MX8" s="40">
        <v>5</v>
      </c>
      <c r="MY8" s="40">
        <v>5</v>
      </c>
      <c r="MZ8" s="40">
        <v>5</v>
      </c>
      <c r="NA8" s="40">
        <v>5</v>
      </c>
      <c r="NB8" s="40">
        <v>5</v>
      </c>
      <c r="NC8" s="40">
        <v>4</v>
      </c>
      <c r="ND8" s="40">
        <v>5</v>
      </c>
      <c r="NE8" s="40">
        <v>5</v>
      </c>
      <c r="NF8" s="40">
        <v>5</v>
      </c>
      <c r="NG8" s="40">
        <v>5</v>
      </c>
      <c r="NH8" s="40">
        <v>4</v>
      </c>
      <c r="NI8" s="40">
        <v>5</v>
      </c>
      <c r="NJ8" s="40">
        <v>5</v>
      </c>
      <c r="NK8" s="40">
        <v>5</v>
      </c>
      <c r="NL8" s="40">
        <v>5</v>
      </c>
      <c r="NM8" s="40">
        <v>5</v>
      </c>
      <c r="NN8" s="40">
        <v>5</v>
      </c>
      <c r="NO8" s="40">
        <v>5</v>
      </c>
      <c r="NP8" s="40">
        <v>5</v>
      </c>
      <c r="NQ8" s="40">
        <v>5</v>
      </c>
      <c r="NR8" s="40">
        <v>5</v>
      </c>
      <c r="NS8" s="40">
        <v>5</v>
      </c>
      <c r="NT8" s="40">
        <v>4</v>
      </c>
      <c r="NU8" s="40">
        <v>4</v>
      </c>
      <c r="NV8" s="40">
        <v>4</v>
      </c>
      <c r="NW8" s="40">
        <v>5</v>
      </c>
      <c r="NX8" s="40">
        <v>5</v>
      </c>
      <c r="NY8" s="40">
        <v>5</v>
      </c>
      <c r="NZ8" s="40">
        <v>5</v>
      </c>
      <c r="OA8" s="40">
        <v>5</v>
      </c>
      <c r="OB8" s="40">
        <v>5</v>
      </c>
      <c r="OC8" s="40">
        <v>5</v>
      </c>
      <c r="OD8" s="40">
        <v>5</v>
      </c>
      <c r="OE8" s="40">
        <v>5</v>
      </c>
      <c r="OF8" s="40">
        <v>5</v>
      </c>
      <c r="OG8" s="40">
        <v>5</v>
      </c>
      <c r="OH8" s="40">
        <v>4</v>
      </c>
      <c r="OI8" s="40">
        <v>5</v>
      </c>
      <c r="OJ8" s="40">
        <v>5</v>
      </c>
      <c r="OK8" s="40">
        <v>4</v>
      </c>
      <c r="OL8" s="40">
        <v>5</v>
      </c>
      <c r="OM8" s="40">
        <v>5</v>
      </c>
      <c r="ON8" s="40">
        <v>5</v>
      </c>
      <c r="OO8" s="40">
        <v>3</v>
      </c>
      <c r="OP8" s="40">
        <v>4</v>
      </c>
      <c r="OQ8" s="40">
        <v>5</v>
      </c>
      <c r="OR8" s="40">
        <v>5</v>
      </c>
      <c r="OS8" s="40">
        <v>5</v>
      </c>
      <c r="OT8" s="40">
        <v>5</v>
      </c>
      <c r="OU8" s="40">
        <v>5</v>
      </c>
      <c r="OV8" s="40">
        <v>5</v>
      </c>
      <c r="OW8" s="40">
        <v>5</v>
      </c>
      <c r="OX8" s="40">
        <v>4</v>
      </c>
      <c r="OY8" s="40">
        <v>5</v>
      </c>
      <c r="OZ8" s="40">
        <v>5</v>
      </c>
      <c r="PA8" s="40">
        <v>5</v>
      </c>
      <c r="PB8" s="40">
        <v>2</v>
      </c>
      <c r="PC8" s="40">
        <v>0</v>
      </c>
      <c r="PD8" s="40">
        <v>3</v>
      </c>
      <c r="PE8" s="40">
        <v>4</v>
      </c>
      <c r="PF8" s="40">
        <v>4</v>
      </c>
      <c r="PG8" s="40">
        <v>5</v>
      </c>
      <c r="PH8" s="40">
        <v>5</v>
      </c>
      <c r="PI8" s="40">
        <v>5</v>
      </c>
      <c r="PJ8" s="40">
        <v>5</v>
      </c>
      <c r="PK8" s="40">
        <v>5</v>
      </c>
      <c r="PL8" s="40">
        <v>4</v>
      </c>
      <c r="PM8" s="40">
        <v>5</v>
      </c>
      <c r="PN8" s="40">
        <v>5</v>
      </c>
      <c r="PO8" s="40">
        <v>4</v>
      </c>
      <c r="PP8" s="40">
        <v>5</v>
      </c>
      <c r="PQ8" s="40">
        <v>5</v>
      </c>
      <c r="PR8" s="40">
        <v>4</v>
      </c>
      <c r="PS8" s="40">
        <v>4</v>
      </c>
      <c r="PT8" s="40">
        <v>4</v>
      </c>
      <c r="PU8" s="40">
        <v>5</v>
      </c>
      <c r="PV8" s="40">
        <v>1</v>
      </c>
      <c r="PW8" s="40">
        <v>1</v>
      </c>
      <c r="PX8" s="40">
        <v>5</v>
      </c>
      <c r="PY8" s="40">
        <v>5</v>
      </c>
      <c r="PZ8" s="40">
        <v>5</v>
      </c>
      <c r="QA8" s="40">
        <v>5</v>
      </c>
      <c r="QB8" s="40">
        <v>3</v>
      </c>
      <c r="QC8" s="40">
        <v>5</v>
      </c>
      <c r="QD8" s="40">
        <v>5</v>
      </c>
      <c r="QE8" s="40">
        <v>4</v>
      </c>
      <c r="QF8" s="40">
        <v>5</v>
      </c>
      <c r="QG8" s="40">
        <v>5</v>
      </c>
      <c r="QH8" s="40">
        <v>4</v>
      </c>
      <c r="QI8" s="40">
        <v>5</v>
      </c>
      <c r="QJ8" s="40">
        <v>4</v>
      </c>
      <c r="QK8" s="40">
        <v>5</v>
      </c>
      <c r="QL8" s="40">
        <v>5</v>
      </c>
      <c r="QM8" s="40">
        <v>4</v>
      </c>
      <c r="QN8" s="40">
        <v>5</v>
      </c>
      <c r="QO8" s="40">
        <v>4</v>
      </c>
      <c r="QP8" s="40">
        <v>5</v>
      </c>
      <c r="QQ8" s="40">
        <v>5</v>
      </c>
      <c r="QR8" s="40">
        <v>5</v>
      </c>
      <c r="QS8" s="40">
        <v>4</v>
      </c>
      <c r="QT8" s="40">
        <v>5</v>
      </c>
      <c r="QU8" s="40">
        <v>5</v>
      </c>
      <c r="QV8" s="40">
        <v>5</v>
      </c>
      <c r="QW8" s="40">
        <v>4</v>
      </c>
      <c r="QX8" s="40">
        <v>4</v>
      </c>
      <c r="QY8" s="40">
        <v>5</v>
      </c>
      <c r="QZ8" s="40">
        <v>4</v>
      </c>
      <c r="RA8" s="40">
        <v>5</v>
      </c>
      <c r="RB8" s="40">
        <v>5</v>
      </c>
      <c r="RC8" s="40">
        <v>5</v>
      </c>
      <c r="RD8" s="40">
        <v>4</v>
      </c>
      <c r="RE8" s="40">
        <v>5</v>
      </c>
      <c r="RF8" s="40">
        <v>5</v>
      </c>
      <c r="RG8" s="40">
        <v>5</v>
      </c>
      <c r="RH8" s="40">
        <v>4</v>
      </c>
      <c r="RI8" s="40">
        <v>5</v>
      </c>
      <c r="RJ8" s="40">
        <v>5</v>
      </c>
      <c r="RK8" s="40">
        <v>5</v>
      </c>
      <c r="RL8" s="40">
        <v>5</v>
      </c>
      <c r="RM8" s="40">
        <v>4</v>
      </c>
      <c r="RN8" s="40">
        <v>4</v>
      </c>
      <c r="RO8" s="40">
        <v>5</v>
      </c>
      <c r="RP8" s="40">
        <v>5</v>
      </c>
      <c r="RQ8" s="40">
        <v>5</v>
      </c>
      <c r="RR8" s="40">
        <v>5</v>
      </c>
      <c r="RS8" s="40">
        <v>4</v>
      </c>
      <c r="RT8" s="40">
        <v>4</v>
      </c>
      <c r="RU8" s="40">
        <v>5</v>
      </c>
      <c r="RV8" s="40">
        <v>5</v>
      </c>
      <c r="RW8" s="40">
        <v>4</v>
      </c>
      <c r="RX8" s="41">
        <v>5</v>
      </c>
      <c r="RY8" s="42">
        <f>AVERAGE(Tabela637[[#This Row],[1]:[832]])</f>
        <v>4.5582822085889569</v>
      </c>
      <c r="RZ8" s="42">
        <f>SKEW(Tabela637[[#This Row],[1]:[832]])</f>
        <v>-3.0575749502162313</v>
      </c>
      <c r="SA8" s="42">
        <f>STDEV(Tabela637[[#This Row],[1]:[832]])</f>
        <v>0.85001079676751334</v>
      </c>
      <c r="SB8" s="63">
        <v>0.86245126239950165</v>
      </c>
    </row>
    <row r="9" spans="1:496" s="28" customFormat="1" ht="24.95" customHeight="1">
      <c r="A9" s="29">
        <v>23</v>
      </c>
      <c r="B9" s="30">
        <v>5</v>
      </c>
      <c r="C9" s="106" t="s">
        <v>1711</v>
      </c>
      <c r="D9" s="39">
        <v>3</v>
      </c>
      <c r="E9" s="40">
        <v>4</v>
      </c>
      <c r="F9" s="40">
        <v>4</v>
      </c>
      <c r="G9" s="40">
        <v>4</v>
      </c>
      <c r="H9" s="40">
        <v>4</v>
      </c>
      <c r="I9" s="40">
        <v>4</v>
      </c>
      <c r="J9" s="40">
        <v>5</v>
      </c>
      <c r="K9" s="40">
        <v>5</v>
      </c>
      <c r="L9" s="40">
        <v>5</v>
      </c>
      <c r="M9" s="40">
        <v>4</v>
      </c>
      <c r="N9" s="40">
        <v>4</v>
      </c>
      <c r="O9" s="40">
        <v>5</v>
      </c>
      <c r="P9" s="40">
        <v>5</v>
      </c>
      <c r="Q9" s="40">
        <v>4</v>
      </c>
      <c r="R9" s="40">
        <v>5</v>
      </c>
      <c r="S9" s="40">
        <v>4</v>
      </c>
      <c r="T9" s="40">
        <v>5</v>
      </c>
      <c r="U9" s="40">
        <v>5</v>
      </c>
      <c r="V9" s="40">
        <v>4</v>
      </c>
      <c r="W9" s="40">
        <v>4</v>
      </c>
      <c r="X9" s="40">
        <v>4</v>
      </c>
      <c r="Y9" s="40">
        <v>5</v>
      </c>
      <c r="Z9" s="40">
        <v>4</v>
      </c>
      <c r="AA9" s="40">
        <v>5</v>
      </c>
      <c r="AB9" s="40">
        <v>4</v>
      </c>
      <c r="AC9" s="40">
        <v>4</v>
      </c>
      <c r="AD9" s="40">
        <v>5</v>
      </c>
      <c r="AE9" s="40">
        <v>5</v>
      </c>
      <c r="AF9" s="40">
        <v>5</v>
      </c>
      <c r="AG9" s="40">
        <v>5</v>
      </c>
      <c r="AH9" s="40">
        <v>3</v>
      </c>
      <c r="AI9" s="40">
        <v>4</v>
      </c>
      <c r="AJ9" s="40">
        <v>4</v>
      </c>
      <c r="AK9" s="40">
        <v>3</v>
      </c>
      <c r="AL9" s="40">
        <v>3</v>
      </c>
      <c r="AM9" s="40">
        <v>3</v>
      </c>
      <c r="AN9" s="40">
        <v>4</v>
      </c>
      <c r="AO9" s="40">
        <v>4</v>
      </c>
      <c r="AP9" s="40">
        <v>4</v>
      </c>
      <c r="AQ9" s="40">
        <v>4</v>
      </c>
      <c r="AR9" s="40">
        <v>4</v>
      </c>
      <c r="AS9" s="40">
        <v>5</v>
      </c>
      <c r="AT9" s="40">
        <v>4</v>
      </c>
      <c r="AU9" s="40">
        <v>4</v>
      </c>
      <c r="AV9" s="40">
        <v>4</v>
      </c>
      <c r="AW9" s="40">
        <v>5</v>
      </c>
      <c r="AX9" s="40">
        <v>5</v>
      </c>
      <c r="AY9" s="40">
        <v>4</v>
      </c>
      <c r="AZ9" s="40">
        <v>4</v>
      </c>
      <c r="BA9" s="40">
        <v>4</v>
      </c>
      <c r="BB9" s="40">
        <v>4</v>
      </c>
      <c r="BC9" s="40">
        <v>5</v>
      </c>
      <c r="BD9" s="40">
        <v>4</v>
      </c>
      <c r="BE9" s="40">
        <v>4</v>
      </c>
      <c r="BF9" s="40">
        <v>5</v>
      </c>
      <c r="BG9" s="40">
        <v>3</v>
      </c>
      <c r="BH9" s="40">
        <v>5</v>
      </c>
      <c r="BI9" s="40">
        <v>5</v>
      </c>
      <c r="BJ9" s="40">
        <v>5</v>
      </c>
      <c r="BK9" s="40">
        <v>4</v>
      </c>
      <c r="BL9" s="40">
        <v>4</v>
      </c>
      <c r="BM9" s="40">
        <v>4</v>
      </c>
      <c r="BN9" s="40">
        <v>4</v>
      </c>
      <c r="BO9" s="40">
        <v>4</v>
      </c>
      <c r="BP9" s="40">
        <v>4</v>
      </c>
      <c r="BQ9" s="40">
        <v>3</v>
      </c>
      <c r="BR9" s="40">
        <v>5</v>
      </c>
      <c r="BS9" s="40">
        <v>4</v>
      </c>
      <c r="BT9" s="40">
        <v>5</v>
      </c>
      <c r="BU9" s="40">
        <v>3</v>
      </c>
      <c r="BV9" s="40">
        <v>4</v>
      </c>
      <c r="BW9" s="40">
        <v>5</v>
      </c>
      <c r="BX9" s="40">
        <v>5</v>
      </c>
      <c r="BY9" s="40">
        <v>5</v>
      </c>
      <c r="BZ9" s="40">
        <v>4</v>
      </c>
      <c r="CA9" s="40">
        <v>4</v>
      </c>
      <c r="CB9" s="40">
        <v>5</v>
      </c>
      <c r="CC9" s="40">
        <v>4</v>
      </c>
      <c r="CD9" s="40">
        <v>5</v>
      </c>
      <c r="CE9" s="40">
        <v>5</v>
      </c>
      <c r="CF9" s="40">
        <v>5</v>
      </c>
      <c r="CG9" s="40">
        <v>4</v>
      </c>
      <c r="CH9" s="40">
        <v>3</v>
      </c>
      <c r="CI9" s="40">
        <v>5</v>
      </c>
      <c r="CJ9" s="40">
        <v>4</v>
      </c>
      <c r="CK9" s="40">
        <v>4</v>
      </c>
      <c r="CL9" s="40">
        <v>5</v>
      </c>
      <c r="CM9" s="40">
        <v>5</v>
      </c>
      <c r="CN9" s="40">
        <v>4</v>
      </c>
      <c r="CO9" s="40">
        <v>5</v>
      </c>
      <c r="CP9" s="40">
        <v>5</v>
      </c>
      <c r="CQ9" s="40">
        <v>4</v>
      </c>
      <c r="CR9" s="40">
        <v>4</v>
      </c>
      <c r="CS9" s="40">
        <v>5</v>
      </c>
      <c r="CT9" s="40">
        <v>4</v>
      </c>
      <c r="CU9" s="40">
        <v>4</v>
      </c>
      <c r="CV9" s="40">
        <v>4</v>
      </c>
      <c r="CW9" s="40">
        <v>3</v>
      </c>
      <c r="CX9" s="40">
        <v>5</v>
      </c>
      <c r="CY9" s="40">
        <v>5</v>
      </c>
      <c r="CZ9" s="40">
        <v>4</v>
      </c>
      <c r="DA9" s="40">
        <v>4</v>
      </c>
      <c r="DB9" s="40">
        <v>3</v>
      </c>
      <c r="DC9" s="40">
        <v>5</v>
      </c>
      <c r="DD9" s="40">
        <v>4</v>
      </c>
      <c r="DE9" s="40">
        <v>4</v>
      </c>
      <c r="DF9" s="40">
        <v>4</v>
      </c>
      <c r="DG9" s="40">
        <v>4</v>
      </c>
      <c r="DH9" s="40">
        <v>5</v>
      </c>
      <c r="DI9" s="40">
        <v>4</v>
      </c>
      <c r="DJ9" s="40">
        <v>5</v>
      </c>
      <c r="DK9" s="40">
        <v>5</v>
      </c>
      <c r="DL9" s="40">
        <v>5</v>
      </c>
      <c r="DM9" s="40">
        <v>5</v>
      </c>
      <c r="DN9" s="40">
        <v>3</v>
      </c>
      <c r="DO9" s="40">
        <v>5</v>
      </c>
      <c r="DP9" s="40">
        <v>5</v>
      </c>
      <c r="DQ9" s="40">
        <v>3</v>
      </c>
      <c r="DR9" s="40">
        <v>4</v>
      </c>
      <c r="DS9" s="40">
        <v>4</v>
      </c>
      <c r="DT9" s="40">
        <v>3</v>
      </c>
      <c r="DU9" s="40">
        <v>4</v>
      </c>
      <c r="DV9" s="40">
        <v>5</v>
      </c>
      <c r="DW9" s="40">
        <v>5</v>
      </c>
      <c r="DX9" s="40">
        <v>5</v>
      </c>
      <c r="DY9" s="40">
        <v>4</v>
      </c>
      <c r="DZ9" s="40">
        <v>4</v>
      </c>
      <c r="EA9" s="40">
        <v>5</v>
      </c>
      <c r="EB9" s="40">
        <v>5</v>
      </c>
      <c r="EC9" s="40">
        <v>5</v>
      </c>
      <c r="ED9" s="40">
        <v>4</v>
      </c>
      <c r="EE9" s="40">
        <v>4</v>
      </c>
      <c r="EF9" s="40">
        <v>3</v>
      </c>
      <c r="EG9" s="40">
        <v>5</v>
      </c>
      <c r="EH9" s="40">
        <v>5</v>
      </c>
      <c r="EI9" s="40">
        <v>4</v>
      </c>
      <c r="EJ9" s="40">
        <v>5</v>
      </c>
      <c r="EK9" s="40">
        <v>4</v>
      </c>
      <c r="EL9" s="40">
        <v>4</v>
      </c>
      <c r="EM9" s="40">
        <v>5</v>
      </c>
      <c r="EN9" s="40">
        <v>5</v>
      </c>
      <c r="EO9" s="40">
        <v>5</v>
      </c>
      <c r="EP9" s="40">
        <v>5</v>
      </c>
      <c r="EQ9" s="40">
        <v>4</v>
      </c>
      <c r="ER9" s="40">
        <v>5</v>
      </c>
      <c r="ES9" s="40">
        <v>4</v>
      </c>
      <c r="ET9" s="40">
        <v>4</v>
      </c>
      <c r="EU9" s="40">
        <v>4</v>
      </c>
      <c r="EV9" s="40">
        <v>4</v>
      </c>
      <c r="EW9" s="40">
        <v>5</v>
      </c>
      <c r="EX9" s="40">
        <v>5</v>
      </c>
      <c r="EY9" s="40">
        <v>3</v>
      </c>
      <c r="EZ9" s="40">
        <v>4</v>
      </c>
      <c r="FA9" s="40">
        <v>3</v>
      </c>
      <c r="FB9" s="40">
        <v>5</v>
      </c>
      <c r="FC9" s="40">
        <v>4</v>
      </c>
      <c r="FD9" s="40">
        <v>3</v>
      </c>
      <c r="FE9" s="40">
        <v>4</v>
      </c>
      <c r="FF9" s="40">
        <v>4</v>
      </c>
      <c r="FG9" s="40">
        <v>4</v>
      </c>
      <c r="FH9" s="40">
        <v>5</v>
      </c>
      <c r="FI9" s="40">
        <v>5</v>
      </c>
      <c r="FJ9" s="40">
        <v>4</v>
      </c>
      <c r="FK9" s="40">
        <v>5</v>
      </c>
      <c r="FL9" s="40">
        <v>3</v>
      </c>
      <c r="FM9" s="40">
        <v>4</v>
      </c>
      <c r="FN9" s="40">
        <v>5</v>
      </c>
      <c r="FO9" s="40">
        <v>4</v>
      </c>
      <c r="FP9" s="40">
        <v>5</v>
      </c>
      <c r="FQ9" s="40">
        <v>5</v>
      </c>
      <c r="FR9" s="40">
        <v>5</v>
      </c>
      <c r="FS9" s="40">
        <v>4</v>
      </c>
      <c r="FT9" s="40">
        <v>4</v>
      </c>
      <c r="FU9" s="40">
        <v>5</v>
      </c>
      <c r="FV9" s="40">
        <v>4</v>
      </c>
      <c r="FW9" s="40">
        <v>4</v>
      </c>
      <c r="FX9" s="40">
        <v>4</v>
      </c>
      <c r="FY9" s="40">
        <v>5</v>
      </c>
      <c r="FZ9" s="40">
        <v>4</v>
      </c>
      <c r="GA9" s="40">
        <v>4</v>
      </c>
      <c r="GB9" s="40">
        <v>4</v>
      </c>
      <c r="GC9" s="40">
        <v>5</v>
      </c>
      <c r="GD9" s="40">
        <v>5</v>
      </c>
      <c r="GE9" s="40">
        <v>4</v>
      </c>
      <c r="GF9" s="40">
        <v>3</v>
      </c>
      <c r="GG9" s="40">
        <v>5</v>
      </c>
      <c r="GH9" s="40">
        <v>4</v>
      </c>
      <c r="GI9" s="40">
        <v>5</v>
      </c>
      <c r="GJ9" s="40">
        <v>5</v>
      </c>
      <c r="GK9" s="40">
        <v>4</v>
      </c>
      <c r="GL9" s="40">
        <v>4</v>
      </c>
      <c r="GM9" s="40">
        <v>4</v>
      </c>
      <c r="GN9" s="40">
        <v>4</v>
      </c>
      <c r="GO9" s="40">
        <v>5</v>
      </c>
      <c r="GP9" s="40">
        <v>3</v>
      </c>
      <c r="GQ9" s="40">
        <v>5</v>
      </c>
      <c r="GR9" s="40">
        <v>4</v>
      </c>
      <c r="GS9" s="40">
        <v>5</v>
      </c>
      <c r="GT9" s="40">
        <v>5</v>
      </c>
      <c r="GU9" s="40">
        <v>4</v>
      </c>
      <c r="GV9" s="40">
        <v>4</v>
      </c>
      <c r="GW9" s="40">
        <v>5</v>
      </c>
      <c r="GX9" s="40">
        <v>5</v>
      </c>
      <c r="GY9" s="40">
        <v>4</v>
      </c>
      <c r="GZ9" s="40">
        <v>4</v>
      </c>
      <c r="HA9" s="40">
        <v>5</v>
      </c>
      <c r="HB9" s="40">
        <v>5</v>
      </c>
      <c r="HC9" s="40">
        <v>4</v>
      </c>
      <c r="HD9" s="40">
        <v>4</v>
      </c>
      <c r="HE9" s="40">
        <v>5</v>
      </c>
      <c r="HF9" s="40">
        <v>5</v>
      </c>
      <c r="HG9" s="40">
        <v>4</v>
      </c>
      <c r="HH9" s="40">
        <v>5</v>
      </c>
      <c r="HI9" s="40">
        <v>3</v>
      </c>
      <c r="HJ9" s="40">
        <v>3</v>
      </c>
      <c r="HK9" s="40">
        <v>4</v>
      </c>
      <c r="HL9" s="40">
        <v>5</v>
      </c>
      <c r="HM9" s="40">
        <v>5</v>
      </c>
      <c r="HN9" s="40">
        <v>5</v>
      </c>
      <c r="HO9" s="40">
        <v>5</v>
      </c>
      <c r="HP9" s="40">
        <v>4</v>
      </c>
      <c r="HQ9" s="40">
        <v>4</v>
      </c>
      <c r="HR9" s="40">
        <v>4</v>
      </c>
      <c r="HS9" s="40">
        <v>3</v>
      </c>
      <c r="HT9" s="40">
        <v>5</v>
      </c>
      <c r="HU9" s="40">
        <v>5</v>
      </c>
      <c r="HV9" s="40">
        <v>5</v>
      </c>
      <c r="HW9" s="40">
        <v>5</v>
      </c>
      <c r="HX9" s="40">
        <v>4</v>
      </c>
      <c r="HY9" s="40">
        <v>4</v>
      </c>
      <c r="HZ9" s="40">
        <v>4</v>
      </c>
      <c r="IA9" s="40">
        <v>4</v>
      </c>
      <c r="IB9" s="40">
        <v>3</v>
      </c>
      <c r="IC9" s="40">
        <v>4</v>
      </c>
      <c r="ID9" s="40">
        <v>4</v>
      </c>
      <c r="IE9" s="40">
        <v>5</v>
      </c>
      <c r="IF9" s="40">
        <v>5</v>
      </c>
      <c r="IG9" s="40">
        <v>5</v>
      </c>
      <c r="IH9" s="40">
        <v>3</v>
      </c>
      <c r="II9" s="40">
        <v>4</v>
      </c>
      <c r="IJ9" s="40">
        <v>4</v>
      </c>
      <c r="IK9" s="40">
        <v>5</v>
      </c>
      <c r="IL9" s="40">
        <v>5</v>
      </c>
      <c r="IM9" s="40">
        <v>5</v>
      </c>
      <c r="IN9" s="40">
        <v>5</v>
      </c>
      <c r="IO9" s="40">
        <v>4</v>
      </c>
      <c r="IP9" s="40">
        <v>5</v>
      </c>
      <c r="IQ9" s="40">
        <v>3</v>
      </c>
      <c r="IR9" s="40">
        <v>5</v>
      </c>
      <c r="IS9" s="40">
        <v>3</v>
      </c>
      <c r="IT9" s="40">
        <v>5</v>
      </c>
      <c r="IU9" s="40">
        <v>5</v>
      </c>
      <c r="IV9" s="40">
        <v>5</v>
      </c>
      <c r="IW9" s="40">
        <v>4</v>
      </c>
      <c r="IX9" s="40">
        <v>5</v>
      </c>
      <c r="IY9" s="40">
        <v>4</v>
      </c>
      <c r="IZ9" s="40">
        <v>4</v>
      </c>
      <c r="JA9" s="40">
        <v>0</v>
      </c>
      <c r="JB9" s="40">
        <v>5</v>
      </c>
      <c r="JC9" s="40">
        <v>5</v>
      </c>
      <c r="JD9" s="40">
        <v>2</v>
      </c>
      <c r="JE9" s="40">
        <v>5</v>
      </c>
      <c r="JF9" s="40">
        <v>3</v>
      </c>
      <c r="JG9" s="40">
        <v>5</v>
      </c>
      <c r="JH9" s="40">
        <v>2</v>
      </c>
      <c r="JI9" s="40">
        <v>5</v>
      </c>
      <c r="JJ9" s="40">
        <v>4</v>
      </c>
      <c r="JK9" s="40">
        <v>3</v>
      </c>
      <c r="JL9" s="40">
        <v>4</v>
      </c>
      <c r="JM9" s="40">
        <v>4</v>
      </c>
      <c r="JN9" s="40">
        <v>5</v>
      </c>
      <c r="JO9" s="40">
        <v>3</v>
      </c>
      <c r="JP9" s="40">
        <v>5</v>
      </c>
      <c r="JQ9" s="40">
        <v>4</v>
      </c>
      <c r="JR9" s="40">
        <v>4</v>
      </c>
      <c r="JS9" s="40">
        <v>5</v>
      </c>
      <c r="JT9" s="40">
        <v>4</v>
      </c>
      <c r="JU9" s="40">
        <v>4</v>
      </c>
      <c r="JV9" s="40">
        <v>4</v>
      </c>
      <c r="JW9" s="40">
        <v>4</v>
      </c>
      <c r="JX9" s="40">
        <v>3</v>
      </c>
      <c r="JY9" s="40">
        <v>4</v>
      </c>
      <c r="JZ9" s="40">
        <v>5</v>
      </c>
      <c r="KA9" s="40">
        <v>5</v>
      </c>
      <c r="KB9" s="40">
        <v>3</v>
      </c>
      <c r="KC9" s="40">
        <v>4</v>
      </c>
      <c r="KD9" s="40">
        <v>5</v>
      </c>
      <c r="KE9" s="40">
        <v>4</v>
      </c>
      <c r="KF9" s="40">
        <v>3</v>
      </c>
      <c r="KG9" s="40">
        <v>5</v>
      </c>
      <c r="KH9" s="40">
        <v>5</v>
      </c>
      <c r="KI9" s="40">
        <v>5</v>
      </c>
      <c r="KJ9" s="40">
        <v>1</v>
      </c>
      <c r="KK9" s="40">
        <v>4</v>
      </c>
      <c r="KL9" s="40">
        <v>4</v>
      </c>
      <c r="KM9" s="40">
        <v>5</v>
      </c>
      <c r="KN9" s="40">
        <v>3</v>
      </c>
      <c r="KO9" s="40">
        <v>4</v>
      </c>
      <c r="KP9" s="40">
        <v>4</v>
      </c>
      <c r="KQ9" s="40">
        <v>4</v>
      </c>
      <c r="KR9" s="40">
        <v>5</v>
      </c>
      <c r="KS9" s="40">
        <v>5</v>
      </c>
      <c r="KT9" s="40">
        <v>5</v>
      </c>
      <c r="KU9" s="40">
        <v>4</v>
      </c>
      <c r="KV9" s="40">
        <v>4</v>
      </c>
      <c r="KW9" s="40">
        <v>4</v>
      </c>
      <c r="KX9" s="40">
        <v>5</v>
      </c>
      <c r="KY9" s="40">
        <v>5</v>
      </c>
      <c r="KZ9" s="40">
        <v>4</v>
      </c>
      <c r="LA9" s="40">
        <v>4</v>
      </c>
      <c r="LB9" s="40">
        <v>4</v>
      </c>
      <c r="LC9" s="40">
        <v>5</v>
      </c>
      <c r="LD9" s="40">
        <v>5</v>
      </c>
      <c r="LE9" s="40">
        <v>4</v>
      </c>
      <c r="LF9" s="40">
        <v>4</v>
      </c>
      <c r="LG9" s="40">
        <v>3</v>
      </c>
      <c r="LH9" s="40">
        <v>4</v>
      </c>
      <c r="LI9" s="40">
        <v>5</v>
      </c>
      <c r="LJ9" s="40">
        <v>2</v>
      </c>
      <c r="LK9" s="40">
        <v>4</v>
      </c>
      <c r="LL9" s="40">
        <v>5</v>
      </c>
      <c r="LM9" s="40">
        <v>4</v>
      </c>
      <c r="LN9" s="40">
        <v>5</v>
      </c>
      <c r="LO9" s="40">
        <v>4</v>
      </c>
      <c r="LP9" s="40">
        <v>4</v>
      </c>
      <c r="LQ9" s="40">
        <v>4</v>
      </c>
      <c r="LR9" s="40">
        <v>4</v>
      </c>
      <c r="LS9" s="40">
        <v>3</v>
      </c>
      <c r="LT9" s="40">
        <v>4</v>
      </c>
      <c r="LU9" s="40">
        <v>5</v>
      </c>
      <c r="LV9" s="40">
        <v>5</v>
      </c>
      <c r="LW9" s="40">
        <v>5</v>
      </c>
      <c r="LX9" s="40">
        <v>5</v>
      </c>
      <c r="LY9" s="40">
        <v>4</v>
      </c>
      <c r="LZ9" s="40">
        <v>5</v>
      </c>
      <c r="MA9" s="40">
        <v>4</v>
      </c>
      <c r="MB9" s="40">
        <v>4</v>
      </c>
      <c r="MC9" s="40">
        <v>4</v>
      </c>
      <c r="MD9" s="40">
        <v>5</v>
      </c>
      <c r="ME9" s="40">
        <v>5</v>
      </c>
      <c r="MF9" s="40">
        <v>4</v>
      </c>
      <c r="MG9" s="40">
        <v>4</v>
      </c>
      <c r="MH9" s="40">
        <v>1</v>
      </c>
      <c r="MI9" s="40">
        <v>4</v>
      </c>
      <c r="MJ9" s="40">
        <v>4</v>
      </c>
      <c r="MK9" s="40">
        <v>5</v>
      </c>
      <c r="ML9" s="40">
        <v>5</v>
      </c>
      <c r="MM9" s="40">
        <v>4</v>
      </c>
      <c r="MN9" s="40">
        <v>4</v>
      </c>
      <c r="MO9" s="40">
        <v>4</v>
      </c>
      <c r="MP9" s="40">
        <v>4</v>
      </c>
      <c r="MQ9" s="40">
        <v>5</v>
      </c>
      <c r="MR9" s="40">
        <v>4</v>
      </c>
      <c r="MS9" s="40">
        <v>5</v>
      </c>
      <c r="MT9" s="40">
        <v>4</v>
      </c>
      <c r="MU9" s="40">
        <v>4</v>
      </c>
      <c r="MV9" s="40">
        <v>4</v>
      </c>
      <c r="MW9" s="40">
        <v>4</v>
      </c>
      <c r="MX9" s="40">
        <v>5</v>
      </c>
      <c r="MY9" s="40">
        <v>5</v>
      </c>
      <c r="MZ9" s="40">
        <v>5</v>
      </c>
      <c r="NA9" s="40">
        <v>5</v>
      </c>
      <c r="NB9" s="40">
        <v>5</v>
      </c>
      <c r="NC9" s="40">
        <v>4</v>
      </c>
      <c r="ND9" s="40">
        <v>5</v>
      </c>
      <c r="NE9" s="40">
        <v>5</v>
      </c>
      <c r="NF9" s="40">
        <v>5</v>
      </c>
      <c r="NG9" s="40">
        <v>3</v>
      </c>
      <c r="NH9" s="40">
        <v>4</v>
      </c>
      <c r="NI9" s="40">
        <v>5</v>
      </c>
      <c r="NJ9" s="40">
        <v>5</v>
      </c>
      <c r="NK9" s="40">
        <v>5</v>
      </c>
      <c r="NL9" s="40">
        <v>5</v>
      </c>
      <c r="NM9" s="40">
        <v>5</v>
      </c>
      <c r="NN9" s="40">
        <v>4</v>
      </c>
      <c r="NO9" s="40">
        <v>4</v>
      </c>
      <c r="NP9" s="40">
        <v>3</v>
      </c>
      <c r="NQ9" s="40">
        <v>5</v>
      </c>
      <c r="NR9" s="40">
        <v>4</v>
      </c>
      <c r="NS9" s="40">
        <v>5</v>
      </c>
      <c r="NT9" s="40">
        <v>4</v>
      </c>
      <c r="NU9" s="40">
        <v>4</v>
      </c>
      <c r="NV9" s="40">
        <v>4</v>
      </c>
      <c r="NW9" s="40">
        <v>5</v>
      </c>
      <c r="NX9" s="40">
        <v>4</v>
      </c>
      <c r="NY9" s="40">
        <v>4</v>
      </c>
      <c r="NZ9" s="40">
        <v>3</v>
      </c>
      <c r="OA9" s="40">
        <v>3</v>
      </c>
      <c r="OB9" s="40">
        <v>5</v>
      </c>
      <c r="OC9" s="40">
        <v>4</v>
      </c>
      <c r="OD9" s="40">
        <v>5</v>
      </c>
      <c r="OE9" s="40">
        <v>4</v>
      </c>
      <c r="OF9" s="40">
        <v>5</v>
      </c>
      <c r="OG9" s="40">
        <v>4</v>
      </c>
      <c r="OH9" s="40">
        <v>4</v>
      </c>
      <c r="OI9" s="40">
        <v>5</v>
      </c>
      <c r="OJ9" s="40">
        <v>4</v>
      </c>
      <c r="OK9" s="40">
        <v>2</v>
      </c>
      <c r="OL9" s="40">
        <v>5</v>
      </c>
      <c r="OM9" s="40">
        <v>5</v>
      </c>
      <c r="ON9" s="40">
        <v>4</v>
      </c>
      <c r="OO9" s="40">
        <v>5</v>
      </c>
      <c r="OP9" s="40">
        <v>4</v>
      </c>
      <c r="OQ9" s="40">
        <v>5</v>
      </c>
      <c r="OR9" s="40">
        <v>5</v>
      </c>
      <c r="OS9" s="40">
        <v>0</v>
      </c>
      <c r="OT9" s="40">
        <v>5</v>
      </c>
      <c r="OU9" s="40">
        <v>5</v>
      </c>
      <c r="OV9" s="40">
        <v>5</v>
      </c>
      <c r="OW9" s="40">
        <v>5</v>
      </c>
      <c r="OX9" s="40">
        <v>4</v>
      </c>
      <c r="OY9" s="40">
        <v>3</v>
      </c>
      <c r="OZ9" s="40">
        <v>4</v>
      </c>
      <c r="PA9" s="40">
        <v>3</v>
      </c>
      <c r="PB9" s="40">
        <v>2</v>
      </c>
      <c r="PC9" s="40">
        <v>4</v>
      </c>
      <c r="PD9" s="40">
        <v>4</v>
      </c>
      <c r="PE9" s="40">
        <v>4</v>
      </c>
      <c r="PF9" s="40">
        <v>3</v>
      </c>
      <c r="PG9" s="40">
        <v>5</v>
      </c>
      <c r="PH9" s="40">
        <v>5</v>
      </c>
      <c r="PI9" s="40">
        <v>5</v>
      </c>
      <c r="PJ9" s="40">
        <v>5</v>
      </c>
      <c r="PK9" s="40">
        <v>4</v>
      </c>
      <c r="PL9" s="40">
        <v>4</v>
      </c>
      <c r="PM9" s="40">
        <v>5</v>
      </c>
      <c r="PN9" s="40">
        <v>4</v>
      </c>
      <c r="PO9" s="40">
        <v>5</v>
      </c>
      <c r="PP9" s="40">
        <v>4</v>
      </c>
      <c r="PQ9" s="40">
        <v>5</v>
      </c>
      <c r="PR9" s="40">
        <v>5</v>
      </c>
      <c r="PS9" s="40">
        <v>4</v>
      </c>
      <c r="PT9" s="40">
        <v>3</v>
      </c>
      <c r="PU9" s="40">
        <v>4</v>
      </c>
      <c r="PV9" s="40">
        <v>1</v>
      </c>
      <c r="PW9" s="40">
        <v>1</v>
      </c>
      <c r="PX9" s="40">
        <v>4</v>
      </c>
      <c r="PY9" s="40">
        <v>5</v>
      </c>
      <c r="PZ9" s="40">
        <v>4</v>
      </c>
      <c r="QA9" s="40">
        <v>4</v>
      </c>
      <c r="QB9" s="40">
        <v>3</v>
      </c>
      <c r="QC9" s="40">
        <v>4</v>
      </c>
      <c r="QD9" s="40">
        <v>4</v>
      </c>
      <c r="QE9" s="40">
        <v>3</v>
      </c>
      <c r="QF9" s="40">
        <v>4</v>
      </c>
      <c r="QG9" s="40">
        <v>4</v>
      </c>
      <c r="QH9" s="40">
        <v>5</v>
      </c>
      <c r="QI9" s="40">
        <v>5</v>
      </c>
      <c r="QJ9" s="40">
        <v>4</v>
      </c>
      <c r="QK9" s="40">
        <v>4</v>
      </c>
      <c r="QL9" s="40">
        <v>4</v>
      </c>
      <c r="QM9" s="40">
        <v>4</v>
      </c>
      <c r="QN9" s="40">
        <v>3</v>
      </c>
      <c r="QO9" s="40">
        <v>5</v>
      </c>
      <c r="QP9" s="40">
        <v>4</v>
      </c>
      <c r="QQ9" s="40">
        <v>5</v>
      </c>
      <c r="QR9" s="40">
        <v>5</v>
      </c>
      <c r="QS9" s="40">
        <v>4</v>
      </c>
      <c r="QT9" s="40">
        <v>2</v>
      </c>
      <c r="QU9" s="40">
        <v>5</v>
      </c>
      <c r="QV9" s="40">
        <v>5</v>
      </c>
      <c r="QW9" s="40">
        <v>4</v>
      </c>
      <c r="QX9" s="40">
        <v>4</v>
      </c>
      <c r="QY9" s="40">
        <v>4</v>
      </c>
      <c r="QZ9" s="40">
        <v>4</v>
      </c>
      <c r="RA9" s="40">
        <v>5</v>
      </c>
      <c r="RB9" s="40">
        <v>5</v>
      </c>
      <c r="RC9" s="40">
        <v>5</v>
      </c>
      <c r="RD9" s="40">
        <v>3</v>
      </c>
      <c r="RE9" s="40">
        <v>5</v>
      </c>
      <c r="RF9" s="40">
        <v>4</v>
      </c>
      <c r="RG9" s="40">
        <v>5</v>
      </c>
      <c r="RH9" s="40">
        <v>4</v>
      </c>
      <c r="RI9" s="40">
        <v>4</v>
      </c>
      <c r="RJ9" s="40">
        <v>4</v>
      </c>
      <c r="RK9" s="40">
        <v>5</v>
      </c>
      <c r="RL9" s="40">
        <v>5</v>
      </c>
      <c r="RM9" s="40">
        <v>5</v>
      </c>
      <c r="RN9" s="40">
        <v>4</v>
      </c>
      <c r="RO9" s="40">
        <v>5</v>
      </c>
      <c r="RP9" s="40">
        <v>5</v>
      </c>
      <c r="RQ9" s="40">
        <v>4</v>
      </c>
      <c r="RR9" s="40">
        <v>4</v>
      </c>
      <c r="RS9" s="40">
        <v>4</v>
      </c>
      <c r="RT9" s="40">
        <v>4</v>
      </c>
      <c r="RU9" s="40">
        <v>3</v>
      </c>
      <c r="RV9" s="40">
        <v>4</v>
      </c>
      <c r="RW9" s="40">
        <v>4</v>
      </c>
      <c r="RX9" s="41">
        <v>5</v>
      </c>
      <c r="RY9" s="42">
        <f>AVERAGE(Tabela637[[#This Row],[1]:[832]])</f>
        <v>4.2453987730061353</v>
      </c>
      <c r="RZ9" s="42">
        <f>SKEW(Tabela637[[#This Row],[1]:[832]])</f>
        <v>-1.474310346081694</v>
      </c>
      <c r="SA9" s="42">
        <f>STDEV(Tabela637[[#This Row],[1]:[832]])</f>
        <v>0.80285370536082368</v>
      </c>
      <c r="SB9" s="63">
        <v>0.86110546274252953</v>
      </c>
    </row>
    <row r="10" spans="1:496" s="28" customFormat="1" ht="24.95" customHeight="1">
      <c r="A10" s="29">
        <v>24</v>
      </c>
      <c r="B10" s="30">
        <v>6</v>
      </c>
      <c r="C10" s="106" t="s">
        <v>1712</v>
      </c>
      <c r="D10" s="39">
        <v>4</v>
      </c>
      <c r="E10" s="40">
        <v>5</v>
      </c>
      <c r="F10" s="40">
        <v>4</v>
      </c>
      <c r="G10" s="40">
        <v>5</v>
      </c>
      <c r="H10" s="40">
        <v>5</v>
      </c>
      <c r="I10" s="40">
        <v>5</v>
      </c>
      <c r="J10" s="40">
        <v>5</v>
      </c>
      <c r="K10" s="40">
        <v>5</v>
      </c>
      <c r="L10" s="40">
        <v>5</v>
      </c>
      <c r="M10" s="40">
        <v>5</v>
      </c>
      <c r="N10" s="40">
        <v>4</v>
      </c>
      <c r="O10" s="40">
        <v>5</v>
      </c>
      <c r="P10" s="40">
        <v>5</v>
      </c>
      <c r="Q10" s="40">
        <v>4</v>
      </c>
      <c r="R10" s="40">
        <v>3</v>
      </c>
      <c r="S10" s="40">
        <v>3</v>
      </c>
      <c r="T10" s="40">
        <v>5</v>
      </c>
      <c r="U10" s="40">
        <v>5</v>
      </c>
      <c r="V10" s="40">
        <v>5</v>
      </c>
      <c r="W10" s="40">
        <v>5</v>
      </c>
      <c r="X10" s="40">
        <v>5</v>
      </c>
      <c r="Y10" s="40">
        <v>5</v>
      </c>
      <c r="Z10" s="40">
        <v>5</v>
      </c>
      <c r="AA10" s="40">
        <v>5</v>
      </c>
      <c r="AB10" s="40">
        <v>5</v>
      </c>
      <c r="AC10" s="40">
        <v>4</v>
      </c>
      <c r="AD10" s="40">
        <v>5</v>
      </c>
      <c r="AE10" s="40">
        <v>5</v>
      </c>
      <c r="AF10" s="40">
        <v>5</v>
      </c>
      <c r="AG10" s="40">
        <v>5</v>
      </c>
      <c r="AH10" s="40">
        <v>4</v>
      </c>
      <c r="AI10" s="40">
        <v>4</v>
      </c>
      <c r="AJ10" s="40">
        <v>4</v>
      </c>
      <c r="AK10" s="40">
        <v>2</v>
      </c>
      <c r="AL10" s="40">
        <v>1</v>
      </c>
      <c r="AM10" s="40">
        <v>4</v>
      </c>
      <c r="AN10" s="40">
        <v>3</v>
      </c>
      <c r="AO10" s="40">
        <v>5</v>
      </c>
      <c r="AP10" s="40">
        <v>4</v>
      </c>
      <c r="AQ10" s="40">
        <v>4</v>
      </c>
      <c r="AR10" s="40">
        <v>5</v>
      </c>
      <c r="AS10" s="40">
        <v>5</v>
      </c>
      <c r="AT10" s="40">
        <v>5</v>
      </c>
      <c r="AU10" s="40">
        <v>5</v>
      </c>
      <c r="AV10" s="40">
        <v>5</v>
      </c>
      <c r="AW10" s="40">
        <v>5</v>
      </c>
      <c r="AX10" s="40">
        <v>5</v>
      </c>
      <c r="AY10" s="40">
        <v>5</v>
      </c>
      <c r="AZ10" s="40">
        <v>4</v>
      </c>
      <c r="BA10" s="40">
        <v>4</v>
      </c>
      <c r="BB10" s="40">
        <v>5</v>
      </c>
      <c r="BC10" s="40">
        <v>5</v>
      </c>
      <c r="BD10" s="40">
        <v>4</v>
      </c>
      <c r="BE10" s="40">
        <v>5</v>
      </c>
      <c r="BF10" s="40">
        <v>5</v>
      </c>
      <c r="BG10" s="40">
        <v>3</v>
      </c>
      <c r="BH10" s="40">
        <v>5</v>
      </c>
      <c r="BI10" s="40">
        <v>5</v>
      </c>
      <c r="BJ10" s="40">
        <v>5</v>
      </c>
      <c r="BK10" s="40">
        <v>4</v>
      </c>
      <c r="BL10" s="40">
        <v>5</v>
      </c>
      <c r="BM10" s="40">
        <v>5</v>
      </c>
      <c r="BN10" s="40">
        <v>4</v>
      </c>
      <c r="BO10" s="40">
        <v>4</v>
      </c>
      <c r="BP10" s="40">
        <v>4</v>
      </c>
      <c r="BQ10" s="40">
        <v>4</v>
      </c>
      <c r="BR10" s="40">
        <v>5</v>
      </c>
      <c r="BS10" s="40">
        <v>5</v>
      </c>
      <c r="BT10" s="40">
        <v>5</v>
      </c>
      <c r="BU10" s="40">
        <v>4</v>
      </c>
      <c r="BV10" s="40">
        <v>4</v>
      </c>
      <c r="BW10" s="40">
        <v>5</v>
      </c>
      <c r="BX10" s="40">
        <v>4</v>
      </c>
      <c r="BY10" s="40">
        <v>5</v>
      </c>
      <c r="BZ10" s="40">
        <v>4</v>
      </c>
      <c r="CA10" s="40">
        <v>4</v>
      </c>
      <c r="CB10" s="40">
        <v>4</v>
      </c>
      <c r="CC10" s="40">
        <v>5</v>
      </c>
      <c r="CD10" s="40">
        <v>5</v>
      </c>
      <c r="CE10" s="40">
        <v>5</v>
      </c>
      <c r="CF10" s="40">
        <v>4</v>
      </c>
      <c r="CG10" s="40">
        <v>5</v>
      </c>
      <c r="CH10" s="40">
        <v>5</v>
      </c>
      <c r="CI10" s="40">
        <v>5</v>
      </c>
      <c r="CJ10" s="40">
        <v>3</v>
      </c>
      <c r="CK10" s="40">
        <v>4</v>
      </c>
      <c r="CL10" s="40">
        <v>4</v>
      </c>
      <c r="CM10" s="40">
        <v>4</v>
      </c>
      <c r="CN10" s="40">
        <v>4</v>
      </c>
      <c r="CO10" s="40">
        <v>5</v>
      </c>
      <c r="CP10" s="40">
        <v>5</v>
      </c>
      <c r="CQ10" s="40">
        <v>4</v>
      </c>
      <c r="CR10" s="40">
        <v>5</v>
      </c>
      <c r="CS10" s="40">
        <v>5</v>
      </c>
      <c r="CT10" s="40">
        <v>3</v>
      </c>
      <c r="CU10" s="40">
        <v>5</v>
      </c>
      <c r="CV10" s="40">
        <v>3</v>
      </c>
      <c r="CW10" s="40">
        <v>5</v>
      </c>
      <c r="CX10" s="40">
        <v>5</v>
      </c>
      <c r="CY10" s="40">
        <v>5</v>
      </c>
      <c r="CZ10" s="40">
        <v>4</v>
      </c>
      <c r="DA10" s="40">
        <v>5</v>
      </c>
      <c r="DB10" s="40">
        <v>5</v>
      </c>
      <c r="DC10" s="40">
        <v>3</v>
      </c>
      <c r="DD10" s="40">
        <v>4</v>
      </c>
      <c r="DE10" s="40">
        <v>4</v>
      </c>
      <c r="DF10" s="40">
        <v>4</v>
      </c>
      <c r="DG10" s="40">
        <v>5</v>
      </c>
      <c r="DH10" s="40">
        <v>5</v>
      </c>
      <c r="DI10" s="40">
        <v>4</v>
      </c>
      <c r="DJ10" s="40">
        <v>5</v>
      </c>
      <c r="DK10" s="40">
        <v>5</v>
      </c>
      <c r="DL10" s="40">
        <v>5</v>
      </c>
      <c r="DM10" s="40">
        <v>4</v>
      </c>
      <c r="DN10" s="40">
        <v>4</v>
      </c>
      <c r="DO10" s="40">
        <v>5</v>
      </c>
      <c r="DP10" s="40">
        <v>4</v>
      </c>
      <c r="DQ10" s="40">
        <v>5</v>
      </c>
      <c r="DR10" s="40">
        <v>4</v>
      </c>
      <c r="DS10" s="40">
        <v>5</v>
      </c>
      <c r="DT10" s="40">
        <v>5</v>
      </c>
      <c r="DU10" s="40">
        <v>4</v>
      </c>
      <c r="DV10" s="40">
        <v>5</v>
      </c>
      <c r="DW10" s="40">
        <v>5</v>
      </c>
      <c r="DX10" s="40">
        <v>5</v>
      </c>
      <c r="DY10" s="40">
        <v>5</v>
      </c>
      <c r="DZ10" s="40">
        <v>4</v>
      </c>
      <c r="EA10" s="40">
        <v>4</v>
      </c>
      <c r="EB10" s="40">
        <v>5</v>
      </c>
      <c r="EC10" s="40">
        <v>5</v>
      </c>
      <c r="ED10" s="40">
        <v>4</v>
      </c>
      <c r="EE10" s="40">
        <v>5</v>
      </c>
      <c r="EF10" s="40">
        <v>4</v>
      </c>
      <c r="EG10" s="40">
        <v>4</v>
      </c>
      <c r="EH10" s="40">
        <v>5</v>
      </c>
      <c r="EI10" s="40">
        <v>4</v>
      </c>
      <c r="EJ10" s="40">
        <v>5</v>
      </c>
      <c r="EK10" s="40">
        <v>5</v>
      </c>
      <c r="EL10" s="40">
        <v>4</v>
      </c>
      <c r="EM10" s="40">
        <v>5</v>
      </c>
      <c r="EN10" s="40">
        <v>5</v>
      </c>
      <c r="EO10" s="40">
        <v>4</v>
      </c>
      <c r="EP10" s="40">
        <v>5</v>
      </c>
      <c r="EQ10" s="40">
        <v>5</v>
      </c>
      <c r="ER10" s="40">
        <v>5</v>
      </c>
      <c r="ES10" s="40">
        <v>5</v>
      </c>
      <c r="ET10" s="40">
        <v>5</v>
      </c>
      <c r="EU10" s="40">
        <v>5</v>
      </c>
      <c r="EV10" s="40">
        <v>4</v>
      </c>
      <c r="EW10" s="40">
        <v>4</v>
      </c>
      <c r="EX10" s="40">
        <v>5</v>
      </c>
      <c r="EY10" s="40">
        <v>5</v>
      </c>
      <c r="EZ10" s="40">
        <v>4</v>
      </c>
      <c r="FA10" s="40">
        <v>4</v>
      </c>
      <c r="FB10" s="40">
        <v>5</v>
      </c>
      <c r="FC10" s="40">
        <v>4</v>
      </c>
      <c r="FD10" s="40">
        <v>3</v>
      </c>
      <c r="FE10" s="40">
        <v>4</v>
      </c>
      <c r="FF10" s="40">
        <v>5</v>
      </c>
      <c r="FG10" s="40">
        <v>4</v>
      </c>
      <c r="FH10" s="40">
        <v>5</v>
      </c>
      <c r="FI10" s="40">
        <v>5</v>
      </c>
      <c r="FJ10" s="40">
        <v>4</v>
      </c>
      <c r="FK10" s="40">
        <v>5</v>
      </c>
      <c r="FL10" s="40">
        <v>3</v>
      </c>
      <c r="FM10" s="40">
        <v>4</v>
      </c>
      <c r="FN10" s="40">
        <v>5</v>
      </c>
      <c r="FO10" s="40">
        <v>4</v>
      </c>
      <c r="FP10" s="40">
        <v>5</v>
      </c>
      <c r="FQ10" s="40">
        <v>5</v>
      </c>
      <c r="FR10" s="40">
        <v>5</v>
      </c>
      <c r="FS10" s="40">
        <v>5</v>
      </c>
      <c r="FT10" s="40">
        <v>5</v>
      </c>
      <c r="FU10" s="40">
        <v>5</v>
      </c>
      <c r="FV10" s="40">
        <v>5</v>
      </c>
      <c r="FW10" s="40">
        <v>4</v>
      </c>
      <c r="FX10" s="40">
        <v>5</v>
      </c>
      <c r="FY10" s="40">
        <v>3</v>
      </c>
      <c r="FZ10" s="40">
        <v>4</v>
      </c>
      <c r="GA10" s="40">
        <v>4</v>
      </c>
      <c r="GB10" s="40">
        <v>5</v>
      </c>
      <c r="GC10" s="40">
        <v>5</v>
      </c>
      <c r="GD10" s="40">
        <v>5</v>
      </c>
      <c r="GE10" s="40">
        <v>4</v>
      </c>
      <c r="GF10" s="40">
        <v>5</v>
      </c>
      <c r="GG10" s="40">
        <v>5</v>
      </c>
      <c r="GH10" s="40">
        <v>5</v>
      </c>
      <c r="GI10" s="40">
        <v>5</v>
      </c>
      <c r="GJ10" s="40">
        <v>4</v>
      </c>
      <c r="GK10" s="40">
        <v>4</v>
      </c>
      <c r="GL10" s="40">
        <v>4</v>
      </c>
      <c r="GM10" s="40">
        <v>5</v>
      </c>
      <c r="GN10" s="40">
        <v>5</v>
      </c>
      <c r="GO10" s="40">
        <v>5</v>
      </c>
      <c r="GP10" s="40">
        <v>5</v>
      </c>
      <c r="GQ10" s="40">
        <v>5</v>
      </c>
      <c r="GR10" s="40">
        <v>5</v>
      </c>
      <c r="GS10" s="40">
        <v>5</v>
      </c>
      <c r="GT10" s="40">
        <v>5</v>
      </c>
      <c r="GU10" s="40">
        <v>5</v>
      </c>
      <c r="GV10" s="40">
        <v>5</v>
      </c>
      <c r="GW10" s="40">
        <v>5</v>
      </c>
      <c r="GX10" s="40">
        <v>5</v>
      </c>
      <c r="GY10" s="40">
        <v>4</v>
      </c>
      <c r="GZ10" s="40">
        <v>5</v>
      </c>
      <c r="HA10" s="40">
        <v>5</v>
      </c>
      <c r="HB10" s="40">
        <v>5</v>
      </c>
      <c r="HC10" s="40">
        <v>4</v>
      </c>
      <c r="HD10" s="40">
        <v>2</v>
      </c>
      <c r="HE10" s="40">
        <v>5</v>
      </c>
      <c r="HF10" s="40">
        <v>4</v>
      </c>
      <c r="HG10" s="40">
        <v>5</v>
      </c>
      <c r="HH10" s="40">
        <v>5</v>
      </c>
      <c r="HI10" s="40">
        <v>4</v>
      </c>
      <c r="HJ10" s="40">
        <v>5</v>
      </c>
      <c r="HK10" s="40">
        <v>3</v>
      </c>
      <c r="HL10" s="40">
        <v>5</v>
      </c>
      <c r="HM10" s="40">
        <v>5</v>
      </c>
      <c r="HN10" s="40">
        <v>5</v>
      </c>
      <c r="HO10" s="40">
        <v>5</v>
      </c>
      <c r="HP10" s="40">
        <v>4</v>
      </c>
      <c r="HQ10" s="40">
        <v>5</v>
      </c>
      <c r="HR10" s="40">
        <v>5</v>
      </c>
      <c r="HS10" s="40">
        <v>2</v>
      </c>
      <c r="HT10" s="40">
        <v>5</v>
      </c>
      <c r="HU10" s="40">
        <v>4</v>
      </c>
      <c r="HV10" s="40">
        <v>1</v>
      </c>
      <c r="HW10" s="40">
        <v>5</v>
      </c>
      <c r="HX10" s="40">
        <v>5</v>
      </c>
      <c r="HY10" s="40">
        <v>4</v>
      </c>
      <c r="HZ10" s="40">
        <v>4</v>
      </c>
      <c r="IA10" s="40">
        <v>4</v>
      </c>
      <c r="IB10" s="40">
        <v>2</v>
      </c>
      <c r="IC10" s="40">
        <v>5</v>
      </c>
      <c r="ID10" s="40">
        <v>4</v>
      </c>
      <c r="IE10" s="40">
        <v>5</v>
      </c>
      <c r="IF10" s="40">
        <v>5</v>
      </c>
      <c r="IG10" s="40">
        <v>5</v>
      </c>
      <c r="IH10" s="40">
        <v>5</v>
      </c>
      <c r="II10" s="40">
        <v>5</v>
      </c>
      <c r="IJ10" s="40">
        <v>5</v>
      </c>
      <c r="IK10" s="40">
        <v>5</v>
      </c>
      <c r="IL10" s="40">
        <v>5</v>
      </c>
      <c r="IM10" s="40">
        <v>5</v>
      </c>
      <c r="IN10" s="40">
        <v>5</v>
      </c>
      <c r="IO10" s="40">
        <v>5</v>
      </c>
      <c r="IP10" s="40">
        <v>5</v>
      </c>
      <c r="IQ10" s="40">
        <v>5</v>
      </c>
      <c r="IR10" s="40">
        <v>5</v>
      </c>
      <c r="IS10" s="40">
        <v>4</v>
      </c>
      <c r="IT10" s="40">
        <v>5</v>
      </c>
      <c r="IU10" s="40">
        <v>5</v>
      </c>
      <c r="IV10" s="40">
        <v>4</v>
      </c>
      <c r="IW10" s="40">
        <v>5</v>
      </c>
      <c r="IX10" s="40">
        <v>5</v>
      </c>
      <c r="IY10" s="40">
        <v>5</v>
      </c>
      <c r="IZ10" s="40">
        <v>5</v>
      </c>
      <c r="JA10" s="40">
        <v>0</v>
      </c>
      <c r="JB10" s="40">
        <v>5</v>
      </c>
      <c r="JC10" s="40">
        <v>5</v>
      </c>
      <c r="JD10" s="40">
        <v>1</v>
      </c>
      <c r="JE10" s="40">
        <v>5</v>
      </c>
      <c r="JF10" s="40">
        <v>4</v>
      </c>
      <c r="JG10" s="40">
        <v>5</v>
      </c>
      <c r="JH10" s="40">
        <v>1</v>
      </c>
      <c r="JI10" s="40">
        <v>5</v>
      </c>
      <c r="JJ10" s="40">
        <v>4</v>
      </c>
      <c r="JK10" s="40">
        <v>4</v>
      </c>
      <c r="JL10" s="40">
        <v>4</v>
      </c>
      <c r="JM10" s="40">
        <v>4</v>
      </c>
      <c r="JN10" s="40">
        <v>5</v>
      </c>
      <c r="JO10" s="40">
        <v>2</v>
      </c>
      <c r="JP10" s="40">
        <v>5</v>
      </c>
      <c r="JQ10" s="40">
        <v>5</v>
      </c>
      <c r="JR10" s="40">
        <v>4</v>
      </c>
      <c r="JS10" s="40">
        <v>4</v>
      </c>
      <c r="JT10" s="40">
        <v>5</v>
      </c>
      <c r="JU10" s="40">
        <v>5</v>
      </c>
      <c r="JV10" s="40">
        <v>5</v>
      </c>
      <c r="JW10" s="40">
        <v>5</v>
      </c>
      <c r="JX10" s="40">
        <v>4</v>
      </c>
      <c r="JY10" s="40">
        <v>4</v>
      </c>
      <c r="JZ10" s="40">
        <v>5</v>
      </c>
      <c r="KA10" s="40">
        <v>5</v>
      </c>
      <c r="KB10" s="40">
        <v>4</v>
      </c>
      <c r="KC10" s="40">
        <v>5</v>
      </c>
      <c r="KD10" s="40">
        <v>5</v>
      </c>
      <c r="KE10" s="40">
        <v>5</v>
      </c>
      <c r="KF10" s="40">
        <v>5</v>
      </c>
      <c r="KG10" s="40">
        <v>5</v>
      </c>
      <c r="KH10" s="40">
        <v>5</v>
      </c>
      <c r="KI10" s="40">
        <v>5</v>
      </c>
      <c r="KJ10" s="40">
        <v>5</v>
      </c>
      <c r="KK10" s="40">
        <v>5</v>
      </c>
      <c r="KL10" s="40">
        <v>4</v>
      </c>
      <c r="KM10" s="40">
        <v>3</v>
      </c>
      <c r="KN10" s="40">
        <v>4</v>
      </c>
      <c r="KO10" s="40">
        <v>4</v>
      </c>
      <c r="KP10" s="40">
        <v>5</v>
      </c>
      <c r="KQ10" s="40">
        <v>5</v>
      </c>
      <c r="KR10" s="40">
        <v>5</v>
      </c>
      <c r="KS10" s="40">
        <v>5</v>
      </c>
      <c r="KT10" s="40">
        <v>5</v>
      </c>
      <c r="KU10" s="40">
        <v>5</v>
      </c>
      <c r="KV10" s="40">
        <v>5</v>
      </c>
      <c r="KW10" s="40">
        <v>4</v>
      </c>
      <c r="KX10" s="40">
        <v>5</v>
      </c>
      <c r="KY10" s="40">
        <v>4</v>
      </c>
      <c r="KZ10" s="40">
        <v>4</v>
      </c>
      <c r="LA10" s="40">
        <v>5</v>
      </c>
      <c r="LB10" s="40">
        <v>5</v>
      </c>
      <c r="LC10" s="40">
        <v>5</v>
      </c>
      <c r="LD10" s="40">
        <v>4</v>
      </c>
      <c r="LE10" s="40">
        <v>4</v>
      </c>
      <c r="LF10" s="40">
        <v>4</v>
      </c>
      <c r="LG10" s="40">
        <v>4</v>
      </c>
      <c r="LH10" s="40">
        <v>5</v>
      </c>
      <c r="LI10" s="40">
        <v>5</v>
      </c>
      <c r="LJ10" s="40">
        <v>5</v>
      </c>
      <c r="LK10" s="40">
        <v>4</v>
      </c>
      <c r="LL10" s="40">
        <v>4</v>
      </c>
      <c r="LM10" s="40">
        <v>5</v>
      </c>
      <c r="LN10" s="40">
        <v>5</v>
      </c>
      <c r="LO10" s="40">
        <v>4</v>
      </c>
      <c r="LP10" s="40">
        <v>5</v>
      </c>
      <c r="LQ10" s="40">
        <v>5</v>
      </c>
      <c r="LR10" s="40">
        <v>5</v>
      </c>
      <c r="LS10" s="40">
        <v>4</v>
      </c>
      <c r="LT10" s="40">
        <v>4</v>
      </c>
      <c r="LU10" s="40">
        <v>5</v>
      </c>
      <c r="LV10" s="40">
        <v>5</v>
      </c>
      <c r="LW10" s="40">
        <v>5</v>
      </c>
      <c r="LX10" s="40">
        <v>5</v>
      </c>
      <c r="LY10" s="40">
        <v>5</v>
      </c>
      <c r="LZ10" s="40">
        <v>4</v>
      </c>
      <c r="MA10" s="40">
        <v>5</v>
      </c>
      <c r="MB10" s="40">
        <v>5</v>
      </c>
      <c r="MC10" s="40">
        <v>3</v>
      </c>
      <c r="MD10" s="40">
        <v>5</v>
      </c>
      <c r="ME10" s="40">
        <v>5</v>
      </c>
      <c r="MF10" s="40">
        <v>5</v>
      </c>
      <c r="MG10" s="40">
        <v>5</v>
      </c>
      <c r="MH10" s="40">
        <v>0</v>
      </c>
      <c r="MI10" s="40">
        <v>5</v>
      </c>
      <c r="MJ10" s="40">
        <v>5</v>
      </c>
      <c r="MK10" s="40">
        <v>5</v>
      </c>
      <c r="ML10" s="40">
        <v>5</v>
      </c>
      <c r="MM10" s="40">
        <v>4</v>
      </c>
      <c r="MN10" s="40">
        <v>5</v>
      </c>
      <c r="MO10" s="40">
        <v>5</v>
      </c>
      <c r="MP10" s="40">
        <v>3</v>
      </c>
      <c r="MQ10" s="40">
        <v>4</v>
      </c>
      <c r="MR10" s="40">
        <v>5</v>
      </c>
      <c r="MS10" s="40">
        <v>5</v>
      </c>
      <c r="MT10" s="40">
        <v>5</v>
      </c>
      <c r="MU10" s="40">
        <v>4</v>
      </c>
      <c r="MV10" s="40">
        <v>5</v>
      </c>
      <c r="MW10" s="40">
        <v>3</v>
      </c>
      <c r="MX10" s="40">
        <v>5</v>
      </c>
      <c r="MY10" s="40">
        <v>5</v>
      </c>
      <c r="MZ10" s="40">
        <v>5</v>
      </c>
      <c r="NA10" s="40">
        <v>5</v>
      </c>
      <c r="NB10" s="40">
        <v>5</v>
      </c>
      <c r="NC10" s="40">
        <v>5</v>
      </c>
      <c r="ND10" s="40">
        <v>5</v>
      </c>
      <c r="NE10" s="40">
        <v>5</v>
      </c>
      <c r="NF10" s="40">
        <v>5</v>
      </c>
      <c r="NG10" s="40">
        <v>5</v>
      </c>
      <c r="NH10" s="40">
        <v>5</v>
      </c>
      <c r="NI10" s="40">
        <v>5</v>
      </c>
      <c r="NJ10" s="40">
        <v>5</v>
      </c>
      <c r="NK10" s="40">
        <v>5</v>
      </c>
      <c r="NL10" s="40">
        <v>5</v>
      </c>
      <c r="NM10" s="40">
        <v>5</v>
      </c>
      <c r="NN10" s="40">
        <v>5</v>
      </c>
      <c r="NO10" s="40">
        <v>5</v>
      </c>
      <c r="NP10" s="40">
        <v>5</v>
      </c>
      <c r="NQ10" s="40">
        <v>4</v>
      </c>
      <c r="NR10" s="40">
        <v>4</v>
      </c>
      <c r="NS10" s="40">
        <v>5</v>
      </c>
      <c r="NT10" s="40">
        <v>5</v>
      </c>
      <c r="NU10" s="40">
        <v>3</v>
      </c>
      <c r="NV10" s="40">
        <v>3</v>
      </c>
      <c r="NW10" s="40">
        <v>5</v>
      </c>
      <c r="NX10" s="40">
        <v>5</v>
      </c>
      <c r="NY10" s="40">
        <v>5</v>
      </c>
      <c r="NZ10" s="40">
        <v>4</v>
      </c>
      <c r="OA10" s="40">
        <v>5</v>
      </c>
      <c r="OB10" s="40">
        <v>5</v>
      </c>
      <c r="OC10" s="40">
        <v>5</v>
      </c>
      <c r="OD10" s="40">
        <v>5</v>
      </c>
      <c r="OE10" s="40">
        <v>5</v>
      </c>
      <c r="OF10" s="40">
        <v>4</v>
      </c>
      <c r="OG10" s="40">
        <v>5</v>
      </c>
      <c r="OH10" s="40">
        <v>4</v>
      </c>
      <c r="OI10" s="40">
        <v>4</v>
      </c>
      <c r="OJ10" s="40">
        <v>5</v>
      </c>
      <c r="OK10" s="40">
        <v>5</v>
      </c>
      <c r="OL10" s="40">
        <v>5</v>
      </c>
      <c r="OM10" s="40">
        <v>4</v>
      </c>
      <c r="ON10" s="40">
        <v>5</v>
      </c>
      <c r="OO10" s="40">
        <v>4</v>
      </c>
      <c r="OP10" s="40">
        <v>4</v>
      </c>
      <c r="OQ10" s="40">
        <v>5</v>
      </c>
      <c r="OR10" s="40">
        <v>5</v>
      </c>
      <c r="OS10" s="40">
        <v>5</v>
      </c>
      <c r="OT10" s="40">
        <v>5</v>
      </c>
      <c r="OU10" s="40">
        <v>5</v>
      </c>
      <c r="OV10" s="40">
        <v>5</v>
      </c>
      <c r="OW10" s="40">
        <v>4</v>
      </c>
      <c r="OX10" s="40">
        <v>5</v>
      </c>
      <c r="OY10" s="40">
        <v>3</v>
      </c>
      <c r="OZ10" s="40">
        <v>5</v>
      </c>
      <c r="PA10" s="40">
        <v>3</v>
      </c>
      <c r="PB10" s="40">
        <v>1</v>
      </c>
      <c r="PC10" s="40">
        <v>5</v>
      </c>
      <c r="PD10" s="40">
        <v>4</v>
      </c>
      <c r="PE10" s="40">
        <v>1</v>
      </c>
      <c r="PF10" s="40">
        <v>5</v>
      </c>
      <c r="PG10" s="40">
        <v>5</v>
      </c>
      <c r="PH10" s="40">
        <v>5</v>
      </c>
      <c r="PI10" s="40">
        <v>5</v>
      </c>
      <c r="PJ10" s="40">
        <v>5</v>
      </c>
      <c r="PK10" s="40">
        <v>4</v>
      </c>
      <c r="PL10" s="40">
        <v>5</v>
      </c>
      <c r="PM10" s="40">
        <v>5</v>
      </c>
      <c r="PN10" s="40">
        <v>5</v>
      </c>
      <c r="PO10" s="40">
        <v>5</v>
      </c>
      <c r="PP10" s="40">
        <v>5</v>
      </c>
      <c r="PQ10" s="40">
        <v>5</v>
      </c>
      <c r="PR10" s="40">
        <v>5</v>
      </c>
      <c r="PS10" s="40">
        <v>5</v>
      </c>
      <c r="PT10" s="40">
        <v>3</v>
      </c>
      <c r="PU10" s="40">
        <v>5</v>
      </c>
      <c r="PV10" s="40">
        <v>1</v>
      </c>
      <c r="PW10" s="40">
        <v>1</v>
      </c>
      <c r="PX10" s="40">
        <v>5</v>
      </c>
      <c r="PY10" s="40">
        <v>4</v>
      </c>
      <c r="PZ10" s="40">
        <v>5</v>
      </c>
      <c r="QA10" s="40">
        <v>5</v>
      </c>
      <c r="QB10" s="40">
        <v>4</v>
      </c>
      <c r="QC10" s="40">
        <v>5</v>
      </c>
      <c r="QD10" s="40">
        <v>5</v>
      </c>
      <c r="QE10" s="40">
        <v>5</v>
      </c>
      <c r="QF10" s="40">
        <v>4</v>
      </c>
      <c r="QG10" s="40">
        <v>4</v>
      </c>
      <c r="QH10" s="40">
        <v>1</v>
      </c>
      <c r="QI10" s="40">
        <v>5</v>
      </c>
      <c r="QJ10" s="40">
        <v>1</v>
      </c>
      <c r="QK10" s="40">
        <v>4</v>
      </c>
      <c r="QL10" s="40">
        <v>5</v>
      </c>
      <c r="QM10" s="40">
        <v>4</v>
      </c>
      <c r="QN10" s="40">
        <v>5</v>
      </c>
      <c r="QO10" s="40">
        <v>5</v>
      </c>
      <c r="QP10" s="40">
        <v>4</v>
      </c>
      <c r="QQ10" s="40">
        <v>5</v>
      </c>
      <c r="QR10" s="40">
        <v>5</v>
      </c>
      <c r="QS10" s="40">
        <v>3</v>
      </c>
      <c r="QT10" s="40">
        <v>4</v>
      </c>
      <c r="QU10" s="40">
        <v>5</v>
      </c>
      <c r="QV10" s="40">
        <v>5</v>
      </c>
      <c r="QW10" s="40">
        <v>3</v>
      </c>
      <c r="QX10" s="40">
        <v>4</v>
      </c>
      <c r="QY10" s="40">
        <v>4</v>
      </c>
      <c r="QZ10" s="40">
        <v>3</v>
      </c>
      <c r="RA10" s="40">
        <v>5</v>
      </c>
      <c r="RB10" s="40">
        <v>4</v>
      </c>
      <c r="RC10" s="40">
        <v>5</v>
      </c>
      <c r="RD10" s="40">
        <v>5</v>
      </c>
      <c r="RE10" s="40">
        <v>4</v>
      </c>
      <c r="RF10" s="40">
        <v>5</v>
      </c>
      <c r="RG10" s="40">
        <v>3</v>
      </c>
      <c r="RH10" s="40">
        <v>4</v>
      </c>
      <c r="RI10" s="40">
        <v>4</v>
      </c>
      <c r="RJ10" s="40">
        <v>5</v>
      </c>
      <c r="RK10" s="40">
        <v>5</v>
      </c>
      <c r="RL10" s="40">
        <v>5</v>
      </c>
      <c r="RM10" s="40">
        <v>4</v>
      </c>
      <c r="RN10" s="40">
        <v>5</v>
      </c>
      <c r="RO10" s="40">
        <v>5</v>
      </c>
      <c r="RP10" s="40">
        <v>5</v>
      </c>
      <c r="RQ10" s="40">
        <v>4</v>
      </c>
      <c r="RR10" s="40">
        <v>5</v>
      </c>
      <c r="RS10" s="40">
        <v>4</v>
      </c>
      <c r="RT10" s="40">
        <v>5</v>
      </c>
      <c r="RU10" s="40">
        <v>3</v>
      </c>
      <c r="RV10" s="40">
        <v>5</v>
      </c>
      <c r="RW10" s="40">
        <v>4</v>
      </c>
      <c r="RX10" s="41">
        <v>5</v>
      </c>
      <c r="RY10" s="42">
        <f>AVERAGE(Tabela637[[#This Row],[1]:[832]])</f>
        <v>4.4805725971370141</v>
      </c>
      <c r="RZ10" s="42">
        <f>SKEW(Tabela637[[#This Row],[1]:[832]])</f>
        <v>-2.3442673180826548</v>
      </c>
      <c r="SA10" s="42">
        <f>STDEV(Tabela637[[#This Row],[1]:[832]])</f>
        <v>0.86373360304808733</v>
      </c>
      <c r="SB10" s="63">
        <v>0.85732399593683295</v>
      </c>
    </row>
    <row r="11" spans="1:496" s="28" customFormat="1" ht="24.95" customHeight="1">
      <c r="A11" s="29">
        <v>25</v>
      </c>
      <c r="B11" s="30">
        <v>7</v>
      </c>
      <c r="C11" s="106" t="s">
        <v>1713</v>
      </c>
      <c r="D11" s="39">
        <v>1</v>
      </c>
      <c r="E11" s="40">
        <v>4</v>
      </c>
      <c r="F11" s="40">
        <v>4</v>
      </c>
      <c r="G11" s="40">
        <v>5</v>
      </c>
      <c r="H11" s="40">
        <v>5</v>
      </c>
      <c r="I11" s="40">
        <v>4</v>
      </c>
      <c r="J11" s="40">
        <v>5</v>
      </c>
      <c r="K11" s="40">
        <v>5</v>
      </c>
      <c r="L11" s="40">
        <v>3</v>
      </c>
      <c r="M11" s="40">
        <v>5</v>
      </c>
      <c r="N11" s="40">
        <v>4</v>
      </c>
      <c r="O11" s="40">
        <v>5</v>
      </c>
      <c r="P11" s="40">
        <v>5</v>
      </c>
      <c r="Q11" s="40">
        <v>5</v>
      </c>
      <c r="R11" s="40">
        <v>0</v>
      </c>
      <c r="S11" s="40">
        <v>4</v>
      </c>
      <c r="T11" s="40">
        <v>5</v>
      </c>
      <c r="U11" s="40">
        <v>5</v>
      </c>
      <c r="V11" s="40">
        <v>5</v>
      </c>
      <c r="W11" s="40">
        <v>4</v>
      </c>
      <c r="X11" s="40">
        <v>4</v>
      </c>
      <c r="Y11" s="40">
        <v>5</v>
      </c>
      <c r="Z11" s="40">
        <v>4</v>
      </c>
      <c r="AA11" s="40">
        <v>5</v>
      </c>
      <c r="AB11" s="40">
        <v>2</v>
      </c>
      <c r="AC11" s="40">
        <v>4</v>
      </c>
      <c r="AD11" s="40">
        <v>5</v>
      </c>
      <c r="AE11" s="40">
        <v>5</v>
      </c>
      <c r="AF11" s="40">
        <v>3</v>
      </c>
      <c r="AG11" s="40">
        <v>5</v>
      </c>
      <c r="AH11" s="40">
        <v>4</v>
      </c>
      <c r="AI11" s="40">
        <v>3</v>
      </c>
      <c r="AJ11" s="40">
        <v>4</v>
      </c>
      <c r="AK11" s="40">
        <v>3</v>
      </c>
      <c r="AL11" s="40">
        <v>1</v>
      </c>
      <c r="AM11" s="40">
        <v>2</v>
      </c>
      <c r="AN11" s="40">
        <v>3</v>
      </c>
      <c r="AO11" s="40">
        <v>5</v>
      </c>
      <c r="AP11" s="40">
        <v>4</v>
      </c>
      <c r="AQ11" s="40">
        <v>4</v>
      </c>
      <c r="AR11" s="40">
        <v>5</v>
      </c>
      <c r="AS11" s="40">
        <v>4</v>
      </c>
      <c r="AT11" s="40">
        <v>5</v>
      </c>
      <c r="AU11" s="40">
        <v>5</v>
      </c>
      <c r="AV11" s="40">
        <v>5</v>
      </c>
      <c r="AW11" s="40">
        <v>3</v>
      </c>
      <c r="AX11" s="40">
        <v>5</v>
      </c>
      <c r="AY11" s="40">
        <v>4</v>
      </c>
      <c r="AZ11" s="40">
        <v>3</v>
      </c>
      <c r="BA11" s="40">
        <v>4</v>
      </c>
      <c r="BB11" s="40">
        <v>5</v>
      </c>
      <c r="BC11" s="40">
        <v>5</v>
      </c>
      <c r="BD11" s="40">
        <v>4</v>
      </c>
      <c r="BE11" s="40">
        <v>4</v>
      </c>
      <c r="BF11" s="40">
        <v>5</v>
      </c>
      <c r="BG11" s="40">
        <v>4</v>
      </c>
      <c r="BH11" s="40">
        <v>5</v>
      </c>
      <c r="BI11" s="40">
        <v>5</v>
      </c>
      <c r="BJ11" s="40">
        <v>4</v>
      </c>
      <c r="BK11" s="40">
        <v>3</v>
      </c>
      <c r="BL11" s="40">
        <v>3</v>
      </c>
      <c r="BM11" s="40">
        <v>4</v>
      </c>
      <c r="BN11" s="40">
        <v>4</v>
      </c>
      <c r="BO11" s="40">
        <v>4</v>
      </c>
      <c r="BP11" s="40">
        <v>4</v>
      </c>
      <c r="BQ11" s="40">
        <v>4</v>
      </c>
      <c r="BR11" s="40">
        <v>5</v>
      </c>
      <c r="BS11" s="40">
        <v>4</v>
      </c>
      <c r="BT11" s="40">
        <v>5</v>
      </c>
      <c r="BU11" s="40">
        <v>5</v>
      </c>
      <c r="BV11" s="40">
        <v>4</v>
      </c>
      <c r="BW11" s="40">
        <v>5</v>
      </c>
      <c r="BX11" s="40">
        <v>4</v>
      </c>
      <c r="BY11" s="40">
        <v>5</v>
      </c>
      <c r="BZ11" s="40">
        <v>3</v>
      </c>
      <c r="CA11" s="40">
        <v>3</v>
      </c>
      <c r="CB11" s="40">
        <v>4</v>
      </c>
      <c r="CC11" s="40">
        <v>4</v>
      </c>
      <c r="CD11" s="40">
        <v>2</v>
      </c>
      <c r="CE11" s="40">
        <v>5</v>
      </c>
      <c r="CF11" s="40">
        <v>4</v>
      </c>
      <c r="CG11" s="40">
        <v>4</v>
      </c>
      <c r="CH11" s="40">
        <v>5</v>
      </c>
      <c r="CI11" s="40">
        <v>5</v>
      </c>
      <c r="CJ11" s="40">
        <v>4</v>
      </c>
      <c r="CK11" s="40">
        <v>4</v>
      </c>
      <c r="CL11" s="40">
        <v>5</v>
      </c>
      <c r="CM11" s="40">
        <v>3</v>
      </c>
      <c r="CN11" s="40">
        <v>3</v>
      </c>
      <c r="CO11" s="40">
        <v>5</v>
      </c>
      <c r="CP11" s="40">
        <v>5</v>
      </c>
      <c r="CQ11" s="40">
        <v>4</v>
      </c>
      <c r="CR11" s="40">
        <v>5</v>
      </c>
      <c r="CS11" s="40">
        <v>4</v>
      </c>
      <c r="CT11" s="40">
        <v>2</v>
      </c>
      <c r="CU11" s="40">
        <v>4</v>
      </c>
      <c r="CV11" s="40">
        <v>0</v>
      </c>
      <c r="CW11" s="40">
        <v>4</v>
      </c>
      <c r="CX11" s="40">
        <v>5</v>
      </c>
      <c r="CY11" s="40">
        <v>5</v>
      </c>
      <c r="CZ11" s="40">
        <v>4</v>
      </c>
      <c r="DA11" s="40">
        <v>4</v>
      </c>
      <c r="DB11" s="40">
        <v>4</v>
      </c>
      <c r="DC11" s="40">
        <v>4</v>
      </c>
      <c r="DD11" s="40">
        <v>4</v>
      </c>
      <c r="DE11" s="40">
        <v>4</v>
      </c>
      <c r="DF11" s="40">
        <v>4</v>
      </c>
      <c r="DG11" s="40">
        <v>5</v>
      </c>
      <c r="DH11" s="40">
        <v>3</v>
      </c>
      <c r="DI11" s="40">
        <v>5</v>
      </c>
      <c r="DJ11" s="40">
        <v>5</v>
      </c>
      <c r="DK11" s="40">
        <v>5</v>
      </c>
      <c r="DL11" s="40">
        <v>5</v>
      </c>
      <c r="DM11" s="40">
        <v>5</v>
      </c>
      <c r="DN11" s="40">
        <v>4</v>
      </c>
      <c r="DO11" s="40">
        <v>4</v>
      </c>
      <c r="DP11" s="40">
        <v>5</v>
      </c>
      <c r="DQ11" s="40">
        <v>5</v>
      </c>
      <c r="DR11" s="40">
        <v>3</v>
      </c>
      <c r="DS11" s="40">
        <v>4</v>
      </c>
      <c r="DT11" s="40">
        <v>5</v>
      </c>
      <c r="DU11" s="40">
        <v>5</v>
      </c>
      <c r="DV11" s="40">
        <v>5</v>
      </c>
      <c r="DW11" s="40">
        <v>1</v>
      </c>
      <c r="DX11" s="40">
        <v>5</v>
      </c>
      <c r="DY11" s="40">
        <v>5</v>
      </c>
      <c r="DZ11" s="40">
        <v>4</v>
      </c>
      <c r="EA11" s="40">
        <v>5</v>
      </c>
      <c r="EB11" s="40">
        <v>4</v>
      </c>
      <c r="EC11" s="40">
        <v>5</v>
      </c>
      <c r="ED11" s="40">
        <v>4</v>
      </c>
      <c r="EE11" s="40">
        <v>5</v>
      </c>
      <c r="EF11" s="40">
        <v>4</v>
      </c>
      <c r="EG11" s="40">
        <v>5</v>
      </c>
      <c r="EH11" s="40">
        <v>5</v>
      </c>
      <c r="EI11" s="40">
        <v>4</v>
      </c>
      <c r="EJ11" s="40">
        <v>5</v>
      </c>
      <c r="EK11" s="40">
        <v>5</v>
      </c>
      <c r="EL11" s="40">
        <v>4</v>
      </c>
      <c r="EM11" s="40">
        <v>5</v>
      </c>
      <c r="EN11" s="40">
        <v>5</v>
      </c>
      <c r="EO11" s="40">
        <v>4</v>
      </c>
      <c r="EP11" s="40">
        <v>4</v>
      </c>
      <c r="EQ11" s="40">
        <v>4</v>
      </c>
      <c r="ER11" s="40">
        <v>5</v>
      </c>
      <c r="ES11" s="40">
        <v>4</v>
      </c>
      <c r="ET11" s="40">
        <v>4</v>
      </c>
      <c r="EU11" s="40">
        <v>5</v>
      </c>
      <c r="EV11" s="40">
        <v>5</v>
      </c>
      <c r="EW11" s="40">
        <v>4</v>
      </c>
      <c r="EX11" s="40">
        <v>5</v>
      </c>
      <c r="EY11" s="40">
        <v>3</v>
      </c>
      <c r="EZ11" s="40">
        <v>3</v>
      </c>
      <c r="FA11" s="40">
        <v>2</v>
      </c>
      <c r="FB11" s="40">
        <v>5</v>
      </c>
      <c r="FC11" s="40">
        <v>4</v>
      </c>
      <c r="FD11" s="40">
        <v>4</v>
      </c>
      <c r="FE11" s="40">
        <v>3</v>
      </c>
      <c r="FF11" s="40">
        <v>4</v>
      </c>
      <c r="FG11" s="40">
        <v>1</v>
      </c>
      <c r="FH11" s="40">
        <v>5</v>
      </c>
      <c r="FI11" s="40">
        <v>3</v>
      </c>
      <c r="FJ11" s="40">
        <v>4</v>
      </c>
      <c r="FK11" s="40">
        <v>4</v>
      </c>
      <c r="FL11" s="40">
        <v>4</v>
      </c>
      <c r="FM11" s="40">
        <v>5</v>
      </c>
      <c r="FN11" s="40">
        <v>5</v>
      </c>
      <c r="FO11" s="40">
        <v>4</v>
      </c>
      <c r="FP11" s="40">
        <v>4</v>
      </c>
      <c r="FQ11" s="40">
        <v>4</v>
      </c>
      <c r="FR11" s="40">
        <v>5</v>
      </c>
      <c r="FS11" s="40">
        <v>5</v>
      </c>
      <c r="FT11" s="40">
        <v>4</v>
      </c>
      <c r="FU11" s="40">
        <v>5</v>
      </c>
      <c r="FV11" s="40">
        <v>4</v>
      </c>
      <c r="FW11" s="40">
        <v>4</v>
      </c>
      <c r="FX11" s="40">
        <v>4</v>
      </c>
      <c r="FY11" s="40">
        <v>3</v>
      </c>
      <c r="FZ11" s="40">
        <v>3</v>
      </c>
      <c r="GA11" s="40">
        <v>4</v>
      </c>
      <c r="GB11" s="40">
        <v>4</v>
      </c>
      <c r="GC11" s="40">
        <v>5</v>
      </c>
      <c r="GD11" s="40">
        <v>5</v>
      </c>
      <c r="GE11" s="40">
        <v>4</v>
      </c>
      <c r="GF11" s="40">
        <v>5</v>
      </c>
      <c r="GG11" s="40">
        <v>5</v>
      </c>
      <c r="GH11" s="40">
        <v>5</v>
      </c>
      <c r="GI11" s="40">
        <v>5</v>
      </c>
      <c r="GJ11" s="40">
        <v>5</v>
      </c>
      <c r="GK11" s="40">
        <v>4</v>
      </c>
      <c r="GL11" s="40">
        <v>3</v>
      </c>
      <c r="GM11" s="40">
        <v>5</v>
      </c>
      <c r="GN11" s="40">
        <v>4</v>
      </c>
      <c r="GO11" s="40">
        <v>5</v>
      </c>
      <c r="GP11" s="40">
        <v>4</v>
      </c>
      <c r="GQ11" s="40">
        <v>5</v>
      </c>
      <c r="GR11" s="40">
        <v>5</v>
      </c>
      <c r="GS11" s="40">
        <v>5</v>
      </c>
      <c r="GT11" s="40">
        <v>4</v>
      </c>
      <c r="GU11" s="40">
        <v>3</v>
      </c>
      <c r="GV11" s="40">
        <v>5</v>
      </c>
      <c r="GW11" s="40">
        <v>5</v>
      </c>
      <c r="GX11" s="40">
        <v>5</v>
      </c>
      <c r="GY11" s="40">
        <v>4</v>
      </c>
      <c r="GZ11" s="40">
        <v>4</v>
      </c>
      <c r="HA11" s="40">
        <v>5</v>
      </c>
      <c r="HB11" s="40">
        <v>4</v>
      </c>
      <c r="HC11" s="40">
        <v>4</v>
      </c>
      <c r="HD11" s="40">
        <v>2</v>
      </c>
      <c r="HE11" s="40">
        <v>5</v>
      </c>
      <c r="HF11" s="40">
        <v>5</v>
      </c>
      <c r="HG11" s="40">
        <v>5</v>
      </c>
      <c r="HH11" s="40">
        <v>5</v>
      </c>
      <c r="HI11" s="40">
        <v>1</v>
      </c>
      <c r="HJ11" s="40">
        <v>4</v>
      </c>
      <c r="HK11" s="40">
        <v>5</v>
      </c>
      <c r="HL11" s="40">
        <v>5</v>
      </c>
      <c r="HM11" s="40">
        <v>5</v>
      </c>
      <c r="HN11" s="40">
        <v>5</v>
      </c>
      <c r="HO11" s="40">
        <v>5</v>
      </c>
      <c r="HP11" s="40">
        <v>5</v>
      </c>
      <c r="HQ11" s="40">
        <v>4</v>
      </c>
      <c r="HR11" s="40">
        <v>5</v>
      </c>
      <c r="HS11" s="40">
        <v>4</v>
      </c>
      <c r="HT11" s="40">
        <v>4</v>
      </c>
      <c r="HU11" s="40">
        <v>2</v>
      </c>
      <c r="HV11" s="40">
        <v>1</v>
      </c>
      <c r="HW11" s="40">
        <v>5</v>
      </c>
      <c r="HX11" s="40">
        <v>2</v>
      </c>
      <c r="HY11" s="40">
        <v>4</v>
      </c>
      <c r="HZ11" s="40">
        <v>4</v>
      </c>
      <c r="IA11" s="40">
        <v>4</v>
      </c>
      <c r="IB11" s="40">
        <v>3</v>
      </c>
      <c r="IC11" s="40">
        <v>4</v>
      </c>
      <c r="ID11" s="40">
        <v>4</v>
      </c>
      <c r="IE11" s="40">
        <v>5</v>
      </c>
      <c r="IF11" s="40">
        <v>3</v>
      </c>
      <c r="IG11" s="40">
        <v>5</v>
      </c>
      <c r="IH11" s="40">
        <v>5</v>
      </c>
      <c r="II11" s="40">
        <v>4</v>
      </c>
      <c r="IJ11" s="40">
        <v>5</v>
      </c>
      <c r="IK11" s="40">
        <v>4</v>
      </c>
      <c r="IL11" s="40">
        <v>5</v>
      </c>
      <c r="IM11" s="40">
        <v>5</v>
      </c>
      <c r="IN11" s="40">
        <v>5</v>
      </c>
      <c r="IO11" s="40">
        <v>3</v>
      </c>
      <c r="IP11" s="40">
        <v>5</v>
      </c>
      <c r="IQ11" s="40">
        <v>3</v>
      </c>
      <c r="IR11" s="40">
        <v>5</v>
      </c>
      <c r="IS11" s="40">
        <v>4</v>
      </c>
      <c r="IT11" s="40">
        <v>4</v>
      </c>
      <c r="IU11" s="40">
        <v>0</v>
      </c>
      <c r="IV11" s="40">
        <v>5</v>
      </c>
      <c r="IW11" s="40">
        <v>5</v>
      </c>
      <c r="IX11" s="40">
        <v>5</v>
      </c>
      <c r="IY11" s="40">
        <v>4</v>
      </c>
      <c r="IZ11" s="40">
        <v>4</v>
      </c>
      <c r="JA11" s="40">
        <v>0</v>
      </c>
      <c r="JB11" s="40">
        <v>4</v>
      </c>
      <c r="JC11" s="40">
        <v>5</v>
      </c>
      <c r="JD11" s="40">
        <v>1</v>
      </c>
      <c r="JE11" s="40">
        <v>5</v>
      </c>
      <c r="JF11" s="40">
        <v>4</v>
      </c>
      <c r="JG11" s="40">
        <v>5</v>
      </c>
      <c r="JH11" s="40">
        <v>3</v>
      </c>
      <c r="JI11" s="40">
        <v>5</v>
      </c>
      <c r="JJ11" s="40">
        <v>4</v>
      </c>
      <c r="JK11" s="40">
        <v>4</v>
      </c>
      <c r="JL11" s="40">
        <v>4</v>
      </c>
      <c r="JM11" s="40">
        <v>4</v>
      </c>
      <c r="JN11" s="40">
        <v>5</v>
      </c>
      <c r="JO11" s="40">
        <v>2</v>
      </c>
      <c r="JP11" s="40">
        <v>4</v>
      </c>
      <c r="JQ11" s="40">
        <v>4</v>
      </c>
      <c r="JR11" s="40">
        <v>4</v>
      </c>
      <c r="JS11" s="40">
        <v>4</v>
      </c>
      <c r="JT11" s="40">
        <v>5</v>
      </c>
      <c r="JU11" s="40">
        <v>4</v>
      </c>
      <c r="JV11" s="40">
        <v>5</v>
      </c>
      <c r="JW11" s="40">
        <v>5</v>
      </c>
      <c r="JX11" s="40">
        <v>4</v>
      </c>
      <c r="JY11" s="40">
        <v>4</v>
      </c>
      <c r="JZ11" s="40">
        <v>5</v>
      </c>
      <c r="KA11" s="40">
        <v>4</v>
      </c>
      <c r="KB11" s="40">
        <v>3</v>
      </c>
      <c r="KC11" s="40">
        <v>4</v>
      </c>
      <c r="KD11" s="40">
        <v>5</v>
      </c>
      <c r="KE11" s="40">
        <v>5</v>
      </c>
      <c r="KF11" s="40">
        <v>4</v>
      </c>
      <c r="KG11" s="40">
        <v>5</v>
      </c>
      <c r="KH11" s="40">
        <v>4</v>
      </c>
      <c r="KI11" s="40">
        <v>5</v>
      </c>
      <c r="KJ11" s="40">
        <v>3</v>
      </c>
      <c r="KK11" s="40">
        <v>5</v>
      </c>
      <c r="KL11" s="40">
        <v>4</v>
      </c>
      <c r="KM11" s="40">
        <v>0</v>
      </c>
      <c r="KN11" s="40">
        <v>3</v>
      </c>
      <c r="KO11" s="40">
        <v>5</v>
      </c>
      <c r="KP11" s="40">
        <v>5</v>
      </c>
      <c r="KQ11" s="40">
        <v>5</v>
      </c>
      <c r="KR11" s="40">
        <v>5</v>
      </c>
      <c r="KS11" s="40">
        <v>1</v>
      </c>
      <c r="KT11" s="40">
        <v>5</v>
      </c>
      <c r="KU11" s="40">
        <v>4</v>
      </c>
      <c r="KV11" s="40">
        <v>5</v>
      </c>
      <c r="KW11" s="40">
        <v>4</v>
      </c>
      <c r="KX11" s="40">
        <v>4</v>
      </c>
      <c r="KY11" s="40">
        <v>4</v>
      </c>
      <c r="KZ11" s="40">
        <v>4</v>
      </c>
      <c r="LA11" s="40">
        <v>4</v>
      </c>
      <c r="LB11" s="40">
        <v>4</v>
      </c>
      <c r="LC11" s="40">
        <v>5</v>
      </c>
      <c r="LD11" s="40">
        <v>5</v>
      </c>
      <c r="LE11" s="40">
        <v>3</v>
      </c>
      <c r="LF11" s="40">
        <v>5</v>
      </c>
      <c r="LG11" s="40">
        <v>4</v>
      </c>
      <c r="LH11" s="40">
        <v>4</v>
      </c>
      <c r="LI11" s="40">
        <v>5</v>
      </c>
      <c r="LJ11" s="40">
        <v>3</v>
      </c>
      <c r="LK11" s="40">
        <v>5</v>
      </c>
      <c r="LL11" s="40">
        <v>5</v>
      </c>
      <c r="LM11" s="40">
        <v>4</v>
      </c>
      <c r="LN11" s="40">
        <v>4</v>
      </c>
      <c r="LO11" s="40">
        <v>5</v>
      </c>
      <c r="LP11" s="40">
        <v>5</v>
      </c>
      <c r="LQ11" s="40">
        <v>4</v>
      </c>
      <c r="LR11" s="40">
        <v>4</v>
      </c>
      <c r="LS11" s="40">
        <v>5</v>
      </c>
      <c r="LT11" s="40">
        <v>3</v>
      </c>
      <c r="LU11" s="40">
        <v>5</v>
      </c>
      <c r="LV11" s="40">
        <v>5</v>
      </c>
      <c r="LW11" s="40">
        <v>5</v>
      </c>
      <c r="LX11" s="40">
        <v>5</v>
      </c>
      <c r="LY11" s="40">
        <v>5</v>
      </c>
      <c r="LZ11" s="40">
        <v>4</v>
      </c>
      <c r="MA11" s="40">
        <v>5</v>
      </c>
      <c r="MB11" s="40">
        <v>3</v>
      </c>
      <c r="MC11" s="40">
        <v>5</v>
      </c>
      <c r="MD11" s="40">
        <v>4</v>
      </c>
      <c r="ME11" s="40">
        <v>5</v>
      </c>
      <c r="MF11" s="40">
        <v>5</v>
      </c>
      <c r="MG11" s="40">
        <v>5</v>
      </c>
      <c r="MH11" s="40">
        <v>1</v>
      </c>
      <c r="MI11" s="40">
        <v>4</v>
      </c>
      <c r="MJ11" s="40">
        <v>5</v>
      </c>
      <c r="MK11" s="40">
        <v>5</v>
      </c>
      <c r="ML11" s="40">
        <v>5</v>
      </c>
      <c r="MM11" s="40">
        <v>3</v>
      </c>
      <c r="MN11" s="40">
        <v>4</v>
      </c>
      <c r="MO11" s="40">
        <v>5</v>
      </c>
      <c r="MP11" s="40">
        <v>3</v>
      </c>
      <c r="MQ11" s="40">
        <v>5</v>
      </c>
      <c r="MR11" s="40">
        <v>4</v>
      </c>
      <c r="MS11" s="40">
        <v>5</v>
      </c>
      <c r="MT11" s="40">
        <v>4</v>
      </c>
      <c r="MU11" s="40">
        <v>4</v>
      </c>
      <c r="MV11" s="40">
        <v>0</v>
      </c>
      <c r="MW11" s="40">
        <v>4</v>
      </c>
      <c r="MX11" s="40">
        <v>4</v>
      </c>
      <c r="MY11" s="40">
        <v>5</v>
      </c>
      <c r="MZ11" s="40">
        <v>4</v>
      </c>
      <c r="NA11" s="40">
        <v>4</v>
      </c>
      <c r="NB11" s="40">
        <v>5</v>
      </c>
      <c r="NC11" s="40">
        <v>5</v>
      </c>
      <c r="ND11" s="40">
        <v>5</v>
      </c>
      <c r="NE11" s="40">
        <v>4</v>
      </c>
      <c r="NF11" s="40">
        <v>4</v>
      </c>
      <c r="NG11" s="40">
        <v>5</v>
      </c>
      <c r="NH11" s="40">
        <v>4</v>
      </c>
      <c r="NI11" s="40">
        <v>5</v>
      </c>
      <c r="NJ11" s="40">
        <v>5</v>
      </c>
      <c r="NK11" s="40">
        <v>5</v>
      </c>
      <c r="NL11" s="40">
        <v>4</v>
      </c>
      <c r="NM11" s="40">
        <v>4</v>
      </c>
      <c r="NN11" s="40">
        <v>4</v>
      </c>
      <c r="NO11" s="40">
        <v>4</v>
      </c>
      <c r="NP11" s="40">
        <v>4</v>
      </c>
      <c r="NQ11" s="40">
        <v>5</v>
      </c>
      <c r="NR11" s="40">
        <v>4</v>
      </c>
      <c r="NS11" s="40">
        <v>4</v>
      </c>
      <c r="NT11" s="40">
        <v>4</v>
      </c>
      <c r="NU11" s="40">
        <v>3</v>
      </c>
      <c r="NV11" s="40">
        <v>4</v>
      </c>
      <c r="NW11" s="40">
        <v>5</v>
      </c>
      <c r="NX11" s="40">
        <v>5</v>
      </c>
      <c r="NY11" s="40">
        <v>5</v>
      </c>
      <c r="NZ11" s="40">
        <v>4</v>
      </c>
      <c r="OA11" s="40">
        <v>5</v>
      </c>
      <c r="OB11" s="40">
        <v>5</v>
      </c>
      <c r="OC11" s="40">
        <v>5</v>
      </c>
      <c r="OD11" s="40">
        <v>4</v>
      </c>
      <c r="OE11" s="40">
        <v>4</v>
      </c>
      <c r="OF11" s="40">
        <v>4</v>
      </c>
      <c r="OG11" s="40">
        <v>5</v>
      </c>
      <c r="OH11" s="40">
        <v>4</v>
      </c>
      <c r="OI11" s="40">
        <v>5</v>
      </c>
      <c r="OJ11" s="40">
        <v>5</v>
      </c>
      <c r="OK11" s="40">
        <v>3</v>
      </c>
      <c r="OL11" s="40">
        <v>5</v>
      </c>
      <c r="OM11" s="40">
        <v>5</v>
      </c>
      <c r="ON11" s="40">
        <v>4</v>
      </c>
      <c r="OO11" s="40">
        <v>3</v>
      </c>
      <c r="OP11" s="40">
        <v>5</v>
      </c>
      <c r="OQ11" s="40">
        <v>4</v>
      </c>
      <c r="OR11" s="40">
        <v>3</v>
      </c>
      <c r="OS11" s="40">
        <v>4</v>
      </c>
      <c r="OT11" s="40">
        <v>5</v>
      </c>
      <c r="OU11" s="40">
        <v>5</v>
      </c>
      <c r="OV11" s="40">
        <v>5</v>
      </c>
      <c r="OW11" s="40">
        <v>5</v>
      </c>
      <c r="OX11" s="40">
        <v>4</v>
      </c>
      <c r="OY11" s="40">
        <v>3</v>
      </c>
      <c r="OZ11" s="40">
        <v>4</v>
      </c>
      <c r="PA11" s="40">
        <v>3</v>
      </c>
      <c r="PB11" s="40">
        <v>1</v>
      </c>
      <c r="PC11" s="40">
        <v>3</v>
      </c>
      <c r="PD11" s="40">
        <v>4</v>
      </c>
      <c r="PE11" s="40">
        <v>1</v>
      </c>
      <c r="PF11" s="40">
        <v>4</v>
      </c>
      <c r="PG11" s="40">
        <v>5</v>
      </c>
      <c r="PH11" s="40">
        <v>4</v>
      </c>
      <c r="PI11" s="40">
        <v>5</v>
      </c>
      <c r="PJ11" s="40">
        <v>5</v>
      </c>
      <c r="PK11" s="40">
        <v>3</v>
      </c>
      <c r="PL11" s="40">
        <v>4</v>
      </c>
      <c r="PM11" s="40">
        <v>4</v>
      </c>
      <c r="PN11" s="40">
        <v>4</v>
      </c>
      <c r="PO11" s="40">
        <v>5</v>
      </c>
      <c r="PP11" s="40">
        <v>0</v>
      </c>
      <c r="PQ11" s="40">
        <v>5</v>
      </c>
      <c r="PR11" s="40">
        <v>5</v>
      </c>
      <c r="PS11" s="40">
        <v>3</v>
      </c>
      <c r="PT11" s="40">
        <v>4</v>
      </c>
      <c r="PU11" s="40">
        <v>3</v>
      </c>
      <c r="PV11" s="40">
        <v>1</v>
      </c>
      <c r="PW11" s="40">
        <v>1</v>
      </c>
      <c r="PX11" s="40">
        <v>3</v>
      </c>
      <c r="PY11" s="40">
        <v>4</v>
      </c>
      <c r="PZ11" s="40">
        <v>4</v>
      </c>
      <c r="QA11" s="40">
        <v>4</v>
      </c>
      <c r="QB11" s="40">
        <v>4</v>
      </c>
      <c r="QC11" s="40">
        <v>4</v>
      </c>
      <c r="QD11" s="40">
        <v>5</v>
      </c>
      <c r="QE11" s="40">
        <v>4</v>
      </c>
      <c r="QF11" s="40">
        <v>4</v>
      </c>
      <c r="QG11" s="40">
        <v>4</v>
      </c>
      <c r="QH11" s="40">
        <v>3</v>
      </c>
      <c r="QI11" s="40">
        <v>5</v>
      </c>
      <c r="QJ11" s="40">
        <v>1</v>
      </c>
      <c r="QK11" s="40">
        <v>4</v>
      </c>
      <c r="QL11" s="40">
        <v>5</v>
      </c>
      <c r="QM11" s="40">
        <v>4</v>
      </c>
      <c r="QN11" s="40">
        <v>5</v>
      </c>
      <c r="QO11" s="40">
        <v>4</v>
      </c>
      <c r="QP11" s="40">
        <v>4</v>
      </c>
      <c r="QQ11" s="40">
        <v>5</v>
      </c>
      <c r="QR11" s="40">
        <v>5</v>
      </c>
      <c r="QS11" s="40">
        <v>3</v>
      </c>
      <c r="QT11" s="40">
        <v>3</v>
      </c>
      <c r="QU11" s="40">
        <v>5</v>
      </c>
      <c r="QV11" s="40">
        <v>4</v>
      </c>
      <c r="QW11" s="40">
        <v>4</v>
      </c>
      <c r="QX11" s="40">
        <v>4</v>
      </c>
      <c r="QY11" s="40">
        <v>5</v>
      </c>
      <c r="QZ11" s="40">
        <v>4</v>
      </c>
      <c r="RA11" s="40">
        <v>5</v>
      </c>
      <c r="RB11" s="40">
        <v>4</v>
      </c>
      <c r="RC11" s="40">
        <v>5</v>
      </c>
      <c r="RD11" s="40">
        <v>5</v>
      </c>
      <c r="RE11" s="40">
        <v>4</v>
      </c>
      <c r="RF11" s="40">
        <v>4</v>
      </c>
      <c r="RG11" s="40">
        <v>4</v>
      </c>
      <c r="RH11" s="40">
        <v>4</v>
      </c>
      <c r="RI11" s="40">
        <v>4</v>
      </c>
      <c r="RJ11" s="40">
        <v>5</v>
      </c>
      <c r="RK11" s="40">
        <v>4</v>
      </c>
      <c r="RL11" s="40">
        <v>5</v>
      </c>
      <c r="RM11" s="40">
        <v>4</v>
      </c>
      <c r="RN11" s="40">
        <v>4</v>
      </c>
      <c r="RO11" s="40">
        <v>5</v>
      </c>
      <c r="RP11" s="40">
        <v>5</v>
      </c>
      <c r="RQ11" s="40">
        <v>3</v>
      </c>
      <c r="RR11" s="40">
        <v>5</v>
      </c>
      <c r="RS11" s="40">
        <v>3</v>
      </c>
      <c r="RT11" s="40">
        <v>5</v>
      </c>
      <c r="RU11" s="40">
        <v>4</v>
      </c>
      <c r="RV11" s="40">
        <v>5</v>
      </c>
      <c r="RW11" s="40">
        <v>3</v>
      </c>
      <c r="RX11" s="41">
        <v>4</v>
      </c>
      <c r="RY11" s="42">
        <f>AVERAGE(Tabela637[[#This Row],[1]:[832]])</f>
        <v>4.1349693251533743</v>
      </c>
      <c r="RZ11" s="42">
        <f>SKEW(Tabela637[[#This Row],[1]:[832]])</f>
        <v>-1.7571521819252571</v>
      </c>
      <c r="SA11" s="42">
        <f>STDEV(Tabela637[[#This Row],[1]:[832]])</f>
        <v>1.0392817749117336</v>
      </c>
      <c r="SB11" s="63">
        <v>0.86275452355107807</v>
      </c>
    </row>
    <row r="12" spans="1:496" s="28" customFormat="1" ht="24.95" customHeight="1">
      <c r="A12" s="29">
        <v>26</v>
      </c>
      <c r="B12" s="30">
        <v>8</v>
      </c>
      <c r="C12" s="106" t="s">
        <v>1714</v>
      </c>
      <c r="D12" s="39">
        <v>2</v>
      </c>
      <c r="E12" s="40">
        <v>4</v>
      </c>
      <c r="F12" s="40">
        <v>4</v>
      </c>
      <c r="G12" s="40">
        <v>4</v>
      </c>
      <c r="H12" s="40">
        <v>5</v>
      </c>
      <c r="I12" s="40">
        <v>4</v>
      </c>
      <c r="J12" s="40">
        <v>5</v>
      </c>
      <c r="K12" s="40">
        <v>4</v>
      </c>
      <c r="L12" s="40">
        <v>4</v>
      </c>
      <c r="M12" s="40">
        <v>4</v>
      </c>
      <c r="N12" s="40">
        <v>5</v>
      </c>
      <c r="O12" s="40">
        <v>5</v>
      </c>
      <c r="P12" s="40">
        <v>5</v>
      </c>
      <c r="Q12" s="40">
        <v>5</v>
      </c>
      <c r="R12" s="40">
        <v>0</v>
      </c>
      <c r="S12" s="40">
        <v>4</v>
      </c>
      <c r="T12" s="40">
        <v>5</v>
      </c>
      <c r="U12" s="40">
        <v>5</v>
      </c>
      <c r="V12" s="40">
        <v>4</v>
      </c>
      <c r="W12" s="40">
        <v>4</v>
      </c>
      <c r="X12" s="40">
        <v>5</v>
      </c>
      <c r="Y12" s="40">
        <v>5</v>
      </c>
      <c r="Z12" s="40">
        <v>5</v>
      </c>
      <c r="AA12" s="40">
        <v>5</v>
      </c>
      <c r="AB12" s="40">
        <v>3</v>
      </c>
      <c r="AC12" s="40">
        <v>4</v>
      </c>
      <c r="AD12" s="40">
        <v>5</v>
      </c>
      <c r="AE12" s="40">
        <v>5</v>
      </c>
      <c r="AF12" s="40">
        <v>5</v>
      </c>
      <c r="AG12" s="40">
        <v>5</v>
      </c>
      <c r="AH12" s="40">
        <v>4</v>
      </c>
      <c r="AI12" s="40">
        <v>3</v>
      </c>
      <c r="AJ12" s="40">
        <v>3</v>
      </c>
      <c r="AK12" s="40">
        <v>4</v>
      </c>
      <c r="AL12" s="40">
        <v>3</v>
      </c>
      <c r="AM12" s="40">
        <v>4</v>
      </c>
      <c r="AN12" s="40">
        <v>4</v>
      </c>
      <c r="AO12" s="40">
        <v>5</v>
      </c>
      <c r="AP12" s="40">
        <v>4</v>
      </c>
      <c r="AQ12" s="40">
        <v>4</v>
      </c>
      <c r="AR12" s="40">
        <v>4</v>
      </c>
      <c r="AS12" s="40">
        <v>4</v>
      </c>
      <c r="AT12" s="40">
        <v>5</v>
      </c>
      <c r="AU12" s="40">
        <v>5</v>
      </c>
      <c r="AV12" s="40">
        <v>5</v>
      </c>
      <c r="AW12" s="40">
        <v>5</v>
      </c>
      <c r="AX12" s="40">
        <v>5</v>
      </c>
      <c r="AY12" s="40">
        <v>4</v>
      </c>
      <c r="AZ12" s="40">
        <v>4</v>
      </c>
      <c r="BA12" s="40">
        <v>4</v>
      </c>
      <c r="BB12" s="40">
        <v>5</v>
      </c>
      <c r="BC12" s="40">
        <v>5</v>
      </c>
      <c r="BD12" s="40">
        <v>5</v>
      </c>
      <c r="BE12" s="40">
        <v>4</v>
      </c>
      <c r="BF12" s="40">
        <v>4</v>
      </c>
      <c r="BG12" s="40">
        <v>4</v>
      </c>
      <c r="BH12" s="40">
        <v>5</v>
      </c>
      <c r="BI12" s="40">
        <v>5</v>
      </c>
      <c r="BJ12" s="40">
        <v>5</v>
      </c>
      <c r="BK12" s="40">
        <v>5</v>
      </c>
      <c r="BL12" s="40">
        <v>5</v>
      </c>
      <c r="BM12" s="40">
        <v>4</v>
      </c>
      <c r="BN12" s="40">
        <v>5</v>
      </c>
      <c r="BO12" s="40">
        <v>4</v>
      </c>
      <c r="BP12" s="40">
        <v>5</v>
      </c>
      <c r="BQ12" s="40">
        <v>4</v>
      </c>
      <c r="BR12" s="40">
        <v>5</v>
      </c>
      <c r="BS12" s="40">
        <v>5</v>
      </c>
      <c r="BT12" s="40">
        <v>5</v>
      </c>
      <c r="BU12" s="40">
        <v>5</v>
      </c>
      <c r="BV12" s="40">
        <v>4</v>
      </c>
      <c r="BW12" s="40">
        <v>5</v>
      </c>
      <c r="BX12" s="40">
        <v>4</v>
      </c>
      <c r="BY12" s="40">
        <v>5</v>
      </c>
      <c r="BZ12" s="40">
        <v>5</v>
      </c>
      <c r="CA12" s="40">
        <v>5</v>
      </c>
      <c r="CB12" s="40">
        <v>5</v>
      </c>
      <c r="CC12" s="40">
        <v>5</v>
      </c>
      <c r="CD12" s="40">
        <v>4</v>
      </c>
      <c r="CE12" s="40">
        <v>5</v>
      </c>
      <c r="CF12" s="40">
        <v>4</v>
      </c>
      <c r="CG12" s="40">
        <v>5</v>
      </c>
      <c r="CH12" s="40">
        <v>5</v>
      </c>
      <c r="CI12" s="40">
        <v>5</v>
      </c>
      <c r="CJ12" s="40">
        <v>5</v>
      </c>
      <c r="CK12" s="40">
        <v>5</v>
      </c>
      <c r="CL12" s="40">
        <v>5</v>
      </c>
      <c r="CM12" s="40">
        <v>4</v>
      </c>
      <c r="CN12" s="40">
        <v>4</v>
      </c>
      <c r="CO12" s="40">
        <v>5</v>
      </c>
      <c r="CP12" s="40">
        <v>5</v>
      </c>
      <c r="CQ12" s="40">
        <v>4</v>
      </c>
      <c r="CR12" s="40">
        <v>5</v>
      </c>
      <c r="CS12" s="40">
        <v>5</v>
      </c>
      <c r="CT12" s="40">
        <v>4</v>
      </c>
      <c r="CU12" s="40">
        <v>5</v>
      </c>
      <c r="CV12" s="40">
        <v>5</v>
      </c>
      <c r="CW12" s="40">
        <v>4</v>
      </c>
      <c r="CX12" s="40">
        <v>5</v>
      </c>
      <c r="CY12" s="40">
        <v>5</v>
      </c>
      <c r="CZ12" s="40">
        <v>4</v>
      </c>
      <c r="DA12" s="40">
        <v>5</v>
      </c>
      <c r="DB12" s="40">
        <v>5</v>
      </c>
      <c r="DC12" s="40">
        <v>5</v>
      </c>
      <c r="DD12" s="40">
        <v>5</v>
      </c>
      <c r="DE12" s="40">
        <v>4</v>
      </c>
      <c r="DF12" s="40">
        <v>4</v>
      </c>
      <c r="DG12" s="40">
        <v>5</v>
      </c>
      <c r="DH12" s="40">
        <v>5</v>
      </c>
      <c r="DI12" s="40">
        <v>4</v>
      </c>
      <c r="DJ12" s="40">
        <v>4</v>
      </c>
      <c r="DK12" s="40">
        <v>5</v>
      </c>
      <c r="DL12" s="40">
        <v>5</v>
      </c>
      <c r="DM12" s="40">
        <v>5</v>
      </c>
      <c r="DN12" s="40">
        <v>5</v>
      </c>
      <c r="DO12" s="40">
        <v>5</v>
      </c>
      <c r="DP12" s="40">
        <v>5</v>
      </c>
      <c r="DQ12" s="40">
        <v>4</v>
      </c>
      <c r="DR12" s="40">
        <v>4</v>
      </c>
      <c r="DS12" s="40">
        <v>4</v>
      </c>
      <c r="DT12" s="40">
        <v>5</v>
      </c>
      <c r="DU12" s="40">
        <v>5</v>
      </c>
      <c r="DV12" s="40">
        <v>5</v>
      </c>
      <c r="DW12" s="40">
        <v>5</v>
      </c>
      <c r="DX12" s="40">
        <v>5</v>
      </c>
      <c r="DY12" s="40">
        <v>5</v>
      </c>
      <c r="DZ12" s="40">
        <v>4</v>
      </c>
      <c r="EA12" s="40">
        <v>4</v>
      </c>
      <c r="EB12" s="40">
        <v>5</v>
      </c>
      <c r="EC12" s="40">
        <v>5</v>
      </c>
      <c r="ED12" s="40">
        <v>4</v>
      </c>
      <c r="EE12" s="40">
        <v>4</v>
      </c>
      <c r="EF12" s="40">
        <v>4</v>
      </c>
      <c r="EG12" s="40">
        <v>5</v>
      </c>
      <c r="EH12" s="40">
        <v>5</v>
      </c>
      <c r="EI12" s="40">
        <v>4</v>
      </c>
      <c r="EJ12" s="40">
        <v>4</v>
      </c>
      <c r="EK12" s="40">
        <v>4</v>
      </c>
      <c r="EL12" s="40">
        <v>5</v>
      </c>
      <c r="EM12" s="40">
        <v>5</v>
      </c>
      <c r="EN12" s="40">
        <v>5</v>
      </c>
      <c r="EO12" s="40">
        <v>4</v>
      </c>
      <c r="EP12" s="40">
        <v>5</v>
      </c>
      <c r="EQ12" s="40">
        <v>5</v>
      </c>
      <c r="ER12" s="40">
        <v>5</v>
      </c>
      <c r="ES12" s="40">
        <v>4</v>
      </c>
      <c r="ET12" s="40">
        <v>5</v>
      </c>
      <c r="EU12" s="40">
        <v>5</v>
      </c>
      <c r="EV12" s="40">
        <v>5</v>
      </c>
      <c r="EW12" s="40">
        <v>5</v>
      </c>
      <c r="EX12" s="40">
        <v>5</v>
      </c>
      <c r="EY12" s="40">
        <v>5</v>
      </c>
      <c r="EZ12" s="40">
        <v>5</v>
      </c>
      <c r="FA12" s="40">
        <v>3</v>
      </c>
      <c r="FB12" s="40">
        <v>5</v>
      </c>
      <c r="FC12" s="40">
        <v>4</v>
      </c>
      <c r="FD12" s="40">
        <v>4</v>
      </c>
      <c r="FE12" s="40">
        <v>4</v>
      </c>
      <c r="FF12" s="40">
        <v>5</v>
      </c>
      <c r="FG12" s="40">
        <v>3</v>
      </c>
      <c r="FH12" s="40">
        <v>5</v>
      </c>
      <c r="FI12" s="40">
        <v>4</v>
      </c>
      <c r="FJ12" s="40">
        <v>5</v>
      </c>
      <c r="FK12" s="40">
        <v>5</v>
      </c>
      <c r="FL12" s="40">
        <v>5</v>
      </c>
      <c r="FM12" s="40">
        <v>5</v>
      </c>
      <c r="FN12" s="40">
        <v>5</v>
      </c>
      <c r="FO12" s="40">
        <v>4</v>
      </c>
      <c r="FP12" s="40">
        <v>4</v>
      </c>
      <c r="FQ12" s="40">
        <v>4</v>
      </c>
      <c r="FR12" s="40">
        <v>5</v>
      </c>
      <c r="FS12" s="40">
        <v>4</v>
      </c>
      <c r="FT12" s="40">
        <v>4</v>
      </c>
      <c r="FU12" s="40">
        <v>5</v>
      </c>
      <c r="FV12" s="40">
        <v>4</v>
      </c>
      <c r="FW12" s="40">
        <v>5</v>
      </c>
      <c r="FX12" s="40">
        <v>4</v>
      </c>
      <c r="FY12" s="40">
        <v>5</v>
      </c>
      <c r="FZ12" s="40">
        <v>4</v>
      </c>
      <c r="GA12" s="40">
        <v>4</v>
      </c>
      <c r="GB12" s="40">
        <v>4</v>
      </c>
      <c r="GC12" s="40">
        <v>5</v>
      </c>
      <c r="GD12" s="40">
        <v>5</v>
      </c>
      <c r="GE12" s="40">
        <v>5</v>
      </c>
      <c r="GF12" s="40">
        <v>5</v>
      </c>
      <c r="GG12" s="40">
        <v>5</v>
      </c>
      <c r="GH12" s="40">
        <v>5</v>
      </c>
      <c r="GI12" s="40">
        <v>5</v>
      </c>
      <c r="GJ12" s="40">
        <v>5</v>
      </c>
      <c r="GK12" s="40">
        <v>4</v>
      </c>
      <c r="GL12" s="40">
        <v>5</v>
      </c>
      <c r="GM12" s="40">
        <v>5</v>
      </c>
      <c r="GN12" s="40">
        <v>4</v>
      </c>
      <c r="GO12" s="40">
        <v>5</v>
      </c>
      <c r="GP12" s="40">
        <v>5</v>
      </c>
      <c r="GQ12" s="40">
        <v>5</v>
      </c>
      <c r="GR12" s="40">
        <v>5</v>
      </c>
      <c r="GS12" s="40">
        <v>5</v>
      </c>
      <c r="GT12" s="40">
        <v>5</v>
      </c>
      <c r="GU12" s="40">
        <v>5</v>
      </c>
      <c r="GV12" s="40">
        <v>5</v>
      </c>
      <c r="GW12" s="40">
        <v>5</v>
      </c>
      <c r="GX12" s="40">
        <v>5</v>
      </c>
      <c r="GY12" s="40">
        <v>5</v>
      </c>
      <c r="GZ12" s="40">
        <v>5</v>
      </c>
      <c r="HA12" s="40">
        <v>5</v>
      </c>
      <c r="HB12" s="40">
        <v>5</v>
      </c>
      <c r="HC12" s="40">
        <v>5</v>
      </c>
      <c r="HD12" s="40">
        <v>3</v>
      </c>
      <c r="HE12" s="40">
        <v>5</v>
      </c>
      <c r="HF12" s="40">
        <v>5</v>
      </c>
      <c r="HG12" s="40">
        <v>4</v>
      </c>
      <c r="HH12" s="40">
        <v>4</v>
      </c>
      <c r="HI12" s="40">
        <v>4</v>
      </c>
      <c r="HJ12" s="40">
        <v>5</v>
      </c>
      <c r="HK12" s="40">
        <v>4</v>
      </c>
      <c r="HL12" s="40">
        <v>5</v>
      </c>
      <c r="HM12" s="40">
        <v>5</v>
      </c>
      <c r="HN12" s="40">
        <v>4</v>
      </c>
      <c r="HO12" s="40">
        <v>5</v>
      </c>
      <c r="HP12" s="40">
        <v>4</v>
      </c>
      <c r="HQ12" s="40">
        <v>5</v>
      </c>
      <c r="HR12" s="40">
        <v>5</v>
      </c>
      <c r="HS12" s="40">
        <v>5</v>
      </c>
      <c r="HT12" s="40">
        <v>5</v>
      </c>
      <c r="HU12" s="40">
        <v>5</v>
      </c>
      <c r="HV12" s="40">
        <v>5</v>
      </c>
      <c r="HW12" s="40">
        <v>5</v>
      </c>
      <c r="HX12" s="40">
        <v>4</v>
      </c>
      <c r="HY12" s="40">
        <v>5</v>
      </c>
      <c r="HZ12" s="40">
        <v>4</v>
      </c>
      <c r="IA12" s="40">
        <v>5</v>
      </c>
      <c r="IB12" s="40">
        <v>4</v>
      </c>
      <c r="IC12" s="40">
        <v>4</v>
      </c>
      <c r="ID12" s="40">
        <v>5</v>
      </c>
      <c r="IE12" s="40">
        <v>5</v>
      </c>
      <c r="IF12" s="40">
        <v>4</v>
      </c>
      <c r="IG12" s="40">
        <v>5</v>
      </c>
      <c r="IH12" s="40">
        <v>4</v>
      </c>
      <c r="II12" s="40">
        <v>5</v>
      </c>
      <c r="IJ12" s="40">
        <v>4</v>
      </c>
      <c r="IK12" s="40">
        <v>5</v>
      </c>
      <c r="IL12" s="40">
        <v>5</v>
      </c>
      <c r="IM12" s="40">
        <v>5</v>
      </c>
      <c r="IN12" s="40">
        <v>5</v>
      </c>
      <c r="IO12" s="40">
        <v>5</v>
      </c>
      <c r="IP12" s="40">
        <v>5</v>
      </c>
      <c r="IQ12" s="40">
        <v>5</v>
      </c>
      <c r="IR12" s="40">
        <v>4</v>
      </c>
      <c r="IS12" s="40">
        <v>3</v>
      </c>
      <c r="IT12" s="40">
        <v>5</v>
      </c>
      <c r="IU12" s="40">
        <v>5</v>
      </c>
      <c r="IV12" s="40">
        <v>5</v>
      </c>
      <c r="IW12" s="40">
        <v>4</v>
      </c>
      <c r="IX12" s="40">
        <v>5</v>
      </c>
      <c r="IY12" s="40">
        <v>5</v>
      </c>
      <c r="IZ12" s="40">
        <v>4</v>
      </c>
      <c r="JA12" s="40">
        <v>0</v>
      </c>
      <c r="JB12" s="40">
        <v>4</v>
      </c>
      <c r="JC12" s="40">
        <v>5</v>
      </c>
      <c r="JD12" s="40">
        <v>1</v>
      </c>
      <c r="JE12" s="40">
        <v>5</v>
      </c>
      <c r="JF12" s="40">
        <v>4</v>
      </c>
      <c r="JG12" s="40">
        <v>5</v>
      </c>
      <c r="JH12" s="40">
        <v>5</v>
      </c>
      <c r="JI12" s="40">
        <v>5</v>
      </c>
      <c r="JJ12" s="40">
        <v>4</v>
      </c>
      <c r="JK12" s="40">
        <v>4</v>
      </c>
      <c r="JL12" s="40">
        <v>4</v>
      </c>
      <c r="JM12" s="40">
        <v>4</v>
      </c>
      <c r="JN12" s="40">
        <v>5</v>
      </c>
      <c r="JO12" s="40">
        <v>2</v>
      </c>
      <c r="JP12" s="40">
        <v>4</v>
      </c>
      <c r="JQ12" s="40">
        <v>4</v>
      </c>
      <c r="JR12" s="40">
        <v>5</v>
      </c>
      <c r="JS12" s="40">
        <v>5</v>
      </c>
      <c r="JT12" s="40">
        <v>5</v>
      </c>
      <c r="JU12" s="40">
        <v>5</v>
      </c>
      <c r="JV12" s="40">
        <v>5</v>
      </c>
      <c r="JW12" s="40">
        <v>5</v>
      </c>
      <c r="JX12" s="40">
        <v>5</v>
      </c>
      <c r="JY12" s="40">
        <v>4</v>
      </c>
      <c r="JZ12" s="40">
        <v>5</v>
      </c>
      <c r="KA12" s="40">
        <v>5</v>
      </c>
      <c r="KB12" s="40">
        <v>5</v>
      </c>
      <c r="KC12" s="40">
        <v>4</v>
      </c>
      <c r="KD12" s="40">
        <v>5</v>
      </c>
      <c r="KE12" s="40">
        <v>5</v>
      </c>
      <c r="KF12" s="40">
        <v>5</v>
      </c>
      <c r="KG12" s="40">
        <v>5</v>
      </c>
      <c r="KH12" s="40">
        <v>5</v>
      </c>
      <c r="KI12" s="40">
        <v>5</v>
      </c>
      <c r="KJ12" s="40">
        <v>5</v>
      </c>
      <c r="KK12" s="40">
        <v>5</v>
      </c>
      <c r="KL12" s="40">
        <v>5</v>
      </c>
      <c r="KM12" s="40">
        <v>5</v>
      </c>
      <c r="KN12" s="40">
        <v>4</v>
      </c>
      <c r="KO12" s="40">
        <v>5</v>
      </c>
      <c r="KP12" s="40">
        <v>5</v>
      </c>
      <c r="KQ12" s="40">
        <v>5</v>
      </c>
      <c r="KR12" s="40">
        <v>5</v>
      </c>
      <c r="KS12" s="40">
        <v>3</v>
      </c>
      <c r="KT12" s="40">
        <v>5</v>
      </c>
      <c r="KU12" s="40">
        <v>5</v>
      </c>
      <c r="KV12" s="40">
        <v>4</v>
      </c>
      <c r="KW12" s="40">
        <v>5</v>
      </c>
      <c r="KX12" s="40">
        <v>5</v>
      </c>
      <c r="KY12" s="40">
        <v>4</v>
      </c>
      <c r="KZ12" s="40">
        <v>4</v>
      </c>
      <c r="LA12" s="40">
        <v>4</v>
      </c>
      <c r="LB12" s="40">
        <v>4</v>
      </c>
      <c r="LC12" s="40">
        <v>5</v>
      </c>
      <c r="LD12" s="40">
        <v>5</v>
      </c>
      <c r="LE12" s="40">
        <v>3</v>
      </c>
      <c r="LF12" s="40">
        <v>5</v>
      </c>
      <c r="LG12" s="40">
        <v>5</v>
      </c>
      <c r="LH12" s="40">
        <v>5</v>
      </c>
      <c r="LI12" s="40">
        <v>5</v>
      </c>
      <c r="LJ12" s="40">
        <v>2</v>
      </c>
      <c r="LK12" s="40">
        <v>5</v>
      </c>
      <c r="LL12" s="40">
        <v>5</v>
      </c>
      <c r="LM12" s="40">
        <v>5</v>
      </c>
      <c r="LN12" s="40">
        <v>5</v>
      </c>
      <c r="LO12" s="40">
        <v>4</v>
      </c>
      <c r="LP12" s="40">
        <v>4</v>
      </c>
      <c r="LQ12" s="40">
        <v>4</v>
      </c>
      <c r="LR12" s="40">
        <v>5</v>
      </c>
      <c r="LS12" s="40">
        <v>4</v>
      </c>
      <c r="LT12" s="40">
        <v>4</v>
      </c>
      <c r="LU12" s="40">
        <v>5</v>
      </c>
      <c r="LV12" s="40">
        <v>5</v>
      </c>
      <c r="LW12" s="40">
        <v>5</v>
      </c>
      <c r="LX12" s="40">
        <v>5</v>
      </c>
      <c r="LY12" s="40">
        <v>5</v>
      </c>
      <c r="LZ12" s="40">
        <v>4</v>
      </c>
      <c r="MA12" s="40">
        <v>5</v>
      </c>
      <c r="MB12" s="40">
        <v>3</v>
      </c>
      <c r="MC12" s="40">
        <v>5</v>
      </c>
      <c r="MD12" s="40">
        <v>5</v>
      </c>
      <c r="ME12" s="40">
        <v>5</v>
      </c>
      <c r="MF12" s="40">
        <v>5</v>
      </c>
      <c r="MG12" s="40">
        <v>5</v>
      </c>
      <c r="MH12" s="40">
        <v>4</v>
      </c>
      <c r="MI12" s="40">
        <v>5</v>
      </c>
      <c r="MJ12" s="40">
        <v>5</v>
      </c>
      <c r="MK12" s="40">
        <v>4</v>
      </c>
      <c r="ML12" s="40">
        <v>5</v>
      </c>
      <c r="MM12" s="40">
        <v>4</v>
      </c>
      <c r="MN12" s="40">
        <v>5</v>
      </c>
      <c r="MO12" s="40">
        <v>5</v>
      </c>
      <c r="MP12" s="40">
        <v>5</v>
      </c>
      <c r="MQ12" s="40">
        <v>5</v>
      </c>
      <c r="MR12" s="40">
        <v>5</v>
      </c>
      <c r="MS12" s="40">
        <v>5</v>
      </c>
      <c r="MT12" s="40">
        <v>5</v>
      </c>
      <c r="MU12" s="40">
        <v>5</v>
      </c>
      <c r="MV12" s="40">
        <v>5</v>
      </c>
      <c r="MW12" s="40">
        <v>5</v>
      </c>
      <c r="MX12" s="40">
        <v>5</v>
      </c>
      <c r="MY12" s="40">
        <v>5</v>
      </c>
      <c r="MZ12" s="40">
        <v>4</v>
      </c>
      <c r="NA12" s="40">
        <v>4</v>
      </c>
      <c r="NB12" s="40">
        <v>5</v>
      </c>
      <c r="NC12" s="40">
        <v>5</v>
      </c>
      <c r="ND12" s="40">
        <v>4</v>
      </c>
      <c r="NE12" s="40">
        <v>5</v>
      </c>
      <c r="NF12" s="40">
        <v>5</v>
      </c>
      <c r="NG12" s="40">
        <v>5</v>
      </c>
      <c r="NH12" s="40">
        <v>4</v>
      </c>
      <c r="NI12" s="40">
        <v>5</v>
      </c>
      <c r="NJ12" s="40">
        <v>5</v>
      </c>
      <c r="NK12" s="40">
        <v>5</v>
      </c>
      <c r="NL12" s="40">
        <v>5</v>
      </c>
      <c r="NM12" s="40">
        <v>4</v>
      </c>
      <c r="NN12" s="40">
        <v>5</v>
      </c>
      <c r="NO12" s="40">
        <v>5</v>
      </c>
      <c r="NP12" s="40">
        <v>5</v>
      </c>
      <c r="NQ12" s="40">
        <v>4</v>
      </c>
      <c r="NR12" s="40">
        <v>3</v>
      </c>
      <c r="NS12" s="40">
        <v>5</v>
      </c>
      <c r="NT12" s="40">
        <v>5</v>
      </c>
      <c r="NU12" s="40">
        <v>4</v>
      </c>
      <c r="NV12" s="40">
        <v>4</v>
      </c>
      <c r="NW12" s="40">
        <v>5</v>
      </c>
      <c r="NX12" s="40">
        <v>5</v>
      </c>
      <c r="NY12" s="40">
        <v>5</v>
      </c>
      <c r="NZ12" s="40">
        <v>5</v>
      </c>
      <c r="OA12" s="40">
        <v>4</v>
      </c>
      <c r="OB12" s="40">
        <v>5</v>
      </c>
      <c r="OC12" s="40">
        <v>5</v>
      </c>
      <c r="OD12" s="40">
        <v>5</v>
      </c>
      <c r="OE12" s="40">
        <v>4</v>
      </c>
      <c r="OF12" s="40">
        <v>4</v>
      </c>
      <c r="OG12" s="40">
        <v>3</v>
      </c>
      <c r="OH12" s="40">
        <v>4</v>
      </c>
      <c r="OI12" s="40">
        <v>5</v>
      </c>
      <c r="OJ12" s="40">
        <v>4</v>
      </c>
      <c r="OK12" s="40">
        <v>4</v>
      </c>
      <c r="OL12" s="40">
        <v>4</v>
      </c>
      <c r="OM12" s="40">
        <v>5</v>
      </c>
      <c r="ON12" s="40">
        <v>3</v>
      </c>
      <c r="OO12" s="40">
        <v>3</v>
      </c>
      <c r="OP12" s="40">
        <v>4</v>
      </c>
      <c r="OQ12" s="40">
        <v>5</v>
      </c>
      <c r="OR12" s="40">
        <v>4</v>
      </c>
      <c r="OS12" s="40">
        <v>5</v>
      </c>
      <c r="OT12" s="40">
        <v>5</v>
      </c>
      <c r="OU12" s="40">
        <v>5</v>
      </c>
      <c r="OV12" s="40">
        <v>5</v>
      </c>
      <c r="OW12" s="40">
        <v>5</v>
      </c>
      <c r="OX12" s="40">
        <v>4</v>
      </c>
      <c r="OY12" s="40">
        <v>4</v>
      </c>
      <c r="OZ12" s="40">
        <v>5</v>
      </c>
      <c r="PA12" s="40">
        <v>3</v>
      </c>
      <c r="PB12" s="40">
        <v>2</v>
      </c>
      <c r="PC12" s="40">
        <v>5</v>
      </c>
      <c r="PD12" s="40">
        <v>4</v>
      </c>
      <c r="PE12" s="40">
        <v>2</v>
      </c>
      <c r="PF12" s="40">
        <v>5</v>
      </c>
      <c r="PG12" s="40">
        <v>5</v>
      </c>
      <c r="PH12" s="40">
        <v>4</v>
      </c>
      <c r="PI12" s="40">
        <v>5</v>
      </c>
      <c r="PJ12" s="40">
        <v>5</v>
      </c>
      <c r="PK12" s="40">
        <v>4</v>
      </c>
      <c r="PL12" s="40">
        <v>5</v>
      </c>
      <c r="PM12" s="40">
        <v>4</v>
      </c>
      <c r="PN12" s="40">
        <v>5</v>
      </c>
      <c r="PO12" s="40">
        <v>4</v>
      </c>
      <c r="PP12" s="40">
        <v>3</v>
      </c>
      <c r="PQ12" s="40">
        <v>4</v>
      </c>
      <c r="PR12" s="40">
        <v>5</v>
      </c>
      <c r="PS12" s="40">
        <v>0</v>
      </c>
      <c r="PT12" s="40">
        <v>4</v>
      </c>
      <c r="PU12" s="40">
        <v>5</v>
      </c>
      <c r="PV12" s="40">
        <v>1</v>
      </c>
      <c r="PW12" s="40">
        <v>1</v>
      </c>
      <c r="PX12" s="40">
        <v>4</v>
      </c>
      <c r="PY12" s="40">
        <v>5</v>
      </c>
      <c r="PZ12" s="40">
        <v>4</v>
      </c>
      <c r="QA12" s="40">
        <v>4</v>
      </c>
      <c r="QB12" s="40">
        <v>3</v>
      </c>
      <c r="QC12" s="40">
        <v>5</v>
      </c>
      <c r="QD12" s="40">
        <v>5</v>
      </c>
      <c r="QE12" s="40">
        <v>5</v>
      </c>
      <c r="QF12" s="40">
        <v>4</v>
      </c>
      <c r="QG12" s="40">
        <v>4</v>
      </c>
      <c r="QH12" s="40">
        <v>5</v>
      </c>
      <c r="QI12" s="40">
        <v>5</v>
      </c>
      <c r="QJ12" s="40">
        <v>3</v>
      </c>
      <c r="QK12" s="40">
        <v>4</v>
      </c>
      <c r="QL12" s="40">
        <v>4</v>
      </c>
      <c r="QM12" s="40">
        <v>5</v>
      </c>
      <c r="QN12" s="40">
        <v>5</v>
      </c>
      <c r="QO12" s="40">
        <v>5</v>
      </c>
      <c r="QP12" s="40">
        <v>4</v>
      </c>
      <c r="QQ12" s="40">
        <v>5</v>
      </c>
      <c r="QR12" s="40">
        <v>5</v>
      </c>
      <c r="QS12" s="40">
        <v>3</v>
      </c>
      <c r="QT12" s="40">
        <v>4</v>
      </c>
      <c r="QU12" s="40">
        <v>5</v>
      </c>
      <c r="QV12" s="40">
        <v>4</v>
      </c>
      <c r="QW12" s="40">
        <v>4</v>
      </c>
      <c r="QX12" s="40">
        <v>5</v>
      </c>
      <c r="QY12" s="40">
        <v>4</v>
      </c>
      <c r="QZ12" s="40">
        <v>4</v>
      </c>
      <c r="RA12" s="40">
        <v>5</v>
      </c>
      <c r="RB12" s="40">
        <v>4</v>
      </c>
      <c r="RC12" s="40">
        <v>5</v>
      </c>
      <c r="RD12" s="40">
        <v>5</v>
      </c>
      <c r="RE12" s="40">
        <v>5</v>
      </c>
      <c r="RF12" s="40">
        <v>5</v>
      </c>
      <c r="RG12" s="40">
        <v>4</v>
      </c>
      <c r="RH12" s="40">
        <v>5</v>
      </c>
      <c r="RI12" s="40">
        <v>5</v>
      </c>
      <c r="RJ12" s="40">
        <v>5</v>
      </c>
      <c r="RK12" s="40">
        <v>5</v>
      </c>
      <c r="RL12" s="40">
        <v>4</v>
      </c>
      <c r="RM12" s="40">
        <v>5</v>
      </c>
      <c r="RN12" s="40">
        <v>4</v>
      </c>
      <c r="RO12" s="40">
        <v>5</v>
      </c>
      <c r="RP12" s="40">
        <v>5</v>
      </c>
      <c r="RQ12" s="40">
        <v>5</v>
      </c>
      <c r="RR12" s="40">
        <v>5</v>
      </c>
      <c r="RS12" s="40">
        <v>3</v>
      </c>
      <c r="RT12" s="40">
        <v>5</v>
      </c>
      <c r="RU12" s="40">
        <v>5</v>
      </c>
      <c r="RV12" s="40">
        <v>5</v>
      </c>
      <c r="RW12" s="40">
        <v>3</v>
      </c>
      <c r="RX12" s="41">
        <v>5</v>
      </c>
      <c r="RY12" s="42">
        <f>AVERAGE(Tabela637[[#This Row],[1]:[832]])</f>
        <v>4.5071574642126793</v>
      </c>
      <c r="RZ12" s="42">
        <f>SKEW(Tabela637[[#This Row],[1]:[832]])</f>
        <v>-2.408427132983106</v>
      </c>
      <c r="SA12" s="42">
        <f>STDEV(Tabela637[[#This Row],[1]:[832]])</f>
        <v>0.77383565215596883</v>
      </c>
      <c r="SB12" s="63">
        <v>0.85953284895238757</v>
      </c>
    </row>
    <row r="13" spans="1:496" s="28" customFormat="1" ht="24.95" customHeight="1">
      <c r="A13" s="29">
        <v>27</v>
      </c>
      <c r="B13" s="30">
        <v>9</v>
      </c>
      <c r="C13" s="106" t="s">
        <v>1715</v>
      </c>
      <c r="D13" s="39">
        <v>1</v>
      </c>
      <c r="E13" s="40">
        <v>5</v>
      </c>
      <c r="F13" s="40">
        <v>4</v>
      </c>
      <c r="G13" s="40">
        <v>5</v>
      </c>
      <c r="H13" s="40">
        <v>5</v>
      </c>
      <c r="I13" s="40">
        <v>4</v>
      </c>
      <c r="J13" s="40">
        <v>5</v>
      </c>
      <c r="K13" s="40">
        <v>5</v>
      </c>
      <c r="L13" s="40">
        <v>4</v>
      </c>
      <c r="M13" s="40">
        <v>4</v>
      </c>
      <c r="N13" s="40">
        <v>5</v>
      </c>
      <c r="O13" s="40">
        <v>5</v>
      </c>
      <c r="P13" s="40">
        <v>5</v>
      </c>
      <c r="Q13" s="40">
        <v>5</v>
      </c>
      <c r="R13" s="40">
        <v>0</v>
      </c>
      <c r="S13" s="40">
        <v>4</v>
      </c>
      <c r="T13" s="40">
        <v>5</v>
      </c>
      <c r="U13" s="40">
        <v>5</v>
      </c>
      <c r="V13" s="40">
        <v>5</v>
      </c>
      <c r="W13" s="40">
        <v>5</v>
      </c>
      <c r="X13" s="40">
        <v>5</v>
      </c>
      <c r="Y13" s="40">
        <v>5</v>
      </c>
      <c r="Z13" s="40">
        <v>4</v>
      </c>
      <c r="AA13" s="40">
        <v>5</v>
      </c>
      <c r="AB13" s="40">
        <v>4</v>
      </c>
      <c r="AC13" s="40">
        <v>4</v>
      </c>
      <c r="AD13" s="40">
        <v>5</v>
      </c>
      <c r="AE13" s="40">
        <v>5</v>
      </c>
      <c r="AF13" s="40">
        <v>5</v>
      </c>
      <c r="AG13" s="40">
        <v>5</v>
      </c>
      <c r="AH13" s="40">
        <v>4</v>
      </c>
      <c r="AI13" s="40">
        <v>4</v>
      </c>
      <c r="AJ13" s="40">
        <v>3</v>
      </c>
      <c r="AK13" s="40">
        <v>4</v>
      </c>
      <c r="AL13" s="40">
        <v>5</v>
      </c>
      <c r="AM13" s="40">
        <v>4</v>
      </c>
      <c r="AN13" s="40">
        <v>3</v>
      </c>
      <c r="AO13" s="40">
        <v>5</v>
      </c>
      <c r="AP13" s="40">
        <v>5</v>
      </c>
      <c r="AQ13" s="40">
        <v>4</v>
      </c>
      <c r="AR13" s="40">
        <v>5</v>
      </c>
      <c r="AS13" s="40">
        <v>4</v>
      </c>
      <c r="AT13" s="40">
        <v>5</v>
      </c>
      <c r="AU13" s="40">
        <v>5</v>
      </c>
      <c r="AV13" s="40">
        <v>5</v>
      </c>
      <c r="AW13" s="40">
        <v>5</v>
      </c>
      <c r="AX13" s="40">
        <v>5</v>
      </c>
      <c r="AY13" s="40">
        <v>5</v>
      </c>
      <c r="AZ13" s="40">
        <v>4</v>
      </c>
      <c r="BA13" s="40">
        <v>5</v>
      </c>
      <c r="BB13" s="40">
        <v>5</v>
      </c>
      <c r="BC13" s="40">
        <v>5</v>
      </c>
      <c r="BD13" s="40">
        <v>4</v>
      </c>
      <c r="BE13" s="40">
        <v>4</v>
      </c>
      <c r="BF13" s="40">
        <v>5</v>
      </c>
      <c r="BG13" s="40">
        <v>4</v>
      </c>
      <c r="BH13" s="40">
        <v>5</v>
      </c>
      <c r="BI13" s="40">
        <v>5</v>
      </c>
      <c r="BJ13" s="40">
        <v>4</v>
      </c>
      <c r="BK13" s="40">
        <v>4</v>
      </c>
      <c r="BL13" s="40">
        <v>4</v>
      </c>
      <c r="BM13" s="40">
        <v>4</v>
      </c>
      <c r="BN13" s="40">
        <v>4</v>
      </c>
      <c r="BO13" s="40">
        <v>5</v>
      </c>
      <c r="BP13" s="40">
        <v>5</v>
      </c>
      <c r="BQ13" s="40">
        <v>5</v>
      </c>
      <c r="BR13" s="40">
        <v>5</v>
      </c>
      <c r="BS13" s="40">
        <v>4</v>
      </c>
      <c r="BT13" s="40">
        <v>5</v>
      </c>
      <c r="BU13" s="40">
        <v>4</v>
      </c>
      <c r="BV13" s="40">
        <v>4</v>
      </c>
      <c r="BW13" s="40">
        <v>5</v>
      </c>
      <c r="BX13" s="40">
        <v>4</v>
      </c>
      <c r="BY13" s="40">
        <v>5</v>
      </c>
      <c r="BZ13" s="40">
        <v>4</v>
      </c>
      <c r="CA13" s="40">
        <v>4</v>
      </c>
      <c r="CB13" s="40">
        <v>5</v>
      </c>
      <c r="CC13" s="40">
        <v>5</v>
      </c>
      <c r="CD13" s="40">
        <v>4</v>
      </c>
      <c r="CE13" s="40">
        <v>5</v>
      </c>
      <c r="CF13" s="40">
        <v>5</v>
      </c>
      <c r="CG13" s="40">
        <v>5</v>
      </c>
      <c r="CH13" s="40">
        <v>5</v>
      </c>
      <c r="CI13" s="40">
        <v>5</v>
      </c>
      <c r="CJ13" s="40">
        <v>4</v>
      </c>
      <c r="CK13" s="40">
        <v>5</v>
      </c>
      <c r="CL13" s="40">
        <v>5</v>
      </c>
      <c r="CM13" s="40">
        <v>4</v>
      </c>
      <c r="CN13" s="40">
        <v>4</v>
      </c>
      <c r="CO13" s="40">
        <v>5</v>
      </c>
      <c r="CP13" s="40">
        <v>5</v>
      </c>
      <c r="CQ13" s="40">
        <v>4</v>
      </c>
      <c r="CR13" s="40">
        <v>5</v>
      </c>
      <c r="CS13" s="40">
        <v>4</v>
      </c>
      <c r="CT13" s="40">
        <v>4</v>
      </c>
      <c r="CU13" s="40">
        <v>4</v>
      </c>
      <c r="CV13" s="40">
        <v>5</v>
      </c>
      <c r="CW13" s="40">
        <v>5</v>
      </c>
      <c r="CX13" s="40">
        <v>5</v>
      </c>
      <c r="CY13" s="40">
        <v>5</v>
      </c>
      <c r="CZ13" s="40">
        <v>4</v>
      </c>
      <c r="DA13" s="40">
        <v>4</v>
      </c>
      <c r="DB13" s="40">
        <v>5</v>
      </c>
      <c r="DC13" s="40">
        <v>4</v>
      </c>
      <c r="DD13" s="40">
        <v>5</v>
      </c>
      <c r="DE13" s="40">
        <v>4</v>
      </c>
      <c r="DF13" s="40">
        <v>4</v>
      </c>
      <c r="DG13" s="40">
        <v>5</v>
      </c>
      <c r="DH13" s="40">
        <v>5</v>
      </c>
      <c r="DI13" s="40">
        <v>5</v>
      </c>
      <c r="DJ13" s="40">
        <v>5</v>
      </c>
      <c r="DK13" s="40">
        <v>5</v>
      </c>
      <c r="DL13" s="40">
        <v>5</v>
      </c>
      <c r="DM13" s="40">
        <v>5</v>
      </c>
      <c r="DN13" s="40">
        <v>4</v>
      </c>
      <c r="DO13" s="40">
        <v>5</v>
      </c>
      <c r="DP13" s="40">
        <v>5</v>
      </c>
      <c r="DQ13" s="40">
        <v>4</v>
      </c>
      <c r="DR13" s="40">
        <v>4</v>
      </c>
      <c r="DS13" s="40">
        <v>4</v>
      </c>
      <c r="DT13" s="40">
        <v>5</v>
      </c>
      <c r="DU13" s="40">
        <v>4</v>
      </c>
      <c r="DV13" s="40">
        <v>5</v>
      </c>
      <c r="DW13" s="40">
        <v>5</v>
      </c>
      <c r="DX13" s="40">
        <v>5</v>
      </c>
      <c r="DY13" s="40">
        <v>5</v>
      </c>
      <c r="DZ13" s="40">
        <v>4</v>
      </c>
      <c r="EA13" s="40">
        <v>5</v>
      </c>
      <c r="EB13" s="40">
        <v>5</v>
      </c>
      <c r="EC13" s="40">
        <v>5</v>
      </c>
      <c r="ED13" s="40">
        <v>5</v>
      </c>
      <c r="EE13" s="40">
        <v>5</v>
      </c>
      <c r="EF13" s="40">
        <v>5</v>
      </c>
      <c r="EG13" s="40">
        <v>5</v>
      </c>
      <c r="EH13" s="40">
        <v>5</v>
      </c>
      <c r="EI13" s="40">
        <v>5</v>
      </c>
      <c r="EJ13" s="40">
        <v>5</v>
      </c>
      <c r="EK13" s="40">
        <v>4</v>
      </c>
      <c r="EL13" s="40">
        <v>4</v>
      </c>
      <c r="EM13" s="40">
        <v>5</v>
      </c>
      <c r="EN13" s="40">
        <v>5</v>
      </c>
      <c r="EO13" s="40">
        <v>5</v>
      </c>
      <c r="EP13" s="40">
        <v>5</v>
      </c>
      <c r="EQ13" s="40">
        <v>5</v>
      </c>
      <c r="ER13" s="40">
        <v>5</v>
      </c>
      <c r="ES13" s="40">
        <v>5</v>
      </c>
      <c r="ET13" s="40">
        <v>4</v>
      </c>
      <c r="EU13" s="40">
        <v>5</v>
      </c>
      <c r="EV13" s="40">
        <v>4</v>
      </c>
      <c r="EW13" s="40">
        <v>5</v>
      </c>
      <c r="EX13" s="40">
        <v>5</v>
      </c>
      <c r="EY13" s="40">
        <v>5</v>
      </c>
      <c r="EZ13" s="40">
        <v>5</v>
      </c>
      <c r="FA13" s="40">
        <v>4</v>
      </c>
      <c r="FB13" s="40">
        <v>5</v>
      </c>
      <c r="FC13" s="40">
        <v>5</v>
      </c>
      <c r="FD13" s="40">
        <v>3</v>
      </c>
      <c r="FE13" s="40">
        <v>5</v>
      </c>
      <c r="FF13" s="40">
        <v>5</v>
      </c>
      <c r="FG13" s="40">
        <v>5</v>
      </c>
      <c r="FH13" s="40">
        <v>4</v>
      </c>
      <c r="FI13" s="40">
        <v>2</v>
      </c>
      <c r="FJ13" s="40">
        <v>4</v>
      </c>
      <c r="FK13" s="40">
        <v>5</v>
      </c>
      <c r="FL13" s="40">
        <v>4</v>
      </c>
      <c r="FM13" s="40">
        <v>5</v>
      </c>
      <c r="FN13" s="40">
        <v>4</v>
      </c>
      <c r="FO13" s="40">
        <v>4</v>
      </c>
      <c r="FP13" s="40">
        <v>5</v>
      </c>
      <c r="FQ13" s="40">
        <v>5</v>
      </c>
      <c r="FR13" s="40">
        <v>5</v>
      </c>
      <c r="FS13" s="40">
        <v>5</v>
      </c>
      <c r="FT13" s="40">
        <v>5</v>
      </c>
      <c r="FU13" s="40">
        <v>5</v>
      </c>
      <c r="FV13" s="40">
        <v>5</v>
      </c>
      <c r="FW13" s="40">
        <v>5</v>
      </c>
      <c r="FX13" s="40">
        <v>4</v>
      </c>
      <c r="FY13" s="40">
        <v>4</v>
      </c>
      <c r="FZ13" s="40">
        <v>4</v>
      </c>
      <c r="GA13" s="40">
        <v>4</v>
      </c>
      <c r="GB13" s="40">
        <v>5</v>
      </c>
      <c r="GC13" s="40">
        <v>5</v>
      </c>
      <c r="GD13" s="40">
        <v>5</v>
      </c>
      <c r="GE13" s="40">
        <v>4</v>
      </c>
      <c r="GF13" s="40">
        <v>5</v>
      </c>
      <c r="GG13" s="40">
        <v>5</v>
      </c>
      <c r="GH13" s="40">
        <v>5</v>
      </c>
      <c r="GI13" s="40">
        <v>2</v>
      </c>
      <c r="GJ13" s="40">
        <v>5</v>
      </c>
      <c r="GK13" s="40">
        <v>4</v>
      </c>
      <c r="GL13" s="40">
        <v>3</v>
      </c>
      <c r="GM13" s="40">
        <v>5</v>
      </c>
      <c r="GN13" s="40">
        <v>5</v>
      </c>
      <c r="GO13" s="40">
        <v>5</v>
      </c>
      <c r="GP13" s="40">
        <v>4</v>
      </c>
      <c r="GQ13" s="40">
        <v>5</v>
      </c>
      <c r="GR13" s="40">
        <v>5</v>
      </c>
      <c r="GS13" s="40">
        <v>5</v>
      </c>
      <c r="GT13" s="40">
        <v>4</v>
      </c>
      <c r="GU13" s="40">
        <v>5</v>
      </c>
      <c r="GV13" s="40">
        <v>5</v>
      </c>
      <c r="GW13" s="40">
        <v>5</v>
      </c>
      <c r="GX13" s="40">
        <v>5</v>
      </c>
      <c r="GY13" s="40">
        <v>5</v>
      </c>
      <c r="GZ13" s="40">
        <v>4</v>
      </c>
      <c r="HA13" s="40">
        <v>5</v>
      </c>
      <c r="HB13" s="40">
        <v>5</v>
      </c>
      <c r="HC13" s="40">
        <v>5</v>
      </c>
      <c r="HD13" s="40">
        <v>3</v>
      </c>
      <c r="HE13" s="40">
        <v>5</v>
      </c>
      <c r="HF13" s="40">
        <v>4</v>
      </c>
      <c r="HG13" s="40">
        <v>5</v>
      </c>
      <c r="HH13" s="40">
        <v>5</v>
      </c>
      <c r="HI13" s="40">
        <v>5</v>
      </c>
      <c r="HJ13" s="40">
        <v>4</v>
      </c>
      <c r="HK13" s="40">
        <v>5</v>
      </c>
      <c r="HL13" s="40">
        <v>5</v>
      </c>
      <c r="HM13" s="40">
        <v>5</v>
      </c>
      <c r="HN13" s="40">
        <v>5</v>
      </c>
      <c r="HO13" s="40">
        <v>5</v>
      </c>
      <c r="HP13" s="40">
        <v>5</v>
      </c>
      <c r="HQ13" s="40">
        <v>4</v>
      </c>
      <c r="HR13" s="40">
        <v>5</v>
      </c>
      <c r="HS13" s="40">
        <v>5</v>
      </c>
      <c r="HT13" s="40">
        <v>4</v>
      </c>
      <c r="HU13" s="40">
        <v>4</v>
      </c>
      <c r="HV13" s="40">
        <v>5</v>
      </c>
      <c r="HW13" s="40">
        <v>5</v>
      </c>
      <c r="HX13" s="40">
        <v>4</v>
      </c>
      <c r="HY13" s="40">
        <v>4</v>
      </c>
      <c r="HZ13" s="40">
        <v>4</v>
      </c>
      <c r="IA13" s="40">
        <v>5</v>
      </c>
      <c r="IB13" s="40">
        <v>2</v>
      </c>
      <c r="IC13" s="40">
        <v>4</v>
      </c>
      <c r="ID13" s="40">
        <v>4</v>
      </c>
      <c r="IE13" s="40">
        <v>5</v>
      </c>
      <c r="IF13" s="40">
        <v>5</v>
      </c>
      <c r="IG13" s="40">
        <v>5</v>
      </c>
      <c r="IH13" s="40">
        <v>5</v>
      </c>
      <c r="II13" s="40">
        <v>5</v>
      </c>
      <c r="IJ13" s="40">
        <v>5</v>
      </c>
      <c r="IK13" s="40">
        <v>5</v>
      </c>
      <c r="IL13" s="40">
        <v>5</v>
      </c>
      <c r="IM13" s="40">
        <v>5</v>
      </c>
      <c r="IN13" s="40">
        <v>5</v>
      </c>
      <c r="IO13" s="40">
        <v>5</v>
      </c>
      <c r="IP13" s="40">
        <v>5</v>
      </c>
      <c r="IQ13" s="40">
        <v>4</v>
      </c>
      <c r="IR13" s="40">
        <v>5</v>
      </c>
      <c r="IS13" s="40">
        <v>3</v>
      </c>
      <c r="IT13" s="40">
        <v>5</v>
      </c>
      <c r="IU13" s="40">
        <v>5</v>
      </c>
      <c r="IV13" s="40">
        <v>5</v>
      </c>
      <c r="IW13" s="40">
        <v>4</v>
      </c>
      <c r="IX13" s="40">
        <v>5</v>
      </c>
      <c r="IY13" s="40">
        <v>5</v>
      </c>
      <c r="IZ13" s="40">
        <v>5</v>
      </c>
      <c r="JA13" s="40">
        <v>0</v>
      </c>
      <c r="JB13" s="40">
        <v>4</v>
      </c>
      <c r="JC13" s="40">
        <v>5</v>
      </c>
      <c r="JD13" s="40">
        <v>1</v>
      </c>
      <c r="JE13" s="40">
        <v>5</v>
      </c>
      <c r="JF13" s="40">
        <v>4</v>
      </c>
      <c r="JG13" s="40">
        <v>5</v>
      </c>
      <c r="JH13" s="40">
        <v>3</v>
      </c>
      <c r="JI13" s="40">
        <v>5</v>
      </c>
      <c r="JJ13" s="40">
        <v>4</v>
      </c>
      <c r="JK13" s="40">
        <v>4</v>
      </c>
      <c r="JL13" s="40">
        <v>4</v>
      </c>
      <c r="JM13" s="40">
        <v>4</v>
      </c>
      <c r="JN13" s="40">
        <v>5</v>
      </c>
      <c r="JO13" s="40">
        <v>2</v>
      </c>
      <c r="JP13" s="40">
        <v>5</v>
      </c>
      <c r="JQ13" s="40">
        <v>4</v>
      </c>
      <c r="JR13" s="40">
        <v>5</v>
      </c>
      <c r="JS13" s="40">
        <v>4</v>
      </c>
      <c r="JT13" s="40">
        <v>5</v>
      </c>
      <c r="JU13" s="40">
        <v>5</v>
      </c>
      <c r="JV13" s="40">
        <v>5</v>
      </c>
      <c r="JW13" s="40">
        <v>5</v>
      </c>
      <c r="JX13" s="40">
        <v>4</v>
      </c>
      <c r="JY13" s="40">
        <v>4</v>
      </c>
      <c r="JZ13" s="40">
        <v>5</v>
      </c>
      <c r="KA13" s="40">
        <v>4</v>
      </c>
      <c r="KB13" s="40">
        <v>4</v>
      </c>
      <c r="KC13" s="40">
        <v>5</v>
      </c>
      <c r="KD13" s="40">
        <v>5</v>
      </c>
      <c r="KE13" s="40">
        <v>5</v>
      </c>
      <c r="KF13" s="40">
        <v>5</v>
      </c>
      <c r="KG13" s="40">
        <v>4</v>
      </c>
      <c r="KH13" s="40">
        <v>5</v>
      </c>
      <c r="KI13" s="40">
        <v>5</v>
      </c>
      <c r="KJ13" s="40">
        <v>5</v>
      </c>
      <c r="KK13" s="40">
        <v>5</v>
      </c>
      <c r="KL13" s="40">
        <v>4</v>
      </c>
      <c r="KM13" s="40">
        <v>2</v>
      </c>
      <c r="KN13" s="40">
        <v>4</v>
      </c>
      <c r="KO13" s="40">
        <v>4</v>
      </c>
      <c r="KP13" s="40">
        <v>4</v>
      </c>
      <c r="KQ13" s="40">
        <v>4</v>
      </c>
      <c r="KR13" s="40">
        <v>5</v>
      </c>
      <c r="KS13" s="40">
        <v>5</v>
      </c>
      <c r="KT13" s="40">
        <v>5</v>
      </c>
      <c r="KU13" s="40">
        <v>5</v>
      </c>
      <c r="KV13" s="40">
        <v>5</v>
      </c>
      <c r="KW13" s="40">
        <v>5</v>
      </c>
      <c r="KX13" s="40">
        <v>5</v>
      </c>
      <c r="KY13" s="40">
        <v>4</v>
      </c>
      <c r="KZ13" s="40">
        <v>5</v>
      </c>
      <c r="LA13" s="40">
        <v>4</v>
      </c>
      <c r="LB13" s="40">
        <v>5</v>
      </c>
      <c r="LC13" s="40">
        <v>5</v>
      </c>
      <c r="LD13" s="40">
        <v>5</v>
      </c>
      <c r="LE13" s="40">
        <v>4</v>
      </c>
      <c r="LF13" s="40">
        <v>5</v>
      </c>
      <c r="LG13" s="40">
        <v>4</v>
      </c>
      <c r="LH13" s="40">
        <v>5</v>
      </c>
      <c r="LI13" s="40">
        <v>5</v>
      </c>
      <c r="LJ13" s="40">
        <v>5</v>
      </c>
      <c r="LK13" s="40">
        <v>4</v>
      </c>
      <c r="LL13" s="40">
        <v>3</v>
      </c>
      <c r="LM13" s="40">
        <v>5</v>
      </c>
      <c r="LN13" s="40">
        <v>0</v>
      </c>
      <c r="LO13" s="40">
        <v>4</v>
      </c>
      <c r="LP13" s="40">
        <v>5</v>
      </c>
      <c r="LQ13" s="40">
        <v>4</v>
      </c>
      <c r="LR13" s="40">
        <v>5</v>
      </c>
      <c r="LS13" s="40">
        <v>5</v>
      </c>
      <c r="LT13" s="40">
        <v>3</v>
      </c>
      <c r="LU13" s="40">
        <v>5</v>
      </c>
      <c r="LV13" s="40">
        <v>5</v>
      </c>
      <c r="LW13" s="40">
        <v>5</v>
      </c>
      <c r="LX13" s="40">
        <v>5</v>
      </c>
      <c r="LY13" s="40">
        <v>5</v>
      </c>
      <c r="LZ13" s="40">
        <v>4</v>
      </c>
      <c r="MA13" s="40">
        <v>4</v>
      </c>
      <c r="MB13" s="40">
        <v>5</v>
      </c>
      <c r="MC13" s="40">
        <v>5</v>
      </c>
      <c r="MD13" s="40">
        <v>5</v>
      </c>
      <c r="ME13" s="40">
        <v>5</v>
      </c>
      <c r="MF13" s="40">
        <v>4</v>
      </c>
      <c r="MG13" s="40">
        <v>4</v>
      </c>
      <c r="MH13" s="40">
        <v>0</v>
      </c>
      <c r="MI13" s="40">
        <v>5</v>
      </c>
      <c r="MJ13" s="40">
        <v>0</v>
      </c>
      <c r="MK13" s="40">
        <v>5</v>
      </c>
      <c r="ML13" s="40">
        <v>5</v>
      </c>
      <c r="MM13" s="40">
        <v>3</v>
      </c>
      <c r="MN13" s="40">
        <v>4</v>
      </c>
      <c r="MO13" s="40">
        <v>5</v>
      </c>
      <c r="MP13" s="40">
        <v>5</v>
      </c>
      <c r="MQ13" s="40">
        <v>5</v>
      </c>
      <c r="MR13" s="40">
        <v>0</v>
      </c>
      <c r="MS13" s="40">
        <v>5</v>
      </c>
      <c r="MT13" s="40">
        <v>5</v>
      </c>
      <c r="MU13" s="40">
        <v>4</v>
      </c>
      <c r="MV13" s="40">
        <v>4</v>
      </c>
      <c r="MW13" s="40">
        <v>4</v>
      </c>
      <c r="MX13" s="40">
        <v>5</v>
      </c>
      <c r="MY13" s="40">
        <v>5</v>
      </c>
      <c r="MZ13" s="40">
        <v>5</v>
      </c>
      <c r="NA13" s="40">
        <v>4</v>
      </c>
      <c r="NB13" s="40">
        <v>5</v>
      </c>
      <c r="NC13" s="40">
        <v>4</v>
      </c>
      <c r="ND13" s="40">
        <v>4</v>
      </c>
      <c r="NE13" s="40">
        <v>5</v>
      </c>
      <c r="NF13" s="40">
        <v>5</v>
      </c>
      <c r="NG13" s="40">
        <v>5</v>
      </c>
      <c r="NH13" s="40">
        <v>5</v>
      </c>
      <c r="NI13" s="40">
        <v>5</v>
      </c>
      <c r="NJ13" s="40">
        <v>5</v>
      </c>
      <c r="NK13" s="40">
        <v>5</v>
      </c>
      <c r="NL13" s="40">
        <v>5</v>
      </c>
      <c r="NM13" s="40">
        <v>4</v>
      </c>
      <c r="NN13" s="40">
        <v>4</v>
      </c>
      <c r="NO13" s="40">
        <v>5</v>
      </c>
      <c r="NP13" s="40">
        <v>4</v>
      </c>
      <c r="NQ13" s="40">
        <v>5</v>
      </c>
      <c r="NR13" s="40">
        <v>4</v>
      </c>
      <c r="NS13" s="40">
        <v>4</v>
      </c>
      <c r="NT13" s="40">
        <v>4</v>
      </c>
      <c r="NU13" s="40">
        <v>5</v>
      </c>
      <c r="NV13" s="40">
        <v>4</v>
      </c>
      <c r="NW13" s="40">
        <v>5</v>
      </c>
      <c r="NX13" s="40">
        <v>5</v>
      </c>
      <c r="NY13" s="40">
        <v>5</v>
      </c>
      <c r="NZ13" s="40">
        <v>5</v>
      </c>
      <c r="OA13" s="40">
        <v>5</v>
      </c>
      <c r="OB13" s="40">
        <v>5</v>
      </c>
      <c r="OC13" s="40">
        <v>4</v>
      </c>
      <c r="OD13" s="40">
        <v>5</v>
      </c>
      <c r="OE13" s="40">
        <v>5</v>
      </c>
      <c r="OF13" s="40">
        <v>5</v>
      </c>
      <c r="OG13" s="40">
        <v>5</v>
      </c>
      <c r="OH13" s="40">
        <v>5</v>
      </c>
      <c r="OI13" s="40">
        <v>5</v>
      </c>
      <c r="OJ13" s="40">
        <v>5</v>
      </c>
      <c r="OK13" s="40">
        <v>5</v>
      </c>
      <c r="OL13" s="40">
        <v>5</v>
      </c>
      <c r="OM13" s="40">
        <v>5</v>
      </c>
      <c r="ON13" s="40">
        <v>3</v>
      </c>
      <c r="OO13" s="40">
        <v>3</v>
      </c>
      <c r="OP13" s="40">
        <v>5</v>
      </c>
      <c r="OQ13" s="40">
        <v>5</v>
      </c>
      <c r="OR13" s="40">
        <v>4</v>
      </c>
      <c r="OS13" s="40">
        <v>4</v>
      </c>
      <c r="OT13" s="40">
        <v>5</v>
      </c>
      <c r="OU13" s="40">
        <v>5</v>
      </c>
      <c r="OV13" s="40">
        <v>5</v>
      </c>
      <c r="OW13" s="40">
        <v>5</v>
      </c>
      <c r="OX13" s="40">
        <v>5</v>
      </c>
      <c r="OY13" s="40">
        <v>3</v>
      </c>
      <c r="OZ13" s="40">
        <v>5</v>
      </c>
      <c r="PA13" s="40">
        <v>4</v>
      </c>
      <c r="PB13" s="40">
        <v>2</v>
      </c>
      <c r="PC13" s="40">
        <v>3</v>
      </c>
      <c r="PD13" s="40">
        <v>5</v>
      </c>
      <c r="PE13" s="40">
        <v>3</v>
      </c>
      <c r="PF13" s="40">
        <v>4</v>
      </c>
      <c r="PG13" s="40">
        <v>4</v>
      </c>
      <c r="PH13" s="40">
        <v>4</v>
      </c>
      <c r="PI13" s="40">
        <v>5</v>
      </c>
      <c r="PJ13" s="40">
        <v>4</v>
      </c>
      <c r="PK13" s="40">
        <v>5</v>
      </c>
      <c r="PL13" s="40">
        <v>4</v>
      </c>
      <c r="PM13" s="40">
        <v>5</v>
      </c>
      <c r="PN13" s="40">
        <v>5</v>
      </c>
      <c r="PO13" s="40">
        <v>5</v>
      </c>
      <c r="PP13" s="40">
        <v>4</v>
      </c>
      <c r="PQ13" s="40">
        <v>5</v>
      </c>
      <c r="PR13" s="40">
        <v>5</v>
      </c>
      <c r="PS13" s="40">
        <v>2</v>
      </c>
      <c r="PT13" s="40">
        <v>4</v>
      </c>
      <c r="PU13" s="40">
        <v>4</v>
      </c>
      <c r="PV13" s="40">
        <v>1</v>
      </c>
      <c r="PW13" s="40">
        <v>1</v>
      </c>
      <c r="PX13" s="40">
        <v>5</v>
      </c>
      <c r="PY13" s="40">
        <v>4</v>
      </c>
      <c r="PZ13" s="40">
        <v>5</v>
      </c>
      <c r="QA13" s="40">
        <v>4</v>
      </c>
      <c r="QB13" s="40">
        <v>5</v>
      </c>
      <c r="QC13" s="40">
        <v>4</v>
      </c>
      <c r="QD13" s="40">
        <v>5</v>
      </c>
      <c r="QE13" s="40">
        <v>5</v>
      </c>
      <c r="QF13" s="40">
        <v>4</v>
      </c>
      <c r="QG13" s="40">
        <v>5</v>
      </c>
      <c r="QH13" s="40">
        <v>1</v>
      </c>
      <c r="QI13" s="40">
        <v>5</v>
      </c>
      <c r="QJ13" s="40">
        <v>1</v>
      </c>
      <c r="QK13" s="40">
        <v>4</v>
      </c>
      <c r="QL13" s="40">
        <v>4</v>
      </c>
      <c r="QM13" s="40">
        <v>5</v>
      </c>
      <c r="QN13" s="40">
        <v>5</v>
      </c>
      <c r="QO13" s="40">
        <v>1</v>
      </c>
      <c r="QP13" s="40">
        <v>4</v>
      </c>
      <c r="QQ13" s="40">
        <v>5</v>
      </c>
      <c r="QR13" s="40">
        <v>5</v>
      </c>
      <c r="QS13" s="40">
        <v>4</v>
      </c>
      <c r="QT13" s="40">
        <v>4</v>
      </c>
      <c r="QU13" s="40">
        <v>4</v>
      </c>
      <c r="QV13" s="40">
        <v>3</v>
      </c>
      <c r="QW13" s="40">
        <v>4</v>
      </c>
      <c r="QX13" s="40">
        <v>4</v>
      </c>
      <c r="QY13" s="40">
        <v>5</v>
      </c>
      <c r="QZ13" s="40">
        <v>3</v>
      </c>
      <c r="RA13" s="40">
        <v>4</v>
      </c>
      <c r="RB13" s="40">
        <v>4</v>
      </c>
      <c r="RC13" s="40">
        <v>5</v>
      </c>
      <c r="RD13" s="40">
        <v>4</v>
      </c>
      <c r="RE13" s="40">
        <v>5</v>
      </c>
      <c r="RF13" s="40">
        <v>5</v>
      </c>
      <c r="RG13" s="40">
        <v>4</v>
      </c>
      <c r="RH13" s="40">
        <v>3</v>
      </c>
      <c r="RI13" s="40">
        <v>4</v>
      </c>
      <c r="RJ13" s="40">
        <v>5</v>
      </c>
      <c r="RK13" s="40">
        <v>4</v>
      </c>
      <c r="RL13" s="40">
        <v>5</v>
      </c>
      <c r="RM13" s="40">
        <v>4</v>
      </c>
      <c r="RN13" s="40">
        <v>5</v>
      </c>
      <c r="RO13" s="40">
        <v>5</v>
      </c>
      <c r="RP13" s="40">
        <v>5</v>
      </c>
      <c r="RQ13" s="40">
        <v>5</v>
      </c>
      <c r="RR13" s="40">
        <v>5</v>
      </c>
      <c r="RS13" s="40">
        <v>4</v>
      </c>
      <c r="RT13" s="40">
        <v>5</v>
      </c>
      <c r="RU13" s="40">
        <v>5</v>
      </c>
      <c r="RV13" s="40">
        <v>5</v>
      </c>
      <c r="RW13" s="40">
        <v>4</v>
      </c>
      <c r="RX13" s="41">
        <v>4</v>
      </c>
      <c r="RY13" s="42">
        <f>AVERAGE(Tabela637[[#This Row],[1]:[832]])</f>
        <v>4.445807770961145</v>
      </c>
      <c r="RZ13" s="42">
        <f>SKEW(Tabela637[[#This Row],[1]:[832]])</f>
        <v>-2.5627571120467731</v>
      </c>
      <c r="SA13" s="42">
        <f>STDEV(Tabela637[[#This Row],[1]:[832]])</f>
        <v>0.9085363679153049</v>
      </c>
      <c r="SB13" s="63">
        <v>0.85835625242491076</v>
      </c>
    </row>
    <row r="14" spans="1:496" s="28" customFormat="1" ht="24.95" customHeight="1">
      <c r="A14" s="29">
        <v>28</v>
      </c>
      <c r="B14" s="30">
        <v>10</v>
      </c>
      <c r="C14" s="106" t="s">
        <v>1716</v>
      </c>
      <c r="D14" s="39">
        <v>4</v>
      </c>
      <c r="E14" s="40">
        <v>5</v>
      </c>
      <c r="F14" s="40">
        <v>5</v>
      </c>
      <c r="G14" s="40">
        <v>5</v>
      </c>
      <c r="H14" s="40">
        <v>5</v>
      </c>
      <c r="I14" s="40">
        <v>5</v>
      </c>
      <c r="J14" s="40">
        <v>5</v>
      </c>
      <c r="K14" s="40">
        <v>5</v>
      </c>
      <c r="L14" s="40">
        <v>5</v>
      </c>
      <c r="M14" s="40">
        <v>4</v>
      </c>
      <c r="N14" s="40">
        <v>5</v>
      </c>
      <c r="O14" s="40">
        <v>5</v>
      </c>
      <c r="P14" s="40">
        <v>5</v>
      </c>
      <c r="Q14" s="40">
        <v>5</v>
      </c>
      <c r="R14" s="40">
        <v>5</v>
      </c>
      <c r="S14" s="40">
        <v>4</v>
      </c>
      <c r="T14" s="40">
        <v>5</v>
      </c>
      <c r="U14" s="40">
        <v>5</v>
      </c>
      <c r="V14" s="40">
        <v>5</v>
      </c>
      <c r="W14" s="40">
        <v>5</v>
      </c>
      <c r="X14" s="40">
        <v>5</v>
      </c>
      <c r="Y14" s="40">
        <v>5</v>
      </c>
      <c r="Z14" s="40">
        <v>5</v>
      </c>
      <c r="AA14" s="40">
        <v>5</v>
      </c>
      <c r="AB14" s="40">
        <v>5</v>
      </c>
      <c r="AC14" s="40">
        <v>5</v>
      </c>
      <c r="AD14" s="40">
        <v>5</v>
      </c>
      <c r="AE14" s="40">
        <v>5</v>
      </c>
      <c r="AF14" s="40">
        <v>5</v>
      </c>
      <c r="AG14" s="40">
        <v>5</v>
      </c>
      <c r="AH14" s="40">
        <v>4</v>
      </c>
      <c r="AI14" s="40">
        <v>5</v>
      </c>
      <c r="AJ14" s="40">
        <v>4</v>
      </c>
      <c r="AK14" s="40">
        <v>5</v>
      </c>
      <c r="AL14" s="40">
        <v>5</v>
      </c>
      <c r="AM14" s="40">
        <v>5</v>
      </c>
      <c r="AN14" s="40">
        <v>4</v>
      </c>
      <c r="AO14" s="40">
        <v>5</v>
      </c>
      <c r="AP14" s="40">
        <v>5</v>
      </c>
      <c r="AQ14" s="40">
        <v>5</v>
      </c>
      <c r="AR14" s="40">
        <v>5</v>
      </c>
      <c r="AS14" s="40">
        <v>5</v>
      </c>
      <c r="AT14" s="40">
        <v>5</v>
      </c>
      <c r="AU14" s="40">
        <v>5</v>
      </c>
      <c r="AV14" s="40">
        <v>5</v>
      </c>
      <c r="AW14" s="40">
        <v>5</v>
      </c>
      <c r="AX14" s="40">
        <v>5</v>
      </c>
      <c r="AY14" s="40">
        <v>4</v>
      </c>
      <c r="AZ14" s="40">
        <v>4</v>
      </c>
      <c r="BA14" s="40">
        <v>5</v>
      </c>
      <c r="BB14" s="40">
        <v>5</v>
      </c>
      <c r="BC14" s="40">
        <v>5</v>
      </c>
      <c r="BD14" s="40">
        <v>5</v>
      </c>
      <c r="BE14" s="40">
        <v>4</v>
      </c>
      <c r="BF14" s="40">
        <v>5</v>
      </c>
      <c r="BG14" s="40">
        <v>5</v>
      </c>
      <c r="BH14" s="40">
        <v>5</v>
      </c>
      <c r="BI14" s="40">
        <v>5</v>
      </c>
      <c r="BJ14" s="40">
        <v>4</v>
      </c>
      <c r="BK14" s="40">
        <v>5</v>
      </c>
      <c r="BL14" s="40">
        <v>5</v>
      </c>
      <c r="BM14" s="40">
        <v>4</v>
      </c>
      <c r="BN14" s="40">
        <v>5</v>
      </c>
      <c r="BO14" s="40">
        <v>5</v>
      </c>
      <c r="BP14" s="40">
        <v>5</v>
      </c>
      <c r="BQ14" s="40">
        <v>4</v>
      </c>
      <c r="BR14" s="40">
        <v>5</v>
      </c>
      <c r="BS14" s="40">
        <v>5</v>
      </c>
      <c r="BT14" s="40">
        <v>5</v>
      </c>
      <c r="BU14" s="40">
        <v>5</v>
      </c>
      <c r="BV14" s="40">
        <v>5</v>
      </c>
      <c r="BW14" s="40">
        <v>5</v>
      </c>
      <c r="BX14" s="40">
        <v>5</v>
      </c>
      <c r="BY14" s="40">
        <v>5</v>
      </c>
      <c r="BZ14" s="40">
        <v>5</v>
      </c>
      <c r="CA14" s="40">
        <v>4</v>
      </c>
      <c r="CB14" s="40">
        <v>4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5</v>
      </c>
      <c r="CI14" s="40">
        <v>5</v>
      </c>
      <c r="CJ14" s="40">
        <v>5</v>
      </c>
      <c r="CK14" s="40">
        <v>5</v>
      </c>
      <c r="CL14" s="40">
        <v>5</v>
      </c>
      <c r="CM14" s="40">
        <v>5</v>
      </c>
      <c r="CN14" s="40">
        <v>4</v>
      </c>
      <c r="CO14" s="40">
        <v>5</v>
      </c>
      <c r="CP14" s="40">
        <v>5</v>
      </c>
      <c r="CQ14" s="40">
        <v>5</v>
      </c>
      <c r="CR14" s="40">
        <v>5</v>
      </c>
      <c r="CS14" s="40">
        <v>5</v>
      </c>
      <c r="CT14" s="40">
        <v>4</v>
      </c>
      <c r="CU14" s="40">
        <v>4</v>
      </c>
      <c r="CV14" s="40">
        <v>5</v>
      </c>
      <c r="CW14" s="40">
        <v>5</v>
      </c>
      <c r="CX14" s="40">
        <v>5</v>
      </c>
      <c r="CY14" s="40">
        <v>5</v>
      </c>
      <c r="CZ14" s="40">
        <v>5</v>
      </c>
      <c r="DA14" s="40">
        <v>5</v>
      </c>
      <c r="DB14" s="40">
        <v>5</v>
      </c>
      <c r="DC14" s="40">
        <v>5</v>
      </c>
      <c r="DD14" s="40">
        <v>5</v>
      </c>
      <c r="DE14" s="40">
        <v>5</v>
      </c>
      <c r="DF14" s="40">
        <v>5</v>
      </c>
      <c r="DG14" s="40">
        <v>5</v>
      </c>
      <c r="DH14" s="40">
        <v>5</v>
      </c>
      <c r="DI14" s="40">
        <v>3</v>
      </c>
      <c r="DJ14" s="40">
        <v>5</v>
      </c>
      <c r="DK14" s="40">
        <v>5</v>
      </c>
      <c r="DL14" s="40">
        <v>5</v>
      </c>
      <c r="DM14" s="40">
        <v>5</v>
      </c>
      <c r="DN14" s="40">
        <v>5</v>
      </c>
      <c r="DO14" s="40">
        <v>5</v>
      </c>
      <c r="DP14" s="40">
        <v>5</v>
      </c>
      <c r="DQ14" s="40">
        <v>4</v>
      </c>
      <c r="DR14" s="40">
        <v>4</v>
      </c>
      <c r="DS14" s="40">
        <v>5</v>
      </c>
      <c r="DT14" s="40">
        <v>4</v>
      </c>
      <c r="DU14" s="40">
        <v>5</v>
      </c>
      <c r="DV14" s="40">
        <v>5</v>
      </c>
      <c r="DW14" s="40">
        <v>5</v>
      </c>
      <c r="DX14" s="40">
        <v>5</v>
      </c>
      <c r="DY14" s="40">
        <v>5</v>
      </c>
      <c r="DZ14" s="40">
        <v>5</v>
      </c>
      <c r="EA14" s="40">
        <v>5</v>
      </c>
      <c r="EB14" s="40">
        <v>5</v>
      </c>
      <c r="EC14" s="40">
        <v>5</v>
      </c>
      <c r="ED14" s="40">
        <v>5</v>
      </c>
      <c r="EE14" s="40">
        <v>5</v>
      </c>
      <c r="EF14" s="40">
        <v>5</v>
      </c>
      <c r="EG14" s="40">
        <v>5</v>
      </c>
      <c r="EH14" s="40">
        <v>5</v>
      </c>
      <c r="EI14" s="40">
        <v>5</v>
      </c>
      <c r="EJ14" s="40">
        <v>5</v>
      </c>
      <c r="EK14" s="40">
        <v>5</v>
      </c>
      <c r="EL14" s="40">
        <v>5</v>
      </c>
      <c r="EM14" s="40">
        <v>5</v>
      </c>
      <c r="EN14" s="40">
        <v>5</v>
      </c>
      <c r="EO14" s="40">
        <v>5</v>
      </c>
      <c r="EP14" s="40">
        <v>5</v>
      </c>
      <c r="EQ14" s="40">
        <v>5</v>
      </c>
      <c r="ER14" s="40">
        <v>5</v>
      </c>
      <c r="ES14" s="40">
        <v>4</v>
      </c>
      <c r="ET14" s="40">
        <v>5</v>
      </c>
      <c r="EU14" s="40">
        <v>5</v>
      </c>
      <c r="EV14" s="40">
        <v>4</v>
      </c>
      <c r="EW14" s="40">
        <v>5</v>
      </c>
      <c r="EX14" s="40">
        <v>5</v>
      </c>
      <c r="EY14" s="40">
        <v>5</v>
      </c>
      <c r="EZ14" s="40">
        <v>5</v>
      </c>
      <c r="FA14" s="40">
        <v>5</v>
      </c>
      <c r="FB14" s="40">
        <v>5</v>
      </c>
      <c r="FC14" s="40">
        <v>5</v>
      </c>
      <c r="FD14" s="40">
        <v>4</v>
      </c>
      <c r="FE14" s="40">
        <v>5</v>
      </c>
      <c r="FF14" s="40">
        <v>5</v>
      </c>
      <c r="FG14" s="40">
        <v>4</v>
      </c>
      <c r="FH14" s="40">
        <v>5</v>
      </c>
      <c r="FI14" s="40">
        <v>4</v>
      </c>
      <c r="FJ14" s="40">
        <v>5</v>
      </c>
      <c r="FK14" s="40">
        <v>5</v>
      </c>
      <c r="FL14" s="40">
        <v>5</v>
      </c>
      <c r="FM14" s="40">
        <v>5</v>
      </c>
      <c r="FN14" s="40">
        <v>5</v>
      </c>
      <c r="FO14" s="40">
        <v>5</v>
      </c>
      <c r="FP14" s="40">
        <v>5</v>
      </c>
      <c r="FQ14" s="40">
        <v>5</v>
      </c>
      <c r="FR14" s="40">
        <v>5</v>
      </c>
      <c r="FS14" s="40">
        <v>5</v>
      </c>
      <c r="FT14" s="40">
        <v>5</v>
      </c>
      <c r="FU14" s="40">
        <v>5</v>
      </c>
      <c r="FV14" s="40">
        <v>4</v>
      </c>
      <c r="FW14" s="40">
        <v>5</v>
      </c>
      <c r="FX14" s="40">
        <v>4</v>
      </c>
      <c r="FY14" s="40">
        <v>5</v>
      </c>
      <c r="FZ14" s="40">
        <v>5</v>
      </c>
      <c r="GA14" s="40">
        <v>4</v>
      </c>
      <c r="GB14" s="40">
        <v>5</v>
      </c>
      <c r="GC14" s="40">
        <v>5</v>
      </c>
      <c r="GD14" s="40">
        <v>5</v>
      </c>
      <c r="GE14" s="40">
        <v>5</v>
      </c>
      <c r="GF14" s="40">
        <v>5</v>
      </c>
      <c r="GG14" s="40">
        <v>5</v>
      </c>
      <c r="GH14" s="40">
        <v>5</v>
      </c>
      <c r="GI14" s="40">
        <v>5</v>
      </c>
      <c r="GJ14" s="40">
        <v>4</v>
      </c>
      <c r="GK14" s="40">
        <v>4</v>
      </c>
      <c r="GL14" s="40">
        <v>5</v>
      </c>
      <c r="GM14" s="40">
        <v>5</v>
      </c>
      <c r="GN14" s="40">
        <v>5</v>
      </c>
      <c r="GO14" s="40">
        <v>5</v>
      </c>
      <c r="GP14" s="40">
        <v>5</v>
      </c>
      <c r="GQ14" s="40">
        <v>5</v>
      </c>
      <c r="GR14" s="40">
        <v>5</v>
      </c>
      <c r="GS14" s="40">
        <v>5</v>
      </c>
      <c r="GT14" s="40">
        <v>5</v>
      </c>
      <c r="GU14" s="40">
        <v>5</v>
      </c>
      <c r="GV14" s="40">
        <v>5</v>
      </c>
      <c r="GW14" s="40">
        <v>4</v>
      </c>
      <c r="GX14" s="40">
        <v>5</v>
      </c>
      <c r="GY14" s="40">
        <v>4</v>
      </c>
      <c r="GZ14" s="40">
        <v>5</v>
      </c>
      <c r="HA14" s="40">
        <v>5</v>
      </c>
      <c r="HB14" s="40">
        <v>5</v>
      </c>
      <c r="HC14" s="40">
        <v>5</v>
      </c>
      <c r="HD14" s="40">
        <v>2</v>
      </c>
      <c r="HE14" s="40">
        <v>5</v>
      </c>
      <c r="HF14" s="40">
        <v>5</v>
      </c>
      <c r="HG14" s="40">
        <v>5</v>
      </c>
      <c r="HH14" s="40">
        <v>5</v>
      </c>
      <c r="HI14" s="40">
        <v>4</v>
      </c>
      <c r="HJ14" s="40">
        <v>5</v>
      </c>
      <c r="HK14" s="40">
        <v>4</v>
      </c>
      <c r="HL14" s="40">
        <v>5</v>
      </c>
      <c r="HM14" s="40">
        <v>5</v>
      </c>
      <c r="HN14" s="40">
        <v>5</v>
      </c>
      <c r="HO14" s="40">
        <v>5</v>
      </c>
      <c r="HP14" s="40">
        <v>5</v>
      </c>
      <c r="HQ14" s="40">
        <v>5</v>
      </c>
      <c r="HR14" s="40">
        <v>5</v>
      </c>
      <c r="HS14" s="40">
        <v>5</v>
      </c>
      <c r="HT14" s="40">
        <v>5</v>
      </c>
      <c r="HU14" s="40">
        <v>5</v>
      </c>
      <c r="HV14" s="40">
        <v>5</v>
      </c>
      <c r="HW14" s="40">
        <v>5</v>
      </c>
      <c r="HX14" s="40">
        <v>5</v>
      </c>
      <c r="HY14" s="40">
        <v>5</v>
      </c>
      <c r="HZ14" s="40">
        <v>4</v>
      </c>
      <c r="IA14" s="40">
        <v>5</v>
      </c>
      <c r="IB14" s="40">
        <v>4</v>
      </c>
      <c r="IC14" s="40">
        <v>4</v>
      </c>
      <c r="ID14" s="40">
        <v>5</v>
      </c>
      <c r="IE14" s="40">
        <v>5</v>
      </c>
      <c r="IF14" s="40">
        <v>5</v>
      </c>
      <c r="IG14" s="40">
        <v>5</v>
      </c>
      <c r="IH14" s="40">
        <v>4</v>
      </c>
      <c r="II14" s="40">
        <v>5</v>
      </c>
      <c r="IJ14" s="40">
        <v>5</v>
      </c>
      <c r="IK14" s="40">
        <v>5</v>
      </c>
      <c r="IL14" s="40">
        <v>5</v>
      </c>
      <c r="IM14" s="40">
        <v>5</v>
      </c>
      <c r="IN14" s="40">
        <v>5</v>
      </c>
      <c r="IO14" s="40">
        <v>5</v>
      </c>
      <c r="IP14" s="40">
        <v>5</v>
      </c>
      <c r="IQ14" s="40">
        <v>5</v>
      </c>
      <c r="IR14" s="40">
        <v>5</v>
      </c>
      <c r="IS14" s="40">
        <v>4</v>
      </c>
      <c r="IT14" s="40">
        <v>5</v>
      </c>
      <c r="IU14" s="40">
        <v>5</v>
      </c>
      <c r="IV14" s="40">
        <v>5</v>
      </c>
      <c r="IW14" s="40">
        <v>5</v>
      </c>
      <c r="IX14" s="40">
        <v>5</v>
      </c>
      <c r="IY14" s="40">
        <v>5</v>
      </c>
      <c r="IZ14" s="40">
        <v>5</v>
      </c>
      <c r="JA14" s="40">
        <v>0</v>
      </c>
      <c r="JB14" s="40">
        <v>5</v>
      </c>
      <c r="JC14" s="40">
        <v>5</v>
      </c>
      <c r="JD14" s="40">
        <v>1</v>
      </c>
      <c r="JE14" s="40">
        <v>5</v>
      </c>
      <c r="JF14" s="40">
        <v>5</v>
      </c>
      <c r="JG14" s="40">
        <v>5</v>
      </c>
      <c r="JH14" s="40">
        <v>5</v>
      </c>
      <c r="JI14" s="40">
        <v>5</v>
      </c>
      <c r="JJ14" s="40">
        <v>4</v>
      </c>
      <c r="JK14" s="40">
        <v>5</v>
      </c>
      <c r="JL14" s="40">
        <v>4</v>
      </c>
      <c r="JM14" s="40">
        <v>4</v>
      </c>
      <c r="JN14" s="40">
        <v>5</v>
      </c>
      <c r="JO14" s="40">
        <v>2</v>
      </c>
      <c r="JP14" s="40">
        <v>5</v>
      </c>
      <c r="JQ14" s="40">
        <v>5</v>
      </c>
      <c r="JR14" s="40">
        <v>5</v>
      </c>
      <c r="JS14" s="40">
        <v>4</v>
      </c>
      <c r="JT14" s="40">
        <v>5</v>
      </c>
      <c r="JU14" s="40">
        <v>5</v>
      </c>
      <c r="JV14" s="40">
        <v>5</v>
      </c>
      <c r="JW14" s="40">
        <v>5</v>
      </c>
      <c r="JX14" s="40">
        <v>4</v>
      </c>
      <c r="JY14" s="40">
        <v>5</v>
      </c>
      <c r="JZ14" s="40">
        <v>5</v>
      </c>
      <c r="KA14" s="40">
        <v>5</v>
      </c>
      <c r="KB14" s="40">
        <v>3</v>
      </c>
      <c r="KC14" s="40">
        <v>5</v>
      </c>
      <c r="KD14" s="40">
        <v>5</v>
      </c>
      <c r="KE14" s="40">
        <v>5</v>
      </c>
      <c r="KF14" s="40">
        <v>5</v>
      </c>
      <c r="KG14" s="40">
        <v>5</v>
      </c>
      <c r="KH14" s="40">
        <v>5</v>
      </c>
      <c r="KI14" s="40">
        <v>5</v>
      </c>
      <c r="KJ14" s="40">
        <v>5</v>
      </c>
      <c r="KK14" s="40">
        <v>5</v>
      </c>
      <c r="KL14" s="40">
        <v>5</v>
      </c>
      <c r="KM14" s="40">
        <v>4</v>
      </c>
      <c r="KN14" s="40">
        <v>4</v>
      </c>
      <c r="KO14" s="40">
        <v>5</v>
      </c>
      <c r="KP14" s="40">
        <v>4</v>
      </c>
      <c r="KQ14" s="40">
        <v>5</v>
      </c>
      <c r="KR14" s="40">
        <v>5</v>
      </c>
      <c r="KS14" s="40">
        <v>5</v>
      </c>
      <c r="KT14" s="40">
        <v>5</v>
      </c>
      <c r="KU14" s="40">
        <v>5</v>
      </c>
      <c r="KV14" s="40">
        <v>4</v>
      </c>
      <c r="KW14" s="40">
        <v>5</v>
      </c>
      <c r="KX14" s="40">
        <v>5</v>
      </c>
      <c r="KY14" s="40">
        <v>5</v>
      </c>
      <c r="KZ14" s="40">
        <v>3</v>
      </c>
      <c r="LA14" s="40">
        <v>4</v>
      </c>
      <c r="LB14" s="40">
        <v>5</v>
      </c>
      <c r="LC14" s="40">
        <v>5</v>
      </c>
      <c r="LD14" s="40">
        <v>5</v>
      </c>
      <c r="LE14" s="40">
        <v>5</v>
      </c>
      <c r="LF14" s="40">
        <v>5</v>
      </c>
      <c r="LG14" s="40">
        <v>5</v>
      </c>
      <c r="LH14" s="40">
        <v>5</v>
      </c>
      <c r="LI14" s="40">
        <v>5</v>
      </c>
      <c r="LJ14" s="40">
        <v>4</v>
      </c>
      <c r="LK14" s="40">
        <v>5</v>
      </c>
      <c r="LL14" s="40">
        <v>3</v>
      </c>
      <c r="LM14" s="40">
        <v>5</v>
      </c>
      <c r="LN14" s="40">
        <v>5</v>
      </c>
      <c r="LO14" s="40">
        <v>4</v>
      </c>
      <c r="LP14" s="40">
        <v>5</v>
      </c>
      <c r="LQ14" s="40">
        <v>4</v>
      </c>
      <c r="LR14" s="40">
        <v>5</v>
      </c>
      <c r="LS14" s="40">
        <v>5</v>
      </c>
      <c r="LT14" s="40">
        <v>4</v>
      </c>
      <c r="LU14" s="40">
        <v>5</v>
      </c>
      <c r="LV14" s="40">
        <v>5</v>
      </c>
      <c r="LW14" s="40">
        <v>5</v>
      </c>
      <c r="LX14" s="40">
        <v>5</v>
      </c>
      <c r="LY14" s="40">
        <v>5</v>
      </c>
      <c r="LZ14" s="40">
        <v>5</v>
      </c>
      <c r="MA14" s="40">
        <v>5</v>
      </c>
      <c r="MB14" s="40">
        <v>5</v>
      </c>
      <c r="MC14" s="40">
        <v>5</v>
      </c>
      <c r="MD14" s="40">
        <v>5</v>
      </c>
      <c r="ME14" s="40">
        <v>5</v>
      </c>
      <c r="MF14" s="40">
        <v>5</v>
      </c>
      <c r="MG14" s="40">
        <v>5</v>
      </c>
      <c r="MH14" s="40">
        <v>5</v>
      </c>
      <c r="MI14" s="40">
        <v>5</v>
      </c>
      <c r="MJ14" s="40">
        <v>5</v>
      </c>
      <c r="MK14" s="40">
        <v>5</v>
      </c>
      <c r="ML14" s="40">
        <v>5</v>
      </c>
      <c r="MM14" s="40">
        <v>3</v>
      </c>
      <c r="MN14" s="40">
        <v>5</v>
      </c>
      <c r="MO14" s="40">
        <v>5</v>
      </c>
      <c r="MP14" s="40">
        <v>3</v>
      </c>
      <c r="MQ14" s="40">
        <v>5</v>
      </c>
      <c r="MR14" s="40">
        <v>5</v>
      </c>
      <c r="MS14" s="40">
        <v>5</v>
      </c>
      <c r="MT14" s="40">
        <v>5</v>
      </c>
      <c r="MU14" s="40">
        <v>4</v>
      </c>
      <c r="MV14" s="40">
        <v>5</v>
      </c>
      <c r="MW14" s="40">
        <v>5</v>
      </c>
      <c r="MX14" s="40">
        <v>5</v>
      </c>
      <c r="MY14" s="40">
        <v>5</v>
      </c>
      <c r="MZ14" s="40">
        <v>5</v>
      </c>
      <c r="NA14" s="40">
        <v>5</v>
      </c>
      <c r="NB14" s="40">
        <v>5</v>
      </c>
      <c r="NC14" s="40">
        <v>4</v>
      </c>
      <c r="ND14" s="40">
        <v>5</v>
      </c>
      <c r="NE14" s="40">
        <v>5</v>
      </c>
      <c r="NF14" s="40">
        <v>5</v>
      </c>
      <c r="NG14" s="40">
        <v>5</v>
      </c>
      <c r="NH14" s="40">
        <v>5</v>
      </c>
      <c r="NI14" s="40">
        <v>5</v>
      </c>
      <c r="NJ14" s="40">
        <v>5</v>
      </c>
      <c r="NK14" s="40">
        <v>5</v>
      </c>
      <c r="NL14" s="40">
        <v>5</v>
      </c>
      <c r="NM14" s="40">
        <v>5</v>
      </c>
      <c r="NN14" s="40">
        <v>5</v>
      </c>
      <c r="NO14" s="40">
        <v>5</v>
      </c>
      <c r="NP14" s="40">
        <v>5</v>
      </c>
      <c r="NQ14" s="40">
        <v>5</v>
      </c>
      <c r="NR14" s="40">
        <v>5</v>
      </c>
      <c r="NS14" s="40">
        <v>5</v>
      </c>
      <c r="NT14" s="40">
        <v>4</v>
      </c>
      <c r="NU14" s="40">
        <v>5</v>
      </c>
      <c r="NV14" s="40">
        <v>4</v>
      </c>
      <c r="NW14" s="40">
        <v>5</v>
      </c>
      <c r="NX14" s="40">
        <v>5</v>
      </c>
      <c r="NY14" s="40">
        <v>5</v>
      </c>
      <c r="NZ14" s="40">
        <v>5</v>
      </c>
      <c r="OA14" s="40">
        <v>5</v>
      </c>
      <c r="OB14" s="40">
        <v>5</v>
      </c>
      <c r="OC14" s="40">
        <v>4</v>
      </c>
      <c r="OD14" s="40">
        <v>5</v>
      </c>
      <c r="OE14" s="40">
        <v>4</v>
      </c>
      <c r="OF14" s="40">
        <v>5</v>
      </c>
      <c r="OG14" s="40">
        <v>5</v>
      </c>
      <c r="OH14" s="40">
        <v>5</v>
      </c>
      <c r="OI14" s="40">
        <v>5</v>
      </c>
      <c r="OJ14" s="40">
        <v>4</v>
      </c>
      <c r="OK14" s="40">
        <v>5</v>
      </c>
      <c r="OL14" s="40">
        <v>5</v>
      </c>
      <c r="OM14" s="40">
        <v>5</v>
      </c>
      <c r="ON14" s="40">
        <v>3</v>
      </c>
      <c r="OO14" s="40">
        <v>5</v>
      </c>
      <c r="OP14" s="40">
        <v>5</v>
      </c>
      <c r="OQ14" s="40">
        <v>5</v>
      </c>
      <c r="OR14" s="40">
        <v>5</v>
      </c>
      <c r="OS14" s="40">
        <v>4</v>
      </c>
      <c r="OT14" s="40">
        <v>5</v>
      </c>
      <c r="OU14" s="40">
        <v>5</v>
      </c>
      <c r="OV14" s="40">
        <v>5</v>
      </c>
      <c r="OW14" s="40">
        <v>5</v>
      </c>
      <c r="OX14" s="40">
        <v>5</v>
      </c>
      <c r="OY14" s="40">
        <v>5</v>
      </c>
      <c r="OZ14" s="40">
        <v>5</v>
      </c>
      <c r="PA14" s="40">
        <v>4</v>
      </c>
      <c r="PB14" s="40">
        <v>1</v>
      </c>
      <c r="PC14" s="40">
        <v>5</v>
      </c>
      <c r="PD14" s="40">
        <v>5</v>
      </c>
      <c r="PE14" s="40">
        <v>3</v>
      </c>
      <c r="PF14" s="40">
        <v>4</v>
      </c>
      <c r="PG14" s="40">
        <v>5</v>
      </c>
      <c r="PH14" s="40">
        <v>5</v>
      </c>
      <c r="PI14" s="40">
        <v>5</v>
      </c>
      <c r="PJ14" s="40">
        <v>5</v>
      </c>
      <c r="PK14" s="40">
        <v>5</v>
      </c>
      <c r="PL14" s="40">
        <v>4</v>
      </c>
      <c r="PM14" s="40">
        <v>5</v>
      </c>
      <c r="PN14" s="40">
        <v>5</v>
      </c>
      <c r="PO14" s="40">
        <v>4</v>
      </c>
      <c r="PP14" s="40">
        <v>5</v>
      </c>
      <c r="PQ14" s="40">
        <v>5</v>
      </c>
      <c r="PR14" s="40">
        <v>5</v>
      </c>
      <c r="PS14" s="40">
        <v>4</v>
      </c>
      <c r="PT14" s="40">
        <v>5</v>
      </c>
      <c r="PU14" s="40">
        <v>5</v>
      </c>
      <c r="PV14" s="40">
        <v>1</v>
      </c>
      <c r="PW14" s="40">
        <v>1</v>
      </c>
      <c r="PX14" s="40">
        <v>5</v>
      </c>
      <c r="PY14" s="40">
        <v>5</v>
      </c>
      <c r="PZ14" s="40">
        <v>5</v>
      </c>
      <c r="QA14" s="40">
        <v>5</v>
      </c>
      <c r="QB14" s="40">
        <v>5</v>
      </c>
      <c r="QC14" s="40">
        <v>5</v>
      </c>
      <c r="QD14" s="40">
        <v>5</v>
      </c>
      <c r="QE14" s="40">
        <v>5</v>
      </c>
      <c r="QF14" s="40">
        <v>5</v>
      </c>
      <c r="QG14" s="40">
        <v>5</v>
      </c>
      <c r="QH14" s="40">
        <v>4</v>
      </c>
      <c r="QI14" s="40">
        <v>5</v>
      </c>
      <c r="QJ14" s="40">
        <v>3</v>
      </c>
      <c r="QK14" s="40">
        <v>5</v>
      </c>
      <c r="QL14" s="40">
        <v>5</v>
      </c>
      <c r="QM14" s="40">
        <v>5</v>
      </c>
      <c r="QN14" s="40">
        <v>5</v>
      </c>
      <c r="QO14" s="40">
        <v>5</v>
      </c>
      <c r="QP14" s="40">
        <v>5</v>
      </c>
      <c r="QQ14" s="40">
        <v>5</v>
      </c>
      <c r="QR14" s="40">
        <v>5</v>
      </c>
      <c r="QS14" s="40">
        <v>5</v>
      </c>
      <c r="QT14" s="40">
        <v>4</v>
      </c>
      <c r="QU14" s="40">
        <v>5</v>
      </c>
      <c r="QV14" s="40">
        <v>4</v>
      </c>
      <c r="QW14" s="40">
        <v>5</v>
      </c>
      <c r="QX14" s="40">
        <v>4</v>
      </c>
      <c r="QY14" s="40">
        <v>5</v>
      </c>
      <c r="QZ14" s="40">
        <v>4</v>
      </c>
      <c r="RA14" s="40">
        <v>5</v>
      </c>
      <c r="RB14" s="40">
        <v>5</v>
      </c>
      <c r="RC14" s="40">
        <v>5</v>
      </c>
      <c r="RD14" s="40">
        <v>5</v>
      </c>
      <c r="RE14" s="40">
        <v>5</v>
      </c>
      <c r="RF14" s="40">
        <v>5</v>
      </c>
      <c r="RG14" s="40">
        <v>5</v>
      </c>
      <c r="RH14" s="40">
        <v>4</v>
      </c>
      <c r="RI14" s="40">
        <v>5</v>
      </c>
      <c r="RJ14" s="40">
        <v>5</v>
      </c>
      <c r="RK14" s="40">
        <v>5</v>
      </c>
      <c r="RL14" s="40">
        <v>5</v>
      </c>
      <c r="RM14" s="40">
        <v>5</v>
      </c>
      <c r="RN14" s="40">
        <v>4</v>
      </c>
      <c r="RO14" s="40">
        <v>5</v>
      </c>
      <c r="RP14" s="40">
        <v>5</v>
      </c>
      <c r="RQ14" s="40">
        <v>5</v>
      </c>
      <c r="RR14" s="40">
        <v>5</v>
      </c>
      <c r="RS14" s="40">
        <v>4</v>
      </c>
      <c r="RT14" s="40">
        <v>5</v>
      </c>
      <c r="RU14" s="40">
        <v>5</v>
      </c>
      <c r="RV14" s="40">
        <v>5</v>
      </c>
      <c r="RW14" s="40">
        <v>4</v>
      </c>
      <c r="RX14" s="41">
        <v>5</v>
      </c>
      <c r="RY14" s="42">
        <f>AVERAGE(Tabela637[[#This Row],[1]:[832]])</f>
        <v>4.7546012269938647</v>
      </c>
      <c r="RZ14" s="42">
        <f>SKEW(Tabela637[[#This Row],[1]:[832]])</f>
        <v>-3.7350064589646834</v>
      </c>
      <c r="SA14" s="42">
        <f>STDEV(Tabela637[[#This Row],[1]:[832]])</f>
        <v>0.6215925923787452</v>
      </c>
      <c r="SB14" s="63">
        <v>0.85850500649279837</v>
      </c>
    </row>
    <row r="15" spans="1:496" s="28" customFormat="1" ht="24.95" customHeight="1" thickBot="1">
      <c r="A15" s="29">
        <v>29</v>
      </c>
      <c r="B15" s="43">
        <v>11</v>
      </c>
      <c r="C15" s="107" t="s">
        <v>1717</v>
      </c>
      <c r="D15" s="39">
        <v>1</v>
      </c>
      <c r="E15" s="40">
        <v>5</v>
      </c>
      <c r="F15" s="40">
        <v>5</v>
      </c>
      <c r="G15" s="40">
        <v>5</v>
      </c>
      <c r="H15" s="40">
        <v>5</v>
      </c>
      <c r="I15" s="40">
        <v>5</v>
      </c>
      <c r="J15" s="40">
        <v>4</v>
      </c>
      <c r="K15" s="40">
        <v>5</v>
      </c>
      <c r="L15" s="40">
        <v>5</v>
      </c>
      <c r="M15" s="40">
        <v>4</v>
      </c>
      <c r="N15" s="40">
        <v>5</v>
      </c>
      <c r="O15" s="40">
        <v>5</v>
      </c>
      <c r="P15" s="40">
        <v>5</v>
      </c>
      <c r="Q15" s="40">
        <v>5</v>
      </c>
      <c r="R15" s="40">
        <v>5</v>
      </c>
      <c r="S15" s="40">
        <v>3</v>
      </c>
      <c r="T15" s="40">
        <v>5</v>
      </c>
      <c r="U15" s="40">
        <v>5</v>
      </c>
      <c r="V15" s="40">
        <v>5</v>
      </c>
      <c r="W15" s="40">
        <v>5</v>
      </c>
      <c r="X15" s="40">
        <v>5</v>
      </c>
      <c r="Y15" s="40">
        <v>5</v>
      </c>
      <c r="Z15" s="40">
        <v>4</v>
      </c>
      <c r="AA15" s="40">
        <v>5</v>
      </c>
      <c r="AB15" s="40">
        <v>5</v>
      </c>
      <c r="AC15" s="40">
        <v>5</v>
      </c>
      <c r="AD15" s="40">
        <v>5</v>
      </c>
      <c r="AE15" s="40">
        <v>5</v>
      </c>
      <c r="AF15" s="40">
        <v>5</v>
      </c>
      <c r="AG15" s="40">
        <v>5</v>
      </c>
      <c r="AH15" s="40">
        <v>4</v>
      </c>
      <c r="AI15" s="40">
        <v>4</v>
      </c>
      <c r="AJ15" s="40">
        <v>4</v>
      </c>
      <c r="AK15" s="40">
        <v>5</v>
      </c>
      <c r="AL15" s="40">
        <v>5</v>
      </c>
      <c r="AM15" s="40">
        <v>5</v>
      </c>
      <c r="AN15" s="40">
        <v>4</v>
      </c>
      <c r="AO15" s="40">
        <v>5</v>
      </c>
      <c r="AP15" s="40">
        <v>5</v>
      </c>
      <c r="AQ15" s="40">
        <v>5</v>
      </c>
      <c r="AR15" s="40">
        <v>5</v>
      </c>
      <c r="AS15" s="40">
        <v>5</v>
      </c>
      <c r="AT15" s="40">
        <v>5</v>
      </c>
      <c r="AU15" s="40">
        <v>5</v>
      </c>
      <c r="AV15" s="40">
        <v>5</v>
      </c>
      <c r="AW15" s="40">
        <v>5</v>
      </c>
      <c r="AX15" s="40">
        <v>5</v>
      </c>
      <c r="AY15" s="40">
        <v>4</v>
      </c>
      <c r="AZ15" s="40">
        <v>4</v>
      </c>
      <c r="BA15" s="40">
        <v>4</v>
      </c>
      <c r="BB15" s="40">
        <v>5</v>
      </c>
      <c r="BC15" s="40">
        <v>5</v>
      </c>
      <c r="BD15" s="40">
        <v>5</v>
      </c>
      <c r="BE15" s="40">
        <v>4</v>
      </c>
      <c r="BF15" s="40">
        <v>5</v>
      </c>
      <c r="BG15" s="40">
        <v>4</v>
      </c>
      <c r="BH15" s="40">
        <v>5</v>
      </c>
      <c r="BI15" s="40">
        <v>5</v>
      </c>
      <c r="BJ15" s="40">
        <v>5</v>
      </c>
      <c r="BK15" s="40">
        <v>5</v>
      </c>
      <c r="BL15" s="40">
        <v>5</v>
      </c>
      <c r="BM15" s="40">
        <v>4</v>
      </c>
      <c r="BN15" s="40">
        <v>4</v>
      </c>
      <c r="BO15" s="40">
        <v>5</v>
      </c>
      <c r="BP15" s="40">
        <v>5</v>
      </c>
      <c r="BQ15" s="40">
        <v>5</v>
      </c>
      <c r="BR15" s="40">
        <v>5</v>
      </c>
      <c r="BS15" s="40">
        <v>5</v>
      </c>
      <c r="BT15" s="40">
        <v>5</v>
      </c>
      <c r="BU15" s="40">
        <v>4</v>
      </c>
      <c r="BV15" s="40">
        <v>5</v>
      </c>
      <c r="BW15" s="40">
        <v>5</v>
      </c>
      <c r="BX15" s="40">
        <v>5</v>
      </c>
      <c r="BY15" s="40">
        <v>5</v>
      </c>
      <c r="BZ15" s="40">
        <v>5</v>
      </c>
      <c r="CA15" s="40">
        <v>3</v>
      </c>
      <c r="CB15" s="40">
        <v>4</v>
      </c>
      <c r="CC15" s="40">
        <v>5</v>
      </c>
      <c r="CD15" s="40">
        <v>5</v>
      </c>
      <c r="CE15" s="40">
        <v>5</v>
      </c>
      <c r="CF15" s="40">
        <v>5</v>
      </c>
      <c r="CG15" s="40">
        <v>5</v>
      </c>
      <c r="CH15" s="40">
        <v>5</v>
      </c>
      <c r="CI15" s="40">
        <v>5</v>
      </c>
      <c r="CJ15" s="40">
        <v>5</v>
      </c>
      <c r="CK15" s="40">
        <v>5</v>
      </c>
      <c r="CL15" s="40">
        <v>5</v>
      </c>
      <c r="CM15" s="40">
        <v>5</v>
      </c>
      <c r="CN15" s="40">
        <v>4</v>
      </c>
      <c r="CO15" s="40">
        <v>5</v>
      </c>
      <c r="CP15" s="40">
        <v>5</v>
      </c>
      <c r="CQ15" s="40">
        <v>4</v>
      </c>
      <c r="CR15" s="40">
        <v>5</v>
      </c>
      <c r="CS15" s="40">
        <v>5</v>
      </c>
      <c r="CT15" s="40">
        <v>4</v>
      </c>
      <c r="CU15" s="40">
        <v>4</v>
      </c>
      <c r="CV15" s="40">
        <v>5</v>
      </c>
      <c r="CW15" s="40">
        <v>4</v>
      </c>
      <c r="CX15" s="40">
        <v>5</v>
      </c>
      <c r="CY15" s="40">
        <v>5</v>
      </c>
      <c r="CZ15" s="40">
        <v>5</v>
      </c>
      <c r="DA15" s="40">
        <v>5</v>
      </c>
      <c r="DB15" s="40">
        <v>5</v>
      </c>
      <c r="DC15" s="40">
        <v>4</v>
      </c>
      <c r="DD15" s="40">
        <v>5</v>
      </c>
      <c r="DE15" s="40">
        <v>5</v>
      </c>
      <c r="DF15" s="40">
        <v>4</v>
      </c>
      <c r="DG15" s="40">
        <v>5</v>
      </c>
      <c r="DH15" s="40">
        <v>5</v>
      </c>
      <c r="DI15" s="40">
        <v>3</v>
      </c>
      <c r="DJ15" s="40">
        <v>5</v>
      </c>
      <c r="DK15" s="40">
        <v>5</v>
      </c>
      <c r="DL15" s="40">
        <v>5</v>
      </c>
      <c r="DM15" s="40">
        <v>5</v>
      </c>
      <c r="DN15" s="40">
        <v>4</v>
      </c>
      <c r="DO15" s="40">
        <v>4</v>
      </c>
      <c r="DP15" s="40">
        <v>4</v>
      </c>
      <c r="DQ15" s="40">
        <v>5</v>
      </c>
      <c r="DR15" s="40">
        <v>4</v>
      </c>
      <c r="DS15" s="40">
        <v>5</v>
      </c>
      <c r="DT15" s="40">
        <v>4</v>
      </c>
      <c r="DU15" s="40">
        <v>4</v>
      </c>
      <c r="DV15" s="40">
        <v>5</v>
      </c>
      <c r="DW15" s="40">
        <v>5</v>
      </c>
      <c r="DX15" s="40">
        <v>5</v>
      </c>
      <c r="DY15" s="40">
        <v>5</v>
      </c>
      <c r="DZ15" s="40">
        <v>4</v>
      </c>
      <c r="EA15" s="40">
        <v>5</v>
      </c>
      <c r="EB15" s="40">
        <v>5</v>
      </c>
      <c r="EC15" s="40">
        <v>5</v>
      </c>
      <c r="ED15" s="40">
        <v>5</v>
      </c>
      <c r="EE15" s="40">
        <v>4</v>
      </c>
      <c r="EF15" s="40">
        <v>5</v>
      </c>
      <c r="EG15" s="40">
        <v>5</v>
      </c>
      <c r="EH15" s="40">
        <v>5</v>
      </c>
      <c r="EI15" s="40">
        <v>5</v>
      </c>
      <c r="EJ15" s="40">
        <v>5</v>
      </c>
      <c r="EK15" s="40">
        <v>5</v>
      </c>
      <c r="EL15" s="40">
        <v>5</v>
      </c>
      <c r="EM15" s="40">
        <v>5</v>
      </c>
      <c r="EN15" s="40">
        <v>5</v>
      </c>
      <c r="EO15" s="40">
        <v>5</v>
      </c>
      <c r="EP15" s="40">
        <v>4</v>
      </c>
      <c r="EQ15" s="40">
        <v>5</v>
      </c>
      <c r="ER15" s="40">
        <v>5</v>
      </c>
      <c r="ES15" s="40">
        <v>4</v>
      </c>
      <c r="ET15" s="40">
        <v>5</v>
      </c>
      <c r="EU15" s="40">
        <v>5</v>
      </c>
      <c r="EV15" s="40">
        <v>4</v>
      </c>
      <c r="EW15" s="40">
        <v>5</v>
      </c>
      <c r="EX15" s="40">
        <v>5</v>
      </c>
      <c r="EY15" s="40">
        <v>5</v>
      </c>
      <c r="EZ15" s="40">
        <v>4</v>
      </c>
      <c r="FA15" s="40">
        <v>5</v>
      </c>
      <c r="FB15" s="40">
        <v>5</v>
      </c>
      <c r="FC15" s="40">
        <v>4</v>
      </c>
      <c r="FD15" s="40">
        <v>4</v>
      </c>
      <c r="FE15" s="40">
        <v>5</v>
      </c>
      <c r="FF15" s="40">
        <v>4</v>
      </c>
      <c r="FG15" s="40">
        <v>4</v>
      </c>
      <c r="FH15" s="40">
        <v>5</v>
      </c>
      <c r="FI15" s="40">
        <v>4</v>
      </c>
      <c r="FJ15" s="40">
        <v>5</v>
      </c>
      <c r="FK15" s="40">
        <v>5</v>
      </c>
      <c r="FL15" s="40">
        <v>5</v>
      </c>
      <c r="FM15" s="40">
        <v>5</v>
      </c>
      <c r="FN15" s="40">
        <v>5</v>
      </c>
      <c r="FO15" s="40">
        <v>5</v>
      </c>
      <c r="FP15" s="40">
        <v>5</v>
      </c>
      <c r="FQ15" s="40">
        <v>0</v>
      </c>
      <c r="FR15" s="40">
        <v>5</v>
      </c>
      <c r="FS15" s="40">
        <v>5</v>
      </c>
      <c r="FT15" s="40">
        <v>5</v>
      </c>
      <c r="FU15" s="40">
        <v>4</v>
      </c>
      <c r="FV15" s="40">
        <v>4</v>
      </c>
      <c r="FW15" s="40">
        <v>5</v>
      </c>
      <c r="FX15" s="40">
        <v>4</v>
      </c>
      <c r="FY15" s="40">
        <v>5</v>
      </c>
      <c r="FZ15" s="40">
        <v>5</v>
      </c>
      <c r="GA15" s="40">
        <v>4</v>
      </c>
      <c r="GB15" s="40">
        <v>5</v>
      </c>
      <c r="GC15" s="40">
        <v>5</v>
      </c>
      <c r="GD15" s="40">
        <v>5</v>
      </c>
      <c r="GE15" s="40">
        <v>5</v>
      </c>
      <c r="GF15" s="40">
        <v>5</v>
      </c>
      <c r="GG15" s="40">
        <v>5</v>
      </c>
      <c r="GH15" s="40">
        <v>5</v>
      </c>
      <c r="GI15" s="40">
        <v>5</v>
      </c>
      <c r="GJ15" s="40">
        <v>5</v>
      </c>
      <c r="GK15" s="40">
        <v>4</v>
      </c>
      <c r="GL15" s="40">
        <v>5</v>
      </c>
      <c r="GM15" s="40">
        <v>5</v>
      </c>
      <c r="GN15" s="40">
        <v>5</v>
      </c>
      <c r="GO15" s="40">
        <v>5</v>
      </c>
      <c r="GP15" s="40">
        <v>5</v>
      </c>
      <c r="GQ15" s="40">
        <v>5</v>
      </c>
      <c r="GR15" s="40">
        <v>5</v>
      </c>
      <c r="GS15" s="40">
        <v>5</v>
      </c>
      <c r="GT15" s="40">
        <v>5</v>
      </c>
      <c r="GU15" s="40">
        <v>4</v>
      </c>
      <c r="GV15" s="40">
        <v>5</v>
      </c>
      <c r="GW15" s="40">
        <v>4</v>
      </c>
      <c r="GX15" s="40">
        <v>5</v>
      </c>
      <c r="GY15" s="40">
        <v>5</v>
      </c>
      <c r="GZ15" s="40">
        <v>4</v>
      </c>
      <c r="HA15" s="40">
        <v>5</v>
      </c>
      <c r="HB15" s="40">
        <v>5</v>
      </c>
      <c r="HC15" s="40">
        <v>5</v>
      </c>
      <c r="HD15" s="40">
        <v>2</v>
      </c>
      <c r="HE15" s="40">
        <v>5</v>
      </c>
      <c r="HF15" s="40">
        <v>5</v>
      </c>
      <c r="HG15" s="40">
        <v>5</v>
      </c>
      <c r="HH15" s="40">
        <v>5</v>
      </c>
      <c r="HI15" s="40">
        <v>5</v>
      </c>
      <c r="HJ15" s="40">
        <v>5</v>
      </c>
      <c r="HK15" s="40">
        <v>5</v>
      </c>
      <c r="HL15" s="40">
        <v>5</v>
      </c>
      <c r="HM15" s="40">
        <v>5</v>
      </c>
      <c r="HN15" s="40">
        <v>5</v>
      </c>
      <c r="HO15" s="40">
        <v>5</v>
      </c>
      <c r="HP15" s="40">
        <v>5</v>
      </c>
      <c r="HQ15" s="40">
        <v>5</v>
      </c>
      <c r="HR15" s="40">
        <v>5</v>
      </c>
      <c r="HS15" s="40">
        <v>5</v>
      </c>
      <c r="HT15" s="40">
        <v>5</v>
      </c>
      <c r="HU15" s="40">
        <v>4</v>
      </c>
      <c r="HV15" s="40">
        <v>5</v>
      </c>
      <c r="HW15" s="40">
        <v>5</v>
      </c>
      <c r="HX15" s="40">
        <v>3</v>
      </c>
      <c r="HY15" s="40">
        <v>5</v>
      </c>
      <c r="HZ15" s="40">
        <v>4</v>
      </c>
      <c r="IA15" s="40">
        <v>5</v>
      </c>
      <c r="IB15" s="40">
        <v>4</v>
      </c>
      <c r="IC15" s="40">
        <v>4</v>
      </c>
      <c r="ID15" s="40">
        <v>5</v>
      </c>
      <c r="IE15" s="40">
        <v>5</v>
      </c>
      <c r="IF15" s="40">
        <v>5</v>
      </c>
      <c r="IG15" s="40">
        <v>5</v>
      </c>
      <c r="IH15" s="40">
        <v>4</v>
      </c>
      <c r="II15" s="40">
        <v>4</v>
      </c>
      <c r="IJ15" s="40">
        <v>5</v>
      </c>
      <c r="IK15" s="40">
        <v>5</v>
      </c>
      <c r="IL15" s="40">
        <v>5</v>
      </c>
      <c r="IM15" s="40">
        <v>5</v>
      </c>
      <c r="IN15" s="40">
        <v>4</v>
      </c>
      <c r="IO15" s="40">
        <v>5</v>
      </c>
      <c r="IP15" s="40">
        <v>5</v>
      </c>
      <c r="IQ15" s="40">
        <v>5</v>
      </c>
      <c r="IR15" s="40">
        <v>5</v>
      </c>
      <c r="IS15" s="40">
        <v>4</v>
      </c>
      <c r="IT15" s="40">
        <v>5</v>
      </c>
      <c r="IU15" s="40">
        <v>5</v>
      </c>
      <c r="IV15" s="40">
        <v>5</v>
      </c>
      <c r="IW15" s="40">
        <v>5</v>
      </c>
      <c r="IX15" s="40">
        <v>5</v>
      </c>
      <c r="IY15" s="40">
        <v>5</v>
      </c>
      <c r="IZ15" s="40">
        <v>5</v>
      </c>
      <c r="JA15" s="40">
        <v>0</v>
      </c>
      <c r="JB15" s="40">
        <v>5</v>
      </c>
      <c r="JC15" s="40">
        <v>5</v>
      </c>
      <c r="JD15" s="40">
        <v>1</v>
      </c>
      <c r="JE15" s="40">
        <v>5</v>
      </c>
      <c r="JF15" s="40">
        <v>5</v>
      </c>
      <c r="JG15" s="40">
        <v>5</v>
      </c>
      <c r="JH15" s="40">
        <v>4</v>
      </c>
      <c r="JI15" s="40">
        <v>5</v>
      </c>
      <c r="JJ15" s="40">
        <v>4</v>
      </c>
      <c r="JK15" s="40">
        <v>5</v>
      </c>
      <c r="JL15" s="40">
        <v>4</v>
      </c>
      <c r="JM15" s="40">
        <v>4</v>
      </c>
      <c r="JN15" s="40">
        <v>5</v>
      </c>
      <c r="JO15" s="40">
        <v>2</v>
      </c>
      <c r="JP15" s="40">
        <v>5</v>
      </c>
      <c r="JQ15" s="40">
        <v>5</v>
      </c>
      <c r="JR15" s="40">
        <v>5</v>
      </c>
      <c r="JS15" s="40">
        <v>4</v>
      </c>
      <c r="JT15" s="40">
        <v>5</v>
      </c>
      <c r="JU15" s="40">
        <v>5</v>
      </c>
      <c r="JV15" s="40">
        <v>5</v>
      </c>
      <c r="JW15" s="40">
        <v>5</v>
      </c>
      <c r="JX15" s="40">
        <v>4</v>
      </c>
      <c r="JY15" s="40">
        <v>5</v>
      </c>
      <c r="JZ15" s="40">
        <v>5</v>
      </c>
      <c r="KA15" s="40">
        <v>5</v>
      </c>
      <c r="KB15" s="40">
        <v>3</v>
      </c>
      <c r="KC15" s="40">
        <v>5</v>
      </c>
      <c r="KD15" s="40">
        <v>5</v>
      </c>
      <c r="KE15" s="40">
        <v>5</v>
      </c>
      <c r="KF15" s="40">
        <v>5</v>
      </c>
      <c r="KG15" s="40">
        <v>5</v>
      </c>
      <c r="KH15" s="40">
        <v>5</v>
      </c>
      <c r="KI15" s="40">
        <v>5</v>
      </c>
      <c r="KJ15" s="40">
        <v>5</v>
      </c>
      <c r="KK15" s="40">
        <v>5</v>
      </c>
      <c r="KL15" s="40">
        <v>4</v>
      </c>
      <c r="KM15" s="40">
        <v>4</v>
      </c>
      <c r="KN15" s="40">
        <v>4</v>
      </c>
      <c r="KO15" s="40">
        <v>5</v>
      </c>
      <c r="KP15" s="40">
        <v>4</v>
      </c>
      <c r="KQ15" s="40">
        <v>5</v>
      </c>
      <c r="KR15" s="40">
        <v>5</v>
      </c>
      <c r="KS15" s="40">
        <v>5</v>
      </c>
      <c r="KT15" s="40">
        <v>5</v>
      </c>
      <c r="KU15" s="40">
        <v>5</v>
      </c>
      <c r="KV15" s="40">
        <v>5</v>
      </c>
      <c r="KW15" s="40">
        <v>5</v>
      </c>
      <c r="KX15" s="40">
        <v>5</v>
      </c>
      <c r="KY15" s="40">
        <v>4</v>
      </c>
      <c r="KZ15" s="40">
        <v>4</v>
      </c>
      <c r="LA15" s="40">
        <v>4</v>
      </c>
      <c r="LB15" s="40">
        <v>4</v>
      </c>
      <c r="LC15" s="40">
        <v>5</v>
      </c>
      <c r="LD15" s="40">
        <v>5</v>
      </c>
      <c r="LE15" s="40">
        <v>5</v>
      </c>
      <c r="LF15" s="40">
        <v>4</v>
      </c>
      <c r="LG15" s="40">
        <v>5</v>
      </c>
      <c r="LH15" s="40">
        <v>5</v>
      </c>
      <c r="LI15" s="40">
        <v>5</v>
      </c>
      <c r="LJ15" s="40">
        <v>4</v>
      </c>
      <c r="LK15" s="40">
        <v>4</v>
      </c>
      <c r="LL15" s="40">
        <v>5</v>
      </c>
      <c r="LM15" s="40">
        <v>5</v>
      </c>
      <c r="LN15" s="40">
        <v>5</v>
      </c>
      <c r="LO15" s="40">
        <v>4</v>
      </c>
      <c r="LP15" s="40">
        <v>4</v>
      </c>
      <c r="LQ15" s="40">
        <v>4</v>
      </c>
      <c r="LR15" s="40">
        <v>5</v>
      </c>
      <c r="LS15" s="40">
        <v>5</v>
      </c>
      <c r="LT15" s="40">
        <v>4</v>
      </c>
      <c r="LU15" s="40">
        <v>5</v>
      </c>
      <c r="LV15" s="40">
        <v>5</v>
      </c>
      <c r="LW15" s="40">
        <v>5</v>
      </c>
      <c r="LX15" s="40">
        <v>5</v>
      </c>
      <c r="LY15" s="40">
        <v>5</v>
      </c>
      <c r="LZ15" s="40">
        <v>5</v>
      </c>
      <c r="MA15" s="40">
        <v>5</v>
      </c>
      <c r="MB15" s="40">
        <v>5</v>
      </c>
      <c r="MC15" s="40">
        <v>5</v>
      </c>
      <c r="MD15" s="40">
        <v>5</v>
      </c>
      <c r="ME15" s="40">
        <v>5</v>
      </c>
      <c r="MF15" s="40">
        <v>5</v>
      </c>
      <c r="MG15" s="40">
        <v>5</v>
      </c>
      <c r="MH15" s="40">
        <v>5</v>
      </c>
      <c r="MI15" s="40">
        <v>5</v>
      </c>
      <c r="MJ15" s="40">
        <v>5</v>
      </c>
      <c r="MK15" s="40">
        <v>5</v>
      </c>
      <c r="ML15" s="40">
        <v>5</v>
      </c>
      <c r="MM15" s="40">
        <v>3</v>
      </c>
      <c r="MN15" s="40">
        <v>5</v>
      </c>
      <c r="MO15" s="40">
        <v>5</v>
      </c>
      <c r="MP15" s="40">
        <v>3</v>
      </c>
      <c r="MQ15" s="40">
        <v>5</v>
      </c>
      <c r="MR15" s="40">
        <v>5</v>
      </c>
      <c r="MS15" s="40">
        <v>5</v>
      </c>
      <c r="MT15" s="40">
        <v>5</v>
      </c>
      <c r="MU15" s="40">
        <v>3</v>
      </c>
      <c r="MV15" s="40">
        <v>5</v>
      </c>
      <c r="MW15" s="40">
        <v>5</v>
      </c>
      <c r="MX15" s="40">
        <v>5</v>
      </c>
      <c r="MY15" s="40">
        <v>5</v>
      </c>
      <c r="MZ15" s="40">
        <v>5</v>
      </c>
      <c r="NA15" s="40">
        <v>5</v>
      </c>
      <c r="NB15" s="40">
        <v>5</v>
      </c>
      <c r="NC15" s="40">
        <v>4</v>
      </c>
      <c r="ND15" s="40">
        <v>5</v>
      </c>
      <c r="NE15" s="40">
        <v>5</v>
      </c>
      <c r="NF15" s="40">
        <v>5</v>
      </c>
      <c r="NG15" s="40">
        <v>5</v>
      </c>
      <c r="NH15" s="40">
        <v>5</v>
      </c>
      <c r="NI15" s="40">
        <v>5</v>
      </c>
      <c r="NJ15" s="40">
        <v>5</v>
      </c>
      <c r="NK15" s="40">
        <v>5</v>
      </c>
      <c r="NL15" s="40">
        <v>5</v>
      </c>
      <c r="NM15" s="40">
        <v>5</v>
      </c>
      <c r="NN15" s="40">
        <v>5</v>
      </c>
      <c r="NO15" s="40">
        <v>5</v>
      </c>
      <c r="NP15" s="40">
        <v>5</v>
      </c>
      <c r="NQ15" s="40">
        <v>5</v>
      </c>
      <c r="NR15" s="40">
        <v>5</v>
      </c>
      <c r="NS15" s="40">
        <v>5</v>
      </c>
      <c r="NT15" s="40">
        <v>4</v>
      </c>
      <c r="NU15" s="40">
        <v>5</v>
      </c>
      <c r="NV15" s="40">
        <v>4</v>
      </c>
      <c r="NW15" s="40">
        <v>5</v>
      </c>
      <c r="NX15" s="40">
        <v>5</v>
      </c>
      <c r="NY15" s="40">
        <v>5</v>
      </c>
      <c r="NZ15" s="40">
        <v>4</v>
      </c>
      <c r="OA15" s="40">
        <v>5</v>
      </c>
      <c r="OB15" s="40">
        <v>5</v>
      </c>
      <c r="OC15" s="40">
        <v>5</v>
      </c>
      <c r="OD15" s="40">
        <v>5</v>
      </c>
      <c r="OE15" s="40">
        <v>5</v>
      </c>
      <c r="OF15" s="40">
        <v>5</v>
      </c>
      <c r="OG15" s="40">
        <v>5</v>
      </c>
      <c r="OH15" s="40">
        <v>4</v>
      </c>
      <c r="OI15" s="40">
        <v>5</v>
      </c>
      <c r="OJ15" s="40">
        <v>4</v>
      </c>
      <c r="OK15" s="40">
        <v>5</v>
      </c>
      <c r="OL15" s="40">
        <v>5</v>
      </c>
      <c r="OM15" s="40">
        <v>5</v>
      </c>
      <c r="ON15" s="40">
        <v>2</v>
      </c>
      <c r="OO15" s="40">
        <v>5</v>
      </c>
      <c r="OP15" s="40">
        <v>4</v>
      </c>
      <c r="OQ15" s="40">
        <v>5</v>
      </c>
      <c r="OR15" s="40">
        <v>4</v>
      </c>
      <c r="OS15" s="40">
        <v>4</v>
      </c>
      <c r="OT15" s="40">
        <v>5</v>
      </c>
      <c r="OU15" s="40">
        <v>5</v>
      </c>
      <c r="OV15" s="40">
        <v>5</v>
      </c>
      <c r="OW15" s="40">
        <v>5</v>
      </c>
      <c r="OX15" s="40">
        <v>4</v>
      </c>
      <c r="OY15" s="40">
        <v>5</v>
      </c>
      <c r="OZ15" s="40">
        <v>5</v>
      </c>
      <c r="PA15" s="40">
        <v>4</v>
      </c>
      <c r="PB15" s="40">
        <v>1</v>
      </c>
      <c r="PC15" s="40">
        <v>4</v>
      </c>
      <c r="PD15" s="40">
        <v>5</v>
      </c>
      <c r="PE15" s="40">
        <v>3</v>
      </c>
      <c r="PF15" s="40">
        <v>4</v>
      </c>
      <c r="PG15" s="40">
        <v>5</v>
      </c>
      <c r="PH15" s="40">
        <v>5</v>
      </c>
      <c r="PI15" s="40">
        <v>5</v>
      </c>
      <c r="PJ15" s="40">
        <v>5</v>
      </c>
      <c r="PK15" s="40">
        <v>5</v>
      </c>
      <c r="PL15" s="40">
        <v>4</v>
      </c>
      <c r="PM15" s="40">
        <v>5</v>
      </c>
      <c r="PN15" s="40">
        <v>5</v>
      </c>
      <c r="PO15" s="40">
        <v>4</v>
      </c>
      <c r="PP15" s="40">
        <v>5</v>
      </c>
      <c r="PQ15" s="40">
        <v>5</v>
      </c>
      <c r="PR15" s="40">
        <v>5</v>
      </c>
      <c r="PS15" s="40">
        <v>4</v>
      </c>
      <c r="PT15" s="40">
        <v>4</v>
      </c>
      <c r="PU15" s="40">
        <v>5</v>
      </c>
      <c r="PV15" s="40">
        <v>1</v>
      </c>
      <c r="PW15" s="40">
        <v>1</v>
      </c>
      <c r="PX15" s="40">
        <v>5</v>
      </c>
      <c r="PY15" s="40">
        <v>5</v>
      </c>
      <c r="PZ15" s="40">
        <v>4</v>
      </c>
      <c r="QA15" s="40">
        <v>4</v>
      </c>
      <c r="QB15" s="40">
        <v>5</v>
      </c>
      <c r="QC15" s="40">
        <v>4</v>
      </c>
      <c r="QD15" s="40">
        <v>5</v>
      </c>
      <c r="QE15" s="40">
        <v>5</v>
      </c>
      <c r="QF15" s="40">
        <v>5</v>
      </c>
      <c r="QG15" s="40">
        <v>5</v>
      </c>
      <c r="QH15" s="40">
        <v>3</v>
      </c>
      <c r="QI15" s="40">
        <v>5</v>
      </c>
      <c r="QJ15" s="40">
        <v>3</v>
      </c>
      <c r="QK15" s="40">
        <v>5</v>
      </c>
      <c r="QL15" s="40">
        <v>5</v>
      </c>
      <c r="QM15" s="40">
        <v>5</v>
      </c>
      <c r="QN15" s="40">
        <v>5</v>
      </c>
      <c r="QO15" s="40">
        <v>5</v>
      </c>
      <c r="QP15" s="40">
        <v>5</v>
      </c>
      <c r="QQ15" s="40">
        <v>5</v>
      </c>
      <c r="QR15" s="40">
        <v>5</v>
      </c>
      <c r="QS15" s="40">
        <v>5</v>
      </c>
      <c r="QT15" s="40">
        <v>4</v>
      </c>
      <c r="QU15" s="40">
        <v>5</v>
      </c>
      <c r="QV15" s="40">
        <v>4</v>
      </c>
      <c r="QW15" s="40">
        <v>5</v>
      </c>
      <c r="QX15" s="40">
        <v>5</v>
      </c>
      <c r="QY15" s="40">
        <v>5</v>
      </c>
      <c r="QZ15" s="40">
        <v>4</v>
      </c>
      <c r="RA15" s="40">
        <v>5</v>
      </c>
      <c r="RB15" s="40">
        <v>5</v>
      </c>
      <c r="RC15" s="40">
        <v>5</v>
      </c>
      <c r="RD15" s="40">
        <v>5</v>
      </c>
      <c r="RE15" s="40">
        <v>4</v>
      </c>
      <c r="RF15" s="40">
        <v>4</v>
      </c>
      <c r="RG15" s="40">
        <v>4</v>
      </c>
      <c r="RH15" s="40">
        <v>4</v>
      </c>
      <c r="RI15" s="40">
        <v>5</v>
      </c>
      <c r="RJ15" s="40">
        <v>5</v>
      </c>
      <c r="RK15" s="40">
        <v>4</v>
      </c>
      <c r="RL15" s="40">
        <v>5</v>
      </c>
      <c r="RM15" s="40">
        <v>4</v>
      </c>
      <c r="RN15" s="40">
        <v>5</v>
      </c>
      <c r="RO15" s="40">
        <v>5</v>
      </c>
      <c r="RP15" s="40">
        <v>5</v>
      </c>
      <c r="RQ15" s="40">
        <v>5</v>
      </c>
      <c r="RR15" s="40">
        <v>5</v>
      </c>
      <c r="RS15" s="40">
        <v>4</v>
      </c>
      <c r="RT15" s="40">
        <v>5</v>
      </c>
      <c r="RU15" s="40">
        <v>5</v>
      </c>
      <c r="RV15" s="40">
        <v>5</v>
      </c>
      <c r="RW15" s="40">
        <v>4</v>
      </c>
      <c r="RX15" s="41">
        <v>5</v>
      </c>
      <c r="RY15" s="42">
        <f>AVERAGE(Tabela637[[#This Row],[1]:[832]])</f>
        <v>4.6543967280163603</v>
      </c>
      <c r="RZ15" s="42">
        <f>SKEW(Tabela637[[#This Row],[1]:[832]])</f>
        <v>-3.1704219887304204</v>
      </c>
      <c r="SA15" s="42">
        <f>STDEV(Tabela637[[#This Row],[1]:[832]])</f>
        <v>0.71659635938536148</v>
      </c>
      <c r="SB15" s="63">
        <v>0.85915318784831063</v>
      </c>
    </row>
    <row r="16" spans="1:496" ht="24.95" customHeight="1">
      <c r="A16" s="29"/>
      <c r="B16" s="77">
        <v>12</v>
      </c>
      <c r="C16" s="105" t="s">
        <v>1683</v>
      </c>
      <c r="D16" s="39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8"/>
      <c r="RY16" s="59">
        <f>AVERAGE(D5:RX15)</f>
        <v>4.4645844952593423</v>
      </c>
      <c r="RZ16" s="55"/>
      <c r="SA16" s="49"/>
      <c r="SB16" s="64"/>
    </row>
    <row r="17" spans="1:496" ht="24.95" customHeight="1">
      <c r="A17" s="29"/>
      <c r="B17" s="30">
        <v>13</v>
      </c>
      <c r="C17" s="50" t="s">
        <v>1740</v>
      </c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8"/>
      <c r="RY17" s="57"/>
      <c r="RZ17" s="67">
        <f>SKEW(D5:RX15)</f>
        <v>-2.3609626968247435</v>
      </c>
      <c r="SA17" s="51"/>
      <c r="SB17" s="65"/>
    </row>
    <row r="18" spans="1:496" ht="24.95" customHeight="1">
      <c r="A18" s="29"/>
      <c r="B18" s="30">
        <v>14</v>
      </c>
      <c r="C18" s="50" t="s">
        <v>1684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8"/>
      <c r="RY18" s="57"/>
      <c r="RZ18" s="71"/>
      <c r="SA18" s="70">
        <f>STDEV(D5:RX15)</f>
        <v>0.83236003800326763</v>
      </c>
      <c r="SB18" s="65"/>
    </row>
    <row r="19" spans="1:496" ht="24.95" customHeight="1" thickBot="1">
      <c r="A19" s="53"/>
      <c r="B19" s="45">
        <v>15</v>
      </c>
      <c r="C19" s="52" t="s">
        <v>1686</v>
      </c>
      <c r="D19" s="46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  <c r="IR19" s="47"/>
      <c r="IS19" s="47"/>
      <c r="IT19" s="47"/>
      <c r="IU19" s="47"/>
      <c r="IV19" s="47"/>
      <c r="IW19" s="47"/>
      <c r="IX19" s="47"/>
      <c r="IY19" s="47"/>
      <c r="IZ19" s="47"/>
      <c r="JA19" s="47"/>
      <c r="JB19" s="47"/>
      <c r="JC19" s="47"/>
      <c r="JD19" s="47"/>
      <c r="JE19" s="47"/>
      <c r="JF19" s="47"/>
      <c r="JG19" s="47"/>
      <c r="JH19" s="47"/>
      <c r="JI19" s="47"/>
      <c r="JJ19" s="47"/>
      <c r="JK19" s="47"/>
      <c r="JL19" s="47"/>
      <c r="JM19" s="47"/>
      <c r="JN19" s="47"/>
      <c r="JO19" s="47"/>
      <c r="JP19" s="47"/>
      <c r="JQ19" s="47"/>
      <c r="JR19" s="47"/>
      <c r="JS19" s="47"/>
      <c r="JT19" s="47"/>
      <c r="JU19" s="47"/>
      <c r="JV19" s="47"/>
      <c r="JW19" s="47"/>
      <c r="JX19" s="47"/>
      <c r="JY19" s="47"/>
      <c r="JZ19" s="47"/>
      <c r="KA19" s="47"/>
      <c r="KB19" s="47"/>
      <c r="KC19" s="47"/>
      <c r="KD19" s="47"/>
      <c r="KE19" s="47"/>
      <c r="KF19" s="47"/>
      <c r="KG19" s="47"/>
      <c r="KH19" s="47"/>
      <c r="KI19" s="47"/>
      <c r="KJ19" s="47"/>
      <c r="KK19" s="47"/>
      <c r="KL19" s="47"/>
      <c r="KM19" s="47"/>
      <c r="KN19" s="47"/>
      <c r="KO19" s="47"/>
      <c r="KP19" s="47"/>
      <c r="KQ19" s="47"/>
      <c r="KR19" s="47"/>
      <c r="KS19" s="47"/>
      <c r="KT19" s="47"/>
      <c r="KU19" s="47"/>
      <c r="KV19" s="47"/>
      <c r="KW19" s="47"/>
      <c r="KX19" s="47"/>
      <c r="KY19" s="47"/>
      <c r="KZ19" s="47"/>
      <c r="LA19" s="47"/>
      <c r="LB19" s="47"/>
      <c r="LC19" s="47"/>
      <c r="LD19" s="47"/>
      <c r="LE19" s="47"/>
      <c r="LF19" s="47"/>
      <c r="LG19" s="47"/>
      <c r="LH19" s="47"/>
      <c r="LI19" s="47"/>
      <c r="LJ19" s="47"/>
      <c r="LK19" s="47"/>
      <c r="LL19" s="47"/>
      <c r="LM19" s="47"/>
      <c r="LN19" s="47"/>
      <c r="LO19" s="47"/>
      <c r="LP19" s="47"/>
      <c r="LQ19" s="47"/>
      <c r="LR19" s="47"/>
      <c r="LS19" s="47"/>
      <c r="LT19" s="47"/>
      <c r="LU19" s="47"/>
      <c r="LV19" s="47"/>
      <c r="LW19" s="47"/>
      <c r="LX19" s="47"/>
      <c r="LY19" s="47"/>
      <c r="LZ19" s="47"/>
      <c r="MA19" s="47"/>
      <c r="MB19" s="47"/>
      <c r="MC19" s="47"/>
      <c r="MD19" s="47"/>
      <c r="ME19" s="47"/>
      <c r="MF19" s="47"/>
      <c r="MG19" s="47"/>
      <c r="MH19" s="47"/>
      <c r="MI19" s="47"/>
      <c r="MJ19" s="47"/>
      <c r="MK19" s="47"/>
      <c r="ML19" s="47"/>
      <c r="MM19" s="47"/>
      <c r="MN19" s="47"/>
      <c r="MO19" s="47"/>
      <c r="MP19" s="47"/>
      <c r="MQ19" s="47"/>
      <c r="MR19" s="47"/>
      <c r="MS19" s="47"/>
      <c r="MT19" s="47"/>
      <c r="MU19" s="47"/>
      <c r="MV19" s="47"/>
      <c r="MW19" s="47"/>
      <c r="MX19" s="47"/>
      <c r="MY19" s="47"/>
      <c r="MZ19" s="47"/>
      <c r="NA19" s="47"/>
      <c r="NB19" s="47"/>
      <c r="NC19" s="47"/>
      <c r="ND19" s="47"/>
      <c r="NE19" s="47"/>
      <c r="NF19" s="47"/>
      <c r="NG19" s="47"/>
      <c r="NH19" s="47"/>
      <c r="NI19" s="47"/>
      <c r="NJ19" s="47"/>
      <c r="NK19" s="47"/>
      <c r="NL19" s="47"/>
      <c r="NM19" s="47"/>
      <c r="NN19" s="47"/>
      <c r="NO19" s="47"/>
      <c r="NP19" s="47"/>
      <c r="NQ19" s="47"/>
      <c r="NR19" s="47"/>
      <c r="NS19" s="47"/>
      <c r="NT19" s="47"/>
      <c r="NU19" s="47"/>
      <c r="NV19" s="47"/>
      <c r="NW19" s="47"/>
      <c r="NX19" s="47"/>
      <c r="NY19" s="47"/>
      <c r="NZ19" s="47"/>
      <c r="OA19" s="47"/>
      <c r="OB19" s="47"/>
      <c r="OC19" s="47"/>
      <c r="OD19" s="47"/>
      <c r="OE19" s="47"/>
      <c r="OF19" s="47"/>
      <c r="OG19" s="47"/>
      <c r="OH19" s="47"/>
      <c r="OI19" s="47"/>
      <c r="OJ19" s="47"/>
      <c r="OK19" s="47"/>
      <c r="OL19" s="47"/>
      <c r="OM19" s="47"/>
      <c r="ON19" s="47"/>
      <c r="OO19" s="47"/>
      <c r="OP19" s="47"/>
      <c r="OQ19" s="47"/>
      <c r="OR19" s="47"/>
      <c r="OS19" s="47"/>
      <c r="OT19" s="47"/>
      <c r="OU19" s="47"/>
      <c r="OV19" s="47"/>
      <c r="OW19" s="47"/>
      <c r="OX19" s="47"/>
      <c r="OY19" s="47"/>
      <c r="OZ19" s="47"/>
      <c r="PA19" s="47"/>
      <c r="PB19" s="47"/>
      <c r="PC19" s="47"/>
      <c r="PD19" s="47"/>
      <c r="PE19" s="47"/>
      <c r="PF19" s="47"/>
      <c r="PG19" s="47"/>
      <c r="PH19" s="47"/>
      <c r="PI19" s="47"/>
      <c r="PJ19" s="47"/>
      <c r="PK19" s="47"/>
      <c r="PL19" s="47"/>
      <c r="PM19" s="47"/>
      <c r="PN19" s="47"/>
      <c r="PO19" s="47"/>
      <c r="PP19" s="47"/>
      <c r="PQ19" s="47"/>
      <c r="PR19" s="47"/>
      <c r="PS19" s="47"/>
      <c r="PT19" s="47"/>
      <c r="PU19" s="47"/>
      <c r="PV19" s="47"/>
      <c r="PW19" s="47"/>
      <c r="PX19" s="47"/>
      <c r="PY19" s="47"/>
      <c r="PZ19" s="47"/>
      <c r="QA19" s="47"/>
      <c r="QB19" s="47"/>
      <c r="QC19" s="47"/>
      <c r="QD19" s="47"/>
      <c r="QE19" s="47"/>
      <c r="QF19" s="47"/>
      <c r="QG19" s="47"/>
      <c r="QH19" s="47"/>
      <c r="QI19" s="47"/>
      <c r="QJ19" s="47"/>
      <c r="QK19" s="47"/>
      <c r="QL19" s="47"/>
      <c r="QM19" s="47"/>
      <c r="QN19" s="47"/>
      <c r="QO19" s="47"/>
      <c r="QP19" s="47"/>
      <c r="QQ19" s="47"/>
      <c r="QR19" s="47"/>
      <c r="QS19" s="47"/>
      <c r="QT19" s="47"/>
      <c r="QU19" s="47"/>
      <c r="QV19" s="47"/>
      <c r="QW19" s="47"/>
      <c r="QX19" s="47"/>
      <c r="QY19" s="47"/>
      <c r="QZ19" s="47"/>
      <c r="RA19" s="47"/>
      <c r="RB19" s="47"/>
      <c r="RC19" s="47"/>
      <c r="RD19" s="47"/>
      <c r="RE19" s="47"/>
      <c r="RF19" s="47"/>
      <c r="RG19" s="47"/>
      <c r="RH19" s="47"/>
      <c r="RI19" s="47"/>
      <c r="RJ19" s="47"/>
      <c r="RK19" s="47"/>
      <c r="RL19" s="47"/>
      <c r="RM19" s="47"/>
      <c r="RN19" s="47"/>
      <c r="RO19" s="47"/>
      <c r="RP19" s="47"/>
      <c r="RQ19" s="47"/>
      <c r="RR19" s="47"/>
      <c r="RS19" s="47"/>
      <c r="RT19" s="47"/>
      <c r="RU19" s="47"/>
      <c r="RV19" s="47"/>
      <c r="RW19" s="47"/>
      <c r="RX19" s="54"/>
      <c r="RY19" s="58"/>
      <c r="RZ19" s="56"/>
      <c r="SA19" s="68"/>
      <c r="SB19" s="69">
        <v>0.87153634598036944</v>
      </c>
    </row>
    <row r="21" spans="1:496" ht="24.95" customHeight="1">
      <c r="B21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>
  <sheetPr codeName="Folha8">
    <tabColor theme="3"/>
    <pageSetUpPr fitToPage="1"/>
  </sheetPr>
  <dimension ref="A1:NG22"/>
  <sheetViews>
    <sheetView showZeros="0"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6" width="4" style="11" hidden="1" customWidth="1"/>
    <col min="7" max="39" width="5" style="11" hidden="1" customWidth="1"/>
    <col min="40" max="367" width="6" style="11" hidden="1" customWidth="1"/>
    <col min="368" max="370" width="16.7109375" style="16" customWidth="1"/>
    <col min="371" max="371" width="17.5703125" style="66" customWidth="1"/>
    <col min="372" max="664" width="9.140625" style="11" customWidth="1"/>
    <col min="665" max="16384" width="9.140625" style="11"/>
  </cols>
  <sheetData>
    <row r="1" spans="1:371" ht="39.950000000000003" customHeight="1">
      <c r="A1" s="7"/>
      <c r="B1" s="73"/>
      <c r="C1" s="73" t="s">
        <v>1737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5"/>
      <c r="NE1" s="75"/>
      <c r="NF1" s="75"/>
      <c r="NG1" s="76"/>
    </row>
    <row r="2" spans="1:371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850</v>
      </c>
      <c r="E2" s="19" t="s">
        <v>855</v>
      </c>
      <c r="F2" s="19" t="s">
        <v>856</v>
      </c>
      <c r="G2" s="19" t="s">
        <v>864</v>
      </c>
      <c r="H2" s="19" t="s">
        <v>865</v>
      </c>
      <c r="I2" s="19" t="s">
        <v>867</v>
      </c>
      <c r="J2" s="19" t="s">
        <v>870</v>
      </c>
      <c r="K2" s="19" t="s">
        <v>872</v>
      </c>
      <c r="L2" s="19" t="s">
        <v>878</v>
      </c>
      <c r="M2" s="19" t="s">
        <v>879</v>
      </c>
      <c r="N2" s="19" t="s">
        <v>883</v>
      </c>
      <c r="O2" s="19" t="s">
        <v>889</v>
      </c>
      <c r="P2" s="19" t="s">
        <v>890</v>
      </c>
      <c r="Q2" s="19" t="s">
        <v>891</v>
      </c>
      <c r="R2" s="19" t="s">
        <v>892</v>
      </c>
      <c r="S2" s="19" t="s">
        <v>894</v>
      </c>
      <c r="T2" s="19" t="s">
        <v>896</v>
      </c>
      <c r="U2" s="19" t="s">
        <v>898</v>
      </c>
      <c r="V2" s="19" t="s">
        <v>899</v>
      </c>
      <c r="W2" s="19" t="s">
        <v>902</v>
      </c>
      <c r="X2" s="19" t="s">
        <v>904</v>
      </c>
      <c r="Y2" s="19" t="s">
        <v>907</v>
      </c>
      <c r="Z2" s="19" t="s">
        <v>916</v>
      </c>
      <c r="AA2" s="19" t="s">
        <v>917</v>
      </c>
      <c r="AB2" s="19" t="s">
        <v>918</v>
      </c>
      <c r="AC2" s="19" t="s">
        <v>920</v>
      </c>
      <c r="AD2" s="19" t="s">
        <v>921</v>
      </c>
      <c r="AE2" s="19" t="s">
        <v>927</v>
      </c>
      <c r="AF2" s="19" t="s">
        <v>929</v>
      </c>
      <c r="AG2" s="19" t="s">
        <v>935</v>
      </c>
      <c r="AH2" s="19" t="s">
        <v>936</v>
      </c>
      <c r="AI2" s="19" t="s">
        <v>938</v>
      </c>
      <c r="AJ2" s="19" t="s">
        <v>940</v>
      </c>
      <c r="AK2" s="19" t="s">
        <v>941</v>
      </c>
      <c r="AL2" s="19" t="s">
        <v>945</v>
      </c>
      <c r="AM2" s="19" t="s">
        <v>949</v>
      </c>
      <c r="AN2" s="19" t="s">
        <v>950</v>
      </c>
      <c r="AO2" s="19" t="s">
        <v>951</v>
      </c>
      <c r="AP2" s="19" t="s">
        <v>952</v>
      </c>
      <c r="AQ2" s="19" t="s">
        <v>957</v>
      </c>
      <c r="AR2" s="19" t="s">
        <v>958</v>
      </c>
      <c r="AS2" s="19" t="s">
        <v>959</v>
      </c>
      <c r="AT2" s="19" t="s">
        <v>960</v>
      </c>
      <c r="AU2" s="19" t="s">
        <v>964</v>
      </c>
      <c r="AV2" s="19" t="s">
        <v>965</v>
      </c>
      <c r="AW2" s="19" t="s">
        <v>966</v>
      </c>
      <c r="AX2" s="19" t="s">
        <v>968</v>
      </c>
      <c r="AY2" s="19" t="s">
        <v>970</v>
      </c>
      <c r="AZ2" s="19" t="s">
        <v>972</v>
      </c>
      <c r="BA2" s="19" t="s">
        <v>973</v>
      </c>
      <c r="BB2" s="19" t="s">
        <v>979</v>
      </c>
      <c r="BC2" s="19" t="s">
        <v>994</v>
      </c>
      <c r="BD2" s="19" t="s">
        <v>1001</v>
      </c>
      <c r="BE2" s="19" t="s">
        <v>1004</v>
      </c>
      <c r="BF2" s="19" t="s">
        <v>1006</v>
      </c>
      <c r="BG2" s="19" t="s">
        <v>1009</v>
      </c>
      <c r="BH2" s="19" t="s">
        <v>1011</v>
      </c>
      <c r="BI2" s="19" t="s">
        <v>1013</v>
      </c>
      <c r="BJ2" s="19" t="s">
        <v>1019</v>
      </c>
      <c r="BK2" s="19" t="s">
        <v>1024</v>
      </c>
      <c r="BL2" s="19" t="s">
        <v>1027</v>
      </c>
      <c r="BM2" s="19" t="s">
        <v>1028</v>
      </c>
      <c r="BN2" s="19" t="s">
        <v>1031</v>
      </c>
      <c r="BO2" s="19" t="s">
        <v>1035</v>
      </c>
      <c r="BP2" s="19" t="s">
        <v>1044</v>
      </c>
      <c r="BQ2" s="19" t="s">
        <v>1045</v>
      </c>
      <c r="BR2" s="19" t="s">
        <v>1047</v>
      </c>
      <c r="BS2" s="19" t="s">
        <v>1057</v>
      </c>
      <c r="BT2" s="19" t="s">
        <v>1059</v>
      </c>
      <c r="BU2" s="19" t="s">
        <v>1065</v>
      </c>
      <c r="BV2" s="19" t="s">
        <v>1067</v>
      </c>
      <c r="BW2" s="19" t="s">
        <v>1071</v>
      </c>
      <c r="BX2" s="19" t="s">
        <v>1073</v>
      </c>
      <c r="BY2" s="19" t="s">
        <v>1074</v>
      </c>
      <c r="BZ2" s="19" t="s">
        <v>1075</v>
      </c>
      <c r="CA2" s="19" t="s">
        <v>1076</v>
      </c>
      <c r="CB2" s="19" t="s">
        <v>1079</v>
      </c>
      <c r="CC2" s="19" t="s">
        <v>1082</v>
      </c>
      <c r="CD2" s="19" t="s">
        <v>1084</v>
      </c>
      <c r="CE2" s="19" t="s">
        <v>1086</v>
      </c>
      <c r="CF2" s="19" t="s">
        <v>1087</v>
      </c>
      <c r="CG2" s="19" t="s">
        <v>1089</v>
      </c>
      <c r="CH2" s="19" t="s">
        <v>1091</v>
      </c>
      <c r="CI2" s="19" t="s">
        <v>1092</v>
      </c>
      <c r="CJ2" s="19" t="s">
        <v>1094</v>
      </c>
      <c r="CK2" s="19" t="s">
        <v>1095</v>
      </c>
      <c r="CL2" s="19" t="s">
        <v>1096</v>
      </c>
      <c r="CM2" s="19" t="s">
        <v>1099</v>
      </c>
      <c r="CN2" s="19" t="s">
        <v>1100</v>
      </c>
      <c r="CO2" s="19" t="s">
        <v>1103</v>
      </c>
      <c r="CP2" s="19" t="s">
        <v>1107</v>
      </c>
      <c r="CQ2" s="19" t="s">
        <v>1112</v>
      </c>
      <c r="CR2" s="19" t="s">
        <v>1113</v>
      </c>
      <c r="CS2" s="19" t="s">
        <v>1114</v>
      </c>
      <c r="CT2" s="19" t="s">
        <v>1118</v>
      </c>
      <c r="CU2" s="19" t="s">
        <v>1119</v>
      </c>
      <c r="CV2" s="19" t="s">
        <v>1120</v>
      </c>
      <c r="CW2" s="19" t="s">
        <v>1122</v>
      </c>
      <c r="CX2" s="19" t="s">
        <v>1124</v>
      </c>
      <c r="CY2" s="19" t="s">
        <v>1128</v>
      </c>
      <c r="CZ2" s="19" t="s">
        <v>1129</v>
      </c>
      <c r="DA2" s="19" t="s">
        <v>1130</v>
      </c>
      <c r="DB2" s="19" t="s">
        <v>1131</v>
      </c>
      <c r="DC2" s="19" t="s">
        <v>1132</v>
      </c>
      <c r="DD2" s="19" t="s">
        <v>1134</v>
      </c>
      <c r="DE2" s="19" t="s">
        <v>1136</v>
      </c>
      <c r="DF2" s="19" t="s">
        <v>1141</v>
      </c>
      <c r="DG2" s="19" t="s">
        <v>1142</v>
      </c>
      <c r="DH2" s="19" t="s">
        <v>1144</v>
      </c>
      <c r="DI2" s="19" t="s">
        <v>1145</v>
      </c>
      <c r="DJ2" s="19" t="s">
        <v>1150</v>
      </c>
      <c r="DK2" s="19" t="s">
        <v>1154</v>
      </c>
      <c r="DL2" s="19" t="s">
        <v>1155</v>
      </c>
      <c r="DM2" s="19" t="s">
        <v>1162</v>
      </c>
      <c r="DN2" s="19" t="s">
        <v>1163</v>
      </c>
      <c r="DO2" s="19" t="s">
        <v>1165</v>
      </c>
      <c r="DP2" s="19" t="s">
        <v>1167</v>
      </c>
      <c r="DQ2" s="19" t="s">
        <v>1168</v>
      </c>
      <c r="DR2" s="19" t="s">
        <v>1170</v>
      </c>
      <c r="DS2" s="19" t="s">
        <v>1171</v>
      </c>
      <c r="DT2" s="19" t="s">
        <v>1174</v>
      </c>
      <c r="DU2" s="19" t="s">
        <v>1176</v>
      </c>
      <c r="DV2" s="19" t="s">
        <v>1178</v>
      </c>
      <c r="DW2" s="19" t="s">
        <v>1180</v>
      </c>
      <c r="DX2" s="19" t="s">
        <v>1181</v>
      </c>
      <c r="DY2" s="19" t="s">
        <v>1183</v>
      </c>
      <c r="DZ2" s="19" t="s">
        <v>1190</v>
      </c>
      <c r="EA2" s="19" t="s">
        <v>1191</v>
      </c>
      <c r="EB2" s="19" t="s">
        <v>1192</v>
      </c>
      <c r="EC2" s="19" t="s">
        <v>1196</v>
      </c>
      <c r="ED2" s="19" t="s">
        <v>1197</v>
      </c>
      <c r="EE2" s="19" t="s">
        <v>1198</v>
      </c>
      <c r="EF2" s="19" t="s">
        <v>1203</v>
      </c>
      <c r="EG2" s="19" t="s">
        <v>1206</v>
      </c>
      <c r="EH2" s="19" t="s">
        <v>1207</v>
      </c>
      <c r="EI2" s="19" t="s">
        <v>1209</v>
      </c>
      <c r="EJ2" s="19" t="s">
        <v>1210</v>
      </c>
      <c r="EK2" s="19" t="s">
        <v>1211</v>
      </c>
      <c r="EL2" s="19" t="s">
        <v>1216</v>
      </c>
      <c r="EM2" s="19" t="s">
        <v>1218</v>
      </c>
      <c r="EN2" s="19" t="s">
        <v>1222</v>
      </c>
      <c r="EO2" s="19" t="s">
        <v>1223</v>
      </c>
      <c r="EP2" s="19" t="s">
        <v>1224</v>
      </c>
      <c r="EQ2" s="19" t="s">
        <v>1230</v>
      </c>
      <c r="ER2" s="19" t="s">
        <v>1231</v>
      </c>
      <c r="ES2" s="19" t="s">
        <v>1233</v>
      </c>
      <c r="ET2" s="19" t="s">
        <v>1235</v>
      </c>
      <c r="EU2" s="19" t="s">
        <v>1237</v>
      </c>
      <c r="EV2" s="19" t="s">
        <v>1239</v>
      </c>
      <c r="EW2" s="19" t="s">
        <v>1240</v>
      </c>
      <c r="EX2" s="19" t="s">
        <v>1241</v>
      </c>
      <c r="EY2" s="19" t="s">
        <v>1242</v>
      </c>
      <c r="EZ2" s="19" t="s">
        <v>1244</v>
      </c>
      <c r="FA2" s="19" t="s">
        <v>1247</v>
      </c>
      <c r="FB2" s="19" t="s">
        <v>1249</v>
      </c>
      <c r="FC2" s="19" t="s">
        <v>1250</v>
      </c>
      <c r="FD2" s="19" t="s">
        <v>1251</v>
      </c>
      <c r="FE2" s="19" t="s">
        <v>1252</v>
      </c>
      <c r="FF2" s="19" t="s">
        <v>1255</v>
      </c>
      <c r="FG2" s="19" t="s">
        <v>1259</v>
      </c>
      <c r="FH2" s="19" t="s">
        <v>1260</v>
      </c>
      <c r="FI2" s="19" t="s">
        <v>1266</v>
      </c>
      <c r="FJ2" s="19" t="s">
        <v>1267</v>
      </c>
      <c r="FK2" s="19" t="s">
        <v>1268</v>
      </c>
      <c r="FL2" s="19" t="s">
        <v>1269</v>
      </c>
      <c r="FM2" s="19" t="s">
        <v>1271</v>
      </c>
      <c r="FN2" s="19" t="s">
        <v>1273</v>
      </c>
      <c r="FO2" s="19" t="s">
        <v>1276</v>
      </c>
      <c r="FP2" s="19" t="s">
        <v>1277</v>
      </c>
      <c r="FQ2" s="19" t="s">
        <v>1278</v>
      </c>
      <c r="FR2" s="19" t="s">
        <v>1281</v>
      </c>
      <c r="FS2" s="19" t="s">
        <v>1284</v>
      </c>
      <c r="FT2" s="19" t="s">
        <v>1286</v>
      </c>
      <c r="FU2" s="19" t="s">
        <v>1287</v>
      </c>
      <c r="FV2" s="19" t="s">
        <v>1291</v>
      </c>
      <c r="FW2" s="19" t="s">
        <v>1294</v>
      </c>
      <c r="FX2" s="19" t="s">
        <v>1295</v>
      </c>
      <c r="FY2" s="19" t="s">
        <v>1298</v>
      </c>
      <c r="FZ2" s="19" t="s">
        <v>1299</v>
      </c>
      <c r="GA2" s="19" t="s">
        <v>1303</v>
      </c>
      <c r="GB2" s="19" t="s">
        <v>1309</v>
      </c>
      <c r="GC2" s="19" t="s">
        <v>1310</v>
      </c>
      <c r="GD2" s="19" t="s">
        <v>1312</v>
      </c>
      <c r="GE2" s="19" t="s">
        <v>1314</v>
      </c>
      <c r="GF2" s="19" t="s">
        <v>1315</v>
      </c>
      <c r="GG2" s="19" t="s">
        <v>1316</v>
      </c>
      <c r="GH2" s="19" t="s">
        <v>1317</v>
      </c>
      <c r="GI2" s="19" t="s">
        <v>1318</v>
      </c>
      <c r="GJ2" s="19" t="s">
        <v>1322</v>
      </c>
      <c r="GK2" s="19" t="s">
        <v>1323</v>
      </c>
      <c r="GL2" s="19" t="s">
        <v>1324</v>
      </c>
      <c r="GM2" s="19" t="s">
        <v>1326</v>
      </c>
      <c r="GN2" s="19" t="s">
        <v>1327</v>
      </c>
      <c r="GO2" s="19" t="s">
        <v>1330</v>
      </c>
      <c r="GP2" s="19" t="s">
        <v>1331</v>
      </c>
      <c r="GQ2" s="19" t="s">
        <v>1332</v>
      </c>
      <c r="GR2" s="19" t="s">
        <v>1334</v>
      </c>
      <c r="GS2" s="19" t="s">
        <v>1340</v>
      </c>
      <c r="GT2" s="19" t="s">
        <v>1341</v>
      </c>
      <c r="GU2" s="19" t="s">
        <v>1342</v>
      </c>
      <c r="GV2" s="19" t="s">
        <v>1343</v>
      </c>
      <c r="GW2" s="19" t="s">
        <v>1344</v>
      </c>
      <c r="GX2" s="19" t="s">
        <v>1349</v>
      </c>
      <c r="GY2" s="19" t="s">
        <v>1350</v>
      </c>
      <c r="GZ2" s="19" t="s">
        <v>1358</v>
      </c>
      <c r="HA2" s="19" t="s">
        <v>1359</v>
      </c>
      <c r="HB2" s="19" t="s">
        <v>1360</v>
      </c>
      <c r="HC2" s="19" t="s">
        <v>1361</v>
      </c>
      <c r="HD2" s="19" t="s">
        <v>1362</v>
      </c>
      <c r="HE2" s="19" t="s">
        <v>1365</v>
      </c>
      <c r="HF2" s="19" t="s">
        <v>1368</v>
      </c>
      <c r="HG2" s="19" t="s">
        <v>1369</v>
      </c>
      <c r="HH2" s="19" t="s">
        <v>1370</v>
      </c>
      <c r="HI2" s="19" t="s">
        <v>1371</v>
      </c>
      <c r="HJ2" s="19" t="s">
        <v>1372</v>
      </c>
      <c r="HK2" s="19" t="s">
        <v>1373</v>
      </c>
      <c r="HL2" s="19" t="s">
        <v>1374</v>
      </c>
      <c r="HM2" s="19" t="s">
        <v>1375</v>
      </c>
      <c r="HN2" s="19" t="s">
        <v>1376</v>
      </c>
      <c r="HO2" s="19" t="s">
        <v>1377</v>
      </c>
      <c r="HP2" s="19" t="s">
        <v>1378</v>
      </c>
      <c r="HQ2" s="19" t="s">
        <v>1379</v>
      </c>
      <c r="HR2" s="19" t="s">
        <v>1380</v>
      </c>
      <c r="HS2" s="19" t="s">
        <v>1381</v>
      </c>
      <c r="HT2" s="19" t="s">
        <v>1382</v>
      </c>
      <c r="HU2" s="19" t="s">
        <v>1383</v>
      </c>
      <c r="HV2" s="19" t="s">
        <v>1384</v>
      </c>
      <c r="HW2" s="19" t="s">
        <v>1385</v>
      </c>
      <c r="HX2" s="19" t="s">
        <v>1386</v>
      </c>
      <c r="HY2" s="19" t="s">
        <v>1387</v>
      </c>
      <c r="HZ2" s="19" t="s">
        <v>1388</v>
      </c>
      <c r="IA2" s="19" t="s">
        <v>1389</v>
      </c>
      <c r="IB2" s="19" t="s">
        <v>1390</v>
      </c>
      <c r="IC2" s="19" t="s">
        <v>1391</v>
      </c>
      <c r="ID2" s="19" t="s">
        <v>1392</v>
      </c>
      <c r="IE2" s="19" t="s">
        <v>1393</v>
      </c>
      <c r="IF2" s="19" t="s">
        <v>1394</v>
      </c>
      <c r="IG2" s="19" t="s">
        <v>1395</v>
      </c>
      <c r="IH2" s="19" t="s">
        <v>1396</v>
      </c>
      <c r="II2" s="19" t="s">
        <v>1397</v>
      </c>
      <c r="IJ2" s="19" t="s">
        <v>1398</v>
      </c>
      <c r="IK2" s="19" t="s">
        <v>1400</v>
      </c>
      <c r="IL2" s="19" t="s">
        <v>1405</v>
      </c>
      <c r="IM2" s="19" t="s">
        <v>1406</v>
      </c>
      <c r="IN2" s="19" t="s">
        <v>1407</v>
      </c>
      <c r="IO2" s="19" t="s">
        <v>1408</v>
      </c>
      <c r="IP2" s="19" t="s">
        <v>1409</v>
      </c>
      <c r="IQ2" s="19" t="s">
        <v>1412</v>
      </c>
      <c r="IR2" s="19" t="s">
        <v>1416</v>
      </c>
      <c r="IS2" s="19" t="s">
        <v>1419</v>
      </c>
      <c r="IT2" s="19" t="s">
        <v>1420</v>
      </c>
      <c r="IU2" s="19" t="s">
        <v>1421</v>
      </c>
      <c r="IV2" s="19" t="s">
        <v>1423</v>
      </c>
      <c r="IW2" s="19" t="s">
        <v>1428</v>
      </c>
      <c r="IX2" s="19" t="s">
        <v>1429</v>
      </c>
      <c r="IY2" s="19" t="s">
        <v>1430</v>
      </c>
      <c r="IZ2" s="19" t="s">
        <v>1431</v>
      </c>
      <c r="JA2" s="19" t="s">
        <v>1432</v>
      </c>
      <c r="JB2" s="19" t="s">
        <v>1436</v>
      </c>
      <c r="JC2" s="19" t="s">
        <v>1437</v>
      </c>
      <c r="JD2" s="19" t="s">
        <v>1440</v>
      </c>
      <c r="JE2" s="19" t="s">
        <v>1443</v>
      </c>
      <c r="JF2" s="19" t="s">
        <v>1449</v>
      </c>
      <c r="JG2" s="19" t="s">
        <v>1451</v>
      </c>
      <c r="JH2" s="19" t="s">
        <v>1452</v>
      </c>
      <c r="JI2" s="19" t="s">
        <v>1453</v>
      </c>
      <c r="JJ2" s="19" t="s">
        <v>1456</v>
      </c>
      <c r="JK2" s="19" t="s">
        <v>1458</v>
      </c>
      <c r="JL2" s="19" t="s">
        <v>1459</v>
      </c>
      <c r="JM2" s="19" t="s">
        <v>1462</v>
      </c>
      <c r="JN2" s="19" t="s">
        <v>1464</v>
      </c>
      <c r="JO2" s="19" t="s">
        <v>1465</v>
      </c>
      <c r="JP2" s="19" t="s">
        <v>1466</v>
      </c>
      <c r="JQ2" s="19" t="s">
        <v>1467</v>
      </c>
      <c r="JR2" s="19" t="s">
        <v>1468</v>
      </c>
      <c r="JS2" s="19" t="s">
        <v>1469</v>
      </c>
      <c r="JT2" s="19" t="s">
        <v>1470</v>
      </c>
      <c r="JU2" s="19" t="s">
        <v>1471</v>
      </c>
      <c r="JV2" s="19" t="s">
        <v>1473</v>
      </c>
      <c r="JW2" s="19" t="s">
        <v>1474</v>
      </c>
      <c r="JX2" s="19" t="s">
        <v>1480</v>
      </c>
      <c r="JY2" s="19" t="s">
        <v>1481</v>
      </c>
      <c r="JZ2" s="19" t="s">
        <v>1482</v>
      </c>
      <c r="KA2" s="19" t="s">
        <v>1484</v>
      </c>
      <c r="KB2" s="19" t="s">
        <v>1488</v>
      </c>
      <c r="KC2" s="19" t="s">
        <v>1489</v>
      </c>
      <c r="KD2" s="19" t="s">
        <v>1490</v>
      </c>
      <c r="KE2" s="19" t="s">
        <v>1499</v>
      </c>
      <c r="KF2" s="19" t="s">
        <v>1500</v>
      </c>
      <c r="KG2" s="19" t="s">
        <v>1502</v>
      </c>
      <c r="KH2" s="19" t="s">
        <v>1503</v>
      </c>
      <c r="KI2" s="19" t="s">
        <v>1513</v>
      </c>
      <c r="KJ2" s="19" t="s">
        <v>1515</v>
      </c>
      <c r="KK2" s="19" t="s">
        <v>1520</v>
      </c>
      <c r="KL2" s="19" t="s">
        <v>1522</v>
      </c>
      <c r="KM2" s="19" t="s">
        <v>1525</v>
      </c>
      <c r="KN2" s="19" t="s">
        <v>1529</v>
      </c>
      <c r="KO2" s="19" t="s">
        <v>1530</v>
      </c>
      <c r="KP2" s="19" t="s">
        <v>1532</v>
      </c>
      <c r="KQ2" s="19" t="s">
        <v>1533</v>
      </c>
      <c r="KR2" s="19" t="s">
        <v>1537</v>
      </c>
      <c r="KS2" s="19" t="s">
        <v>1538</v>
      </c>
      <c r="KT2" s="19" t="s">
        <v>1540</v>
      </c>
      <c r="KU2" s="19" t="s">
        <v>1541</v>
      </c>
      <c r="KV2" s="19" t="s">
        <v>1544</v>
      </c>
      <c r="KW2" s="19" t="s">
        <v>1546</v>
      </c>
      <c r="KX2" s="19" t="s">
        <v>1550</v>
      </c>
      <c r="KY2" s="19" t="s">
        <v>1553</v>
      </c>
      <c r="KZ2" s="19" t="s">
        <v>1554</v>
      </c>
      <c r="LA2" s="19" t="s">
        <v>1555</v>
      </c>
      <c r="LB2" s="19" t="s">
        <v>1556</v>
      </c>
      <c r="LC2" s="19" t="s">
        <v>1557</v>
      </c>
      <c r="LD2" s="19" t="s">
        <v>1558</v>
      </c>
      <c r="LE2" s="19" t="s">
        <v>1559</v>
      </c>
      <c r="LF2" s="19" t="s">
        <v>1560</v>
      </c>
      <c r="LG2" s="19" t="s">
        <v>1564</v>
      </c>
      <c r="LH2" s="19" t="s">
        <v>1565</v>
      </c>
      <c r="LI2" s="19" t="s">
        <v>1566</v>
      </c>
      <c r="LJ2" s="19" t="s">
        <v>1572</v>
      </c>
      <c r="LK2" s="19" t="s">
        <v>1574</v>
      </c>
      <c r="LL2" s="19" t="s">
        <v>1575</v>
      </c>
      <c r="LM2" s="19" t="s">
        <v>1581</v>
      </c>
      <c r="LN2" s="19" t="s">
        <v>1588</v>
      </c>
      <c r="LO2" s="19" t="s">
        <v>1589</v>
      </c>
      <c r="LP2" s="19" t="s">
        <v>1592</v>
      </c>
      <c r="LQ2" s="19" t="s">
        <v>1593</v>
      </c>
      <c r="LR2" s="19" t="s">
        <v>1598</v>
      </c>
      <c r="LS2" s="19" t="s">
        <v>1603</v>
      </c>
      <c r="LT2" s="19" t="s">
        <v>1604</v>
      </c>
      <c r="LU2" s="19" t="s">
        <v>1605</v>
      </c>
      <c r="LV2" s="19" t="s">
        <v>1606</v>
      </c>
      <c r="LW2" s="19" t="s">
        <v>1610</v>
      </c>
      <c r="LX2" s="19" t="s">
        <v>1615</v>
      </c>
      <c r="LY2" s="19" t="s">
        <v>1616</v>
      </c>
      <c r="LZ2" s="19" t="s">
        <v>1617</v>
      </c>
      <c r="MA2" s="19" t="s">
        <v>1618</v>
      </c>
      <c r="MB2" s="19" t="s">
        <v>1620</v>
      </c>
      <c r="MC2" s="19" t="s">
        <v>1621</v>
      </c>
      <c r="MD2" s="19" t="s">
        <v>1625</v>
      </c>
      <c r="ME2" s="19" t="s">
        <v>1626</v>
      </c>
      <c r="MF2" s="19" t="s">
        <v>1630</v>
      </c>
      <c r="MG2" s="19" t="s">
        <v>1636</v>
      </c>
      <c r="MH2" s="19" t="s">
        <v>1637</v>
      </c>
      <c r="MI2" s="19" t="s">
        <v>1641</v>
      </c>
      <c r="MJ2" s="19" t="s">
        <v>1642</v>
      </c>
      <c r="MK2" s="19" t="s">
        <v>1643</v>
      </c>
      <c r="ML2" s="19" t="s">
        <v>1644</v>
      </c>
      <c r="MM2" s="19" t="s">
        <v>1645</v>
      </c>
      <c r="MN2" s="19" t="s">
        <v>1651</v>
      </c>
      <c r="MO2" s="19" t="s">
        <v>1652</v>
      </c>
      <c r="MP2" s="19" t="s">
        <v>1654</v>
      </c>
      <c r="MQ2" s="19" t="s">
        <v>1655</v>
      </c>
      <c r="MR2" s="19" t="s">
        <v>1658</v>
      </c>
      <c r="MS2" s="19" t="s">
        <v>1660</v>
      </c>
      <c r="MT2" s="19" t="s">
        <v>1661</v>
      </c>
      <c r="MU2" s="19" t="s">
        <v>1664</v>
      </c>
      <c r="MV2" s="19" t="s">
        <v>1669</v>
      </c>
      <c r="MW2" s="19" t="s">
        <v>1671</v>
      </c>
      <c r="MX2" s="19" t="s">
        <v>1672</v>
      </c>
      <c r="MY2" s="19" t="s">
        <v>1674</v>
      </c>
      <c r="MZ2" s="19" t="s">
        <v>1675</v>
      </c>
      <c r="NA2" s="19" t="s">
        <v>1677</v>
      </c>
      <c r="NB2" s="19" t="s">
        <v>1679</v>
      </c>
      <c r="NC2" s="19" t="s">
        <v>1681</v>
      </c>
      <c r="ND2" s="10" t="s">
        <v>1683</v>
      </c>
      <c r="NE2" s="10" t="s">
        <v>1718</v>
      </c>
      <c r="NF2" s="10" t="s">
        <v>1684</v>
      </c>
      <c r="NG2" s="60" t="s">
        <v>1685</v>
      </c>
    </row>
    <row r="3" spans="1:371" s="28" customFormat="1" ht="24.95" hidden="1" customHeight="1">
      <c r="A3" s="31"/>
      <c r="B3" s="32"/>
      <c r="C3" s="33"/>
      <c r="D3" s="35">
        <v>0</v>
      </c>
      <c r="E3" s="35" t="s">
        <v>15</v>
      </c>
      <c r="F3" s="35" t="s">
        <v>15</v>
      </c>
      <c r="G3" s="35" t="s">
        <v>15</v>
      </c>
      <c r="H3" s="35" t="s">
        <v>15</v>
      </c>
      <c r="I3" s="35" t="s">
        <v>15</v>
      </c>
      <c r="J3" s="35" t="s">
        <v>15</v>
      </c>
      <c r="K3" s="35" t="s">
        <v>15</v>
      </c>
      <c r="L3" s="35" t="s">
        <v>15</v>
      </c>
      <c r="M3" s="35" t="s">
        <v>15</v>
      </c>
      <c r="N3" s="35" t="s">
        <v>15</v>
      </c>
      <c r="O3" s="35">
        <v>0</v>
      </c>
      <c r="P3" s="35" t="s">
        <v>15</v>
      </c>
      <c r="Q3" s="35" t="s">
        <v>15</v>
      </c>
      <c r="R3" s="35" t="s">
        <v>15</v>
      </c>
      <c r="S3" s="35" t="s">
        <v>15</v>
      </c>
      <c r="T3" s="35" t="s">
        <v>15</v>
      </c>
      <c r="U3" s="35" t="s">
        <v>15</v>
      </c>
      <c r="V3" s="35" t="s">
        <v>15</v>
      </c>
      <c r="W3" s="35">
        <v>0</v>
      </c>
      <c r="X3" s="35">
        <v>0</v>
      </c>
      <c r="Y3" s="35" t="s">
        <v>15</v>
      </c>
      <c r="Z3" s="35" t="s">
        <v>15</v>
      </c>
      <c r="AA3" s="35" t="s">
        <v>15</v>
      </c>
      <c r="AB3" s="35" t="s">
        <v>15</v>
      </c>
      <c r="AC3" s="35" t="s">
        <v>15</v>
      </c>
      <c r="AD3" s="35">
        <v>0</v>
      </c>
      <c r="AE3" s="35" t="s">
        <v>15</v>
      </c>
      <c r="AF3" s="35" t="s">
        <v>15</v>
      </c>
      <c r="AG3" s="35" t="s">
        <v>15</v>
      </c>
      <c r="AH3" s="35" t="s">
        <v>15</v>
      </c>
      <c r="AI3" s="35" t="s">
        <v>15</v>
      </c>
      <c r="AJ3" s="35" t="s">
        <v>15</v>
      </c>
      <c r="AK3" s="35">
        <v>0</v>
      </c>
      <c r="AL3" s="35" t="s">
        <v>15</v>
      </c>
      <c r="AM3" s="35" t="s">
        <v>15</v>
      </c>
      <c r="AN3" s="35">
        <v>0</v>
      </c>
      <c r="AO3" s="35" t="s">
        <v>15</v>
      </c>
      <c r="AP3" s="35" t="s">
        <v>15</v>
      </c>
      <c r="AQ3" s="35">
        <v>0</v>
      </c>
      <c r="AR3" s="35" t="s">
        <v>15</v>
      </c>
      <c r="AS3" s="35">
        <v>0</v>
      </c>
      <c r="AT3" s="35" t="s">
        <v>15</v>
      </c>
      <c r="AU3" s="35" t="s">
        <v>15</v>
      </c>
      <c r="AV3" s="35" t="s">
        <v>15</v>
      </c>
      <c r="AW3" s="35">
        <v>0</v>
      </c>
      <c r="AX3" s="35" t="s">
        <v>15</v>
      </c>
      <c r="AY3" s="35">
        <v>0</v>
      </c>
      <c r="AZ3" s="35" t="s">
        <v>15</v>
      </c>
      <c r="BA3" s="35" t="s">
        <v>15</v>
      </c>
      <c r="BB3" s="35">
        <v>0</v>
      </c>
      <c r="BC3" s="35" t="s">
        <v>15</v>
      </c>
      <c r="BD3" s="35" t="s">
        <v>15</v>
      </c>
      <c r="BE3" s="35" t="s">
        <v>15</v>
      </c>
      <c r="BF3" s="35" t="s">
        <v>15</v>
      </c>
      <c r="BG3" s="35" t="s">
        <v>15</v>
      </c>
      <c r="BH3" s="35" t="s">
        <v>15</v>
      </c>
      <c r="BI3" s="35" t="s">
        <v>15</v>
      </c>
      <c r="BJ3" s="35" t="s">
        <v>15</v>
      </c>
      <c r="BK3" s="35" t="s">
        <v>15</v>
      </c>
      <c r="BL3" s="35" t="s">
        <v>15</v>
      </c>
      <c r="BM3" s="35" t="s">
        <v>15</v>
      </c>
      <c r="BN3" s="35">
        <v>0</v>
      </c>
      <c r="BO3" s="35" t="s">
        <v>15</v>
      </c>
      <c r="BP3" s="35" t="s">
        <v>15</v>
      </c>
      <c r="BQ3" s="35" t="s">
        <v>15</v>
      </c>
      <c r="BR3" s="35">
        <v>0</v>
      </c>
      <c r="BS3" s="35" t="s">
        <v>15</v>
      </c>
      <c r="BT3" s="35">
        <v>0</v>
      </c>
      <c r="BU3" s="35" t="s">
        <v>15</v>
      </c>
      <c r="BV3" s="35" t="s">
        <v>15</v>
      </c>
      <c r="BW3" s="35" t="s">
        <v>15</v>
      </c>
      <c r="BX3" s="35" t="s">
        <v>15</v>
      </c>
      <c r="BY3" s="35" t="s">
        <v>15</v>
      </c>
      <c r="BZ3" s="35" t="s">
        <v>15</v>
      </c>
      <c r="CA3" s="35" t="s">
        <v>15</v>
      </c>
      <c r="CB3" s="35" t="s">
        <v>15</v>
      </c>
      <c r="CC3" s="35" t="s">
        <v>15</v>
      </c>
      <c r="CD3" s="35">
        <v>0</v>
      </c>
      <c r="CE3" s="35" t="s">
        <v>15</v>
      </c>
      <c r="CF3" s="35">
        <v>0</v>
      </c>
      <c r="CG3" s="35" t="s">
        <v>15</v>
      </c>
      <c r="CH3" s="35" t="s">
        <v>15</v>
      </c>
      <c r="CI3" s="35" t="s">
        <v>15</v>
      </c>
      <c r="CJ3" s="35" t="s">
        <v>15</v>
      </c>
      <c r="CK3" s="35">
        <v>0</v>
      </c>
      <c r="CL3" s="35" t="s">
        <v>15</v>
      </c>
      <c r="CM3" s="35" t="s">
        <v>15</v>
      </c>
      <c r="CN3" s="35" t="s">
        <v>15</v>
      </c>
      <c r="CO3" s="35">
        <v>0</v>
      </c>
      <c r="CP3" s="35" t="s">
        <v>15</v>
      </c>
      <c r="CQ3" s="35" t="s">
        <v>15</v>
      </c>
      <c r="CR3" s="35">
        <v>0</v>
      </c>
      <c r="CS3" s="35">
        <v>0</v>
      </c>
      <c r="CT3" s="35">
        <v>0</v>
      </c>
      <c r="CU3" s="35" t="s">
        <v>15</v>
      </c>
      <c r="CV3" s="35" t="s">
        <v>15</v>
      </c>
      <c r="CW3" s="35" t="s">
        <v>15</v>
      </c>
      <c r="CX3" s="35" t="s">
        <v>15</v>
      </c>
      <c r="CY3" s="35">
        <v>0</v>
      </c>
      <c r="CZ3" s="35">
        <v>0</v>
      </c>
      <c r="DA3" s="35" t="s">
        <v>15</v>
      </c>
      <c r="DB3" s="35" t="s">
        <v>15</v>
      </c>
      <c r="DC3" s="35" t="s">
        <v>15</v>
      </c>
      <c r="DD3" s="35" t="s">
        <v>15</v>
      </c>
      <c r="DE3" s="35" t="s">
        <v>15</v>
      </c>
      <c r="DF3" s="35" t="s">
        <v>15</v>
      </c>
      <c r="DG3" s="35" t="s">
        <v>15</v>
      </c>
      <c r="DH3" s="35">
        <v>0</v>
      </c>
      <c r="DI3" s="35" t="s">
        <v>15</v>
      </c>
      <c r="DJ3" s="35" t="s">
        <v>15</v>
      </c>
      <c r="DK3" s="35" t="s">
        <v>15</v>
      </c>
      <c r="DL3" s="35" t="s">
        <v>15</v>
      </c>
      <c r="DM3" s="35" t="s">
        <v>15</v>
      </c>
      <c r="DN3" s="35" t="s">
        <v>15</v>
      </c>
      <c r="DO3" s="35" t="s">
        <v>15</v>
      </c>
      <c r="DP3" s="35" t="s">
        <v>15</v>
      </c>
      <c r="DQ3" s="35" t="s">
        <v>15</v>
      </c>
      <c r="DR3" s="35" t="s">
        <v>15</v>
      </c>
      <c r="DS3" s="35">
        <v>0</v>
      </c>
      <c r="DT3" s="35" t="s">
        <v>15</v>
      </c>
      <c r="DU3" s="35" t="s">
        <v>15</v>
      </c>
      <c r="DV3" s="35" t="s">
        <v>15</v>
      </c>
      <c r="DW3" s="35" t="s">
        <v>15</v>
      </c>
      <c r="DX3" s="35" t="s">
        <v>15</v>
      </c>
      <c r="DY3" s="35" t="s">
        <v>15</v>
      </c>
      <c r="DZ3" s="35" t="s">
        <v>15</v>
      </c>
      <c r="EA3" s="35">
        <v>0</v>
      </c>
      <c r="EB3" s="35" t="s">
        <v>15</v>
      </c>
      <c r="EC3" s="35">
        <v>0</v>
      </c>
      <c r="ED3" s="35" t="s">
        <v>15</v>
      </c>
      <c r="EE3" s="35" t="s">
        <v>15</v>
      </c>
      <c r="EF3" s="35" t="s">
        <v>15</v>
      </c>
      <c r="EG3" s="35" t="s">
        <v>15</v>
      </c>
      <c r="EH3" s="35" t="s">
        <v>15</v>
      </c>
      <c r="EI3" s="35" t="s">
        <v>15</v>
      </c>
      <c r="EJ3" s="35" t="s">
        <v>15</v>
      </c>
      <c r="EK3" s="35">
        <v>0</v>
      </c>
      <c r="EL3" s="35" t="s">
        <v>15</v>
      </c>
      <c r="EM3" s="35" t="s">
        <v>15</v>
      </c>
      <c r="EN3" s="35">
        <v>0</v>
      </c>
      <c r="EO3" s="35" t="s">
        <v>15</v>
      </c>
      <c r="EP3" s="35" t="s">
        <v>15</v>
      </c>
      <c r="EQ3" s="35" t="s">
        <v>15</v>
      </c>
      <c r="ER3" s="35">
        <v>0</v>
      </c>
      <c r="ES3" s="35" t="s">
        <v>15</v>
      </c>
      <c r="ET3" s="35" t="s">
        <v>15</v>
      </c>
      <c r="EU3" s="35" t="s">
        <v>15</v>
      </c>
      <c r="EV3" s="35" t="s">
        <v>15</v>
      </c>
      <c r="EW3" s="35">
        <v>0</v>
      </c>
      <c r="EX3" s="35" t="s">
        <v>15</v>
      </c>
      <c r="EY3" s="35" t="s">
        <v>15</v>
      </c>
      <c r="EZ3" s="35" t="s">
        <v>15</v>
      </c>
      <c r="FA3" s="35" t="s">
        <v>15</v>
      </c>
      <c r="FB3" s="35" t="s">
        <v>15</v>
      </c>
      <c r="FC3" s="35" t="s">
        <v>15</v>
      </c>
      <c r="FD3" s="35">
        <v>0</v>
      </c>
      <c r="FE3" s="35" t="s">
        <v>15</v>
      </c>
      <c r="FF3" s="35" t="s">
        <v>15</v>
      </c>
      <c r="FG3" s="35" t="s">
        <v>15</v>
      </c>
      <c r="FH3" s="35" t="s">
        <v>15</v>
      </c>
      <c r="FI3" s="35">
        <v>0</v>
      </c>
      <c r="FJ3" s="35" t="s">
        <v>15</v>
      </c>
      <c r="FK3" s="35">
        <v>0</v>
      </c>
      <c r="FL3" s="35" t="s">
        <v>15</v>
      </c>
      <c r="FM3" s="35" t="s">
        <v>15</v>
      </c>
      <c r="FN3" s="35" t="s">
        <v>15</v>
      </c>
      <c r="FO3" s="35" t="s">
        <v>15</v>
      </c>
      <c r="FP3" s="35" t="s">
        <v>15</v>
      </c>
      <c r="FQ3" s="35" t="s">
        <v>15</v>
      </c>
      <c r="FR3" s="35" t="s">
        <v>15</v>
      </c>
      <c r="FS3" s="35" t="s">
        <v>15</v>
      </c>
      <c r="FT3" s="35">
        <v>0</v>
      </c>
      <c r="FU3" s="35" t="s">
        <v>15</v>
      </c>
      <c r="FV3" s="35" t="s">
        <v>15</v>
      </c>
      <c r="FW3" s="35" t="s">
        <v>15</v>
      </c>
      <c r="FX3" s="35" t="s">
        <v>15</v>
      </c>
      <c r="FY3" s="35" t="s">
        <v>15</v>
      </c>
      <c r="FZ3" s="35" t="s">
        <v>15</v>
      </c>
      <c r="GA3" s="35">
        <v>0</v>
      </c>
      <c r="GB3" s="35" t="s">
        <v>15</v>
      </c>
      <c r="GC3" s="35">
        <v>0</v>
      </c>
      <c r="GD3" s="35" t="s">
        <v>15</v>
      </c>
      <c r="GE3" s="35" t="s">
        <v>15</v>
      </c>
      <c r="GF3" s="35">
        <v>0</v>
      </c>
      <c r="GG3" s="35" t="s">
        <v>15</v>
      </c>
      <c r="GH3" s="35" t="s">
        <v>15</v>
      </c>
      <c r="GI3" s="35" t="s">
        <v>15</v>
      </c>
      <c r="GJ3" s="35">
        <v>0</v>
      </c>
      <c r="GK3" s="35" t="s">
        <v>15</v>
      </c>
      <c r="GL3" s="35" t="s">
        <v>15</v>
      </c>
      <c r="GM3" s="35" t="s">
        <v>15</v>
      </c>
      <c r="GN3" s="35">
        <v>0</v>
      </c>
      <c r="GO3" s="35" t="s">
        <v>15</v>
      </c>
      <c r="GP3" s="35" t="s">
        <v>15</v>
      </c>
      <c r="GQ3" s="35">
        <v>0</v>
      </c>
      <c r="GR3" s="35" t="s">
        <v>15</v>
      </c>
      <c r="GS3" s="35" t="s">
        <v>15</v>
      </c>
      <c r="GT3" s="35" t="s">
        <v>15</v>
      </c>
      <c r="GU3" s="35" t="s">
        <v>15</v>
      </c>
      <c r="GV3" s="35">
        <v>0</v>
      </c>
      <c r="GW3" s="35" t="s">
        <v>15</v>
      </c>
      <c r="GX3" s="35" t="s">
        <v>15</v>
      </c>
      <c r="GY3" s="35" t="s">
        <v>15</v>
      </c>
      <c r="GZ3" s="35">
        <v>0</v>
      </c>
      <c r="HA3" s="35" t="s">
        <v>15</v>
      </c>
      <c r="HB3" s="35" t="s">
        <v>15</v>
      </c>
      <c r="HC3" s="35">
        <v>0</v>
      </c>
      <c r="HD3" s="35" t="s">
        <v>15</v>
      </c>
      <c r="HE3" s="35">
        <v>0</v>
      </c>
      <c r="HF3" s="35" t="s">
        <v>15</v>
      </c>
      <c r="HG3" s="35" t="s">
        <v>15</v>
      </c>
      <c r="HH3" s="35">
        <v>0</v>
      </c>
      <c r="HI3" s="35">
        <v>0</v>
      </c>
      <c r="HJ3" s="35">
        <v>0</v>
      </c>
      <c r="HK3" s="35">
        <v>0</v>
      </c>
      <c r="HL3" s="35">
        <v>0</v>
      </c>
      <c r="HM3" s="35">
        <v>0</v>
      </c>
      <c r="HN3" s="35" t="s">
        <v>15</v>
      </c>
      <c r="HO3" s="35">
        <v>0</v>
      </c>
      <c r="HP3" s="35">
        <v>0</v>
      </c>
      <c r="HQ3" s="35">
        <v>0</v>
      </c>
      <c r="HR3" s="35">
        <v>0</v>
      </c>
      <c r="HS3" s="35">
        <v>0</v>
      </c>
      <c r="HT3" s="35">
        <v>0</v>
      </c>
      <c r="HU3" s="35" t="s">
        <v>15</v>
      </c>
      <c r="HV3" s="35">
        <v>0</v>
      </c>
      <c r="HW3" s="35" t="s">
        <v>15</v>
      </c>
      <c r="HX3" s="35">
        <v>0</v>
      </c>
      <c r="HY3" s="35" t="s">
        <v>15</v>
      </c>
      <c r="HZ3" s="35">
        <v>0</v>
      </c>
      <c r="IA3" s="35">
        <v>0</v>
      </c>
      <c r="IB3" s="35" t="s">
        <v>15</v>
      </c>
      <c r="IC3" s="35" t="s">
        <v>15</v>
      </c>
      <c r="ID3" s="35">
        <v>0</v>
      </c>
      <c r="IE3" s="35" t="s">
        <v>15</v>
      </c>
      <c r="IF3" s="35">
        <v>0</v>
      </c>
      <c r="IG3" s="35" t="s">
        <v>15</v>
      </c>
      <c r="IH3" s="35">
        <v>0</v>
      </c>
      <c r="II3" s="35">
        <v>0</v>
      </c>
      <c r="IJ3" s="35" t="s">
        <v>15</v>
      </c>
      <c r="IK3" s="35" t="s">
        <v>15</v>
      </c>
      <c r="IL3" s="35">
        <v>0</v>
      </c>
      <c r="IM3" s="35" t="s">
        <v>15</v>
      </c>
      <c r="IN3" s="35">
        <v>0</v>
      </c>
      <c r="IO3" s="35" t="s">
        <v>15</v>
      </c>
      <c r="IP3" s="35">
        <v>0</v>
      </c>
      <c r="IQ3" s="35" t="s">
        <v>15</v>
      </c>
      <c r="IR3" s="35" t="s">
        <v>15</v>
      </c>
      <c r="IS3" s="35" t="s">
        <v>15</v>
      </c>
      <c r="IT3" s="35" t="s">
        <v>15</v>
      </c>
      <c r="IU3" s="35" t="s">
        <v>15</v>
      </c>
      <c r="IV3" s="35">
        <v>0</v>
      </c>
      <c r="IW3" s="35" t="s">
        <v>15</v>
      </c>
      <c r="IX3" s="35">
        <v>0</v>
      </c>
      <c r="IY3" s="35" t="s">
        <v>15</v>
      </c>
      <c r="IZ3" s="35" t="s">
        <v>15</v>
      </c>
      <c r="JA3" s="35">
        <v>0</v>
      </c>
      <c r="JB3" s="35">
        <v>0</v>
      </c>
      <c r="JC3" s="35">
        <v>0</v>
      </c>
      <c r="JD3" s="35">
        <v>0</v>
      </c>
      <c r="JE3" s="35" t="s">
        <v>15</v>
      </c>
      <c r="JF3" s="35" t="s">
        <v>15</v>
      </c>
      <c r="JG3" s="35" t="s">
        <v>15</v>
      </c>
      <c r="JH3" s="35" t="s">
        <v>15</v>
      </c>
      <c r="JI3" s="35">
        <v>0</v>
      </c>
      <c r="JJ3" s="35" t="s">
        <v>15</v>
      </c>
      <c r="JK3" s="35" t="s">
        <v>15</v>
      </c>
      <c r="JL3" s="35" t="s">
        <v>15</v>
      </c>
      <c r="JM3" s="35">
        <v>0</v>
      </c>
      <c r="JN3" s="35" t="s">
        <v>15</v>
      </c>
      <c r="JO3" s="35" t="s">
        <v>15</v>
      </c>
      <c r="JP3" s="35" t="s">
        <v>15</v>
      </c>
      <c r="JQ3" s="35" t="s">
        <v>15</v>
      </c>
      <c r="JR3" s="35" t="s">
        <v>15</v>
      </c>
      <c r="JS3" s="35" t="s">
        <v>15</v>
      </c>
      <c r="JT3" s="35">
        <v>0</v>
      </c>
      <c r="JU3" s="35">
        <v>0</v>
      </c>
      <c r="JV3" s="35" t="s">
        <v>15</v>
      </c>
      <c r="JW3" s="35">
        <v>0</v>
      </c>
      <c r="JX3" s="35" t="s">
        <v>15</v>
      </c>
      <c r="JY3" s="35" t="s">
        <v>15</v>
      </c>
      <c r="JZ3" s="35" t="s">
        <v>15</v>
      </c>
      <c r="KA3" s="35" t="s">
        <v>15</v>
      </c>
      <c r="KB3" s="35" t="s">
        <v>15</v>
      </c>
      <c r="KC3" s="35" t="s">
        <v>15</v>
      </c>
      <c r="KD3" s="35" t="s">
        <v>15</v>
      </c>
      <c r="KE3" s="35" t="s">
        <v>15</v>
      </c>
      <c r="KF3" s="35" t="s">
        <v>15</v>
      </c>
      <c r="KG3" s="35" t="s">
        <v>15</v>
      </c>
      <c r="KH3" s="35" t="s">
        <v>15</v>
      </c>
      <c r="KI3" s="35" t="s">
        <v>15</v>
      </c>
      <c r="KJ3" s="35">
        <v>0</v>
      </c>
      <c r="KK3" s="35" t="s">
        <v>15</v>
      </c>
      <c r="KL3" s="35" t="s">
        <v>15</v>
      </c>
      <c r="KM3" s="35" t="s">
        <v>15</v>
      </c>
      <c r="KN3" s="35" t="s">
        <v>15</v>
      </c>
      <c r="KO3" s="35" t="s">
        <v>15</v>
      </c>
      <c r="KP3" s="35" t="s">
        <v>15</v>
      </c>
      <c r="KQ3" s="35" t="s">
        <v>15</v>
      </c>
      <c r="KR3" s="35" t="s">
        <v>15</v>
      </c>
      <c r="KS3" s="35" t="s">
        <v>15</v>
      </c>
      <c r="KT3" s="35" t="s">
        <v>15</v>
      </c>
      <c r="KU3" s="35">
        <v>0</v>
      </c>
      <c r="KV3" s="35">
        <v>0</v>
      </c>
      <c r="KW3" s="35" t="s">
        <v>15</v>
      </c>
      <c r="KX3" s="35" t="s">
        <v>15</v>
      </c>
      <c r="KY3" s="35" t="s">
        <v>15</v>
      </c>
      <c r="KZ3" s="35">
        <v>0</v>
      </c>
      <c r="LA3" s="35" t="s">
        <v>15</v>
      </c>
      <c r="LB3" s="35" t="s">
        <v>15</v>
      </c>
      <c r="LC3" s="35">
        <v>0</v>
      </c>
      <c r="LD3" s="35">
        <v>0</v>
      </c>
      <c r="LE3" s="35" t="s">
        <v>15</v>
      </c>
      <c r="LF3" s="35" t="s">
        <v>15</v>
      </c>
      <c r="LG3" s="35" t="s">
        <v>15</v>
      </c>
      <c r="LH3" s="35" t="s">
        <v>15</v>
      </c>
      <c r="LI3" s="35" t="s">
        <v>15</v>
      </c>
      <c r="LJ3" s="35" t="s">
        <v>15</v>
      </c>
      <c r="LK3" s="35" t="s">
        <v>15</v>
      </c>
      <c r="LL3" s="35" t="s">
        <v>15</v>
      </c>
      <c r="LM3" s="35">
        <v>0</v>
      </c>
      <c r="LN3" s="35">
        <v>0</v>
      </c>
      <c r="LO3" s="35">
        <v>0</v>
      </c>
      <c r="LP3" s="35" t="s">
        <v>15</v>
      </c>
      <c r="LQ3" s="35" t="s">
        <v>15</v>
      </c>
      <c r="LR3" s="35" t="s">
        <v>15</v>
      </c>
      <c r="LS3" s="35" t="s">
        <v>15</v>
      </c>
      <c r="LT3" s="35">
        <v>0</v>
      </c>
      <c r="LU3" s="35" t="s">
        <v>15</v>
      </c>
      <c r="LV3" s="35" t="s">
        <v>15</v>
      </c>
      <c r="LW3" s="35" t="s">
        <v>15</v>
      </c>
      <c r="LX3" s="35">
        <v>0</v>
      </c>
      <c r="LY3" s="35" t="s">
        <v>15</v>
      </c>
      <c r="LZ3" s="35" t="s">
        <v>15</v>
      </c>
      <c r="MA3" s="35">
        <v>0</v>
      </c>
      <c r="MB3" s="35" t="s">
        <v>15</v>
      </c>
      <c r="MC3" s="35" t="s">
        <v>15</v>
      </c>
      <c r="MD3" s="35">
        <v>0</v>
      </c>
      <c r="ME3" s="35" t="s">
        <v>15</v>
      </c>
      <c r="MF3" s="35" t="s">
        <v>15</v>
      </c>
      <c r="MG3" s="35">
        <v>0</v>
      </c>
      <c r="MH3" s="35">
        <v>0</v>
      </c>
      <c r="MI3" s="35">
        <v>0</v>
      </c>
      <c r="MJ3" s="35">
        <v>0</v>
      </c>
      <c r="MK3" s="35">
        <v>0</v>
      </c>
      <c r="ML3" s="35" t="s">
        <v>15</v>
      </c>
      <c r="MM3" s="35" t="s">
        <v>15</v>
      </c>
      <c r="MN3" s="35" t="s">
        <v>15</v>
      </c>
      <c r="MO3" s="35">
        <v>0</v>
      </c>
      <c r="MP3" s="35">
        <v>0</v>
      </c>
      <c r="MQ3" s="35" t="s">
        <v>15</v>
      </c>
      <c r="MR3" s="35" t="s">
        <v>15</v>
      </c>
      <c r="MS3" s="35" t="s">
        <v>15</v>
      </c>
      <c r="MT3" s="35">
        <v>0</v>
      </c>
      <c r="MU3" s="35" t="s">
        <v>15</v>
      </c>
      <c r="MV3" s="35" t="s">
        <v>15</v>
      </c>
      <c r="MW3" s="35" t="s">
        <v>15</v>
      </c>
      <c r="MX3" s="35" t="s">
        <v>15</v>
      </c>
      <c r="MY3" s="35" t="s">
        <v>15</v>
      </c>
      <c r="MZ3" s="35" t="s">
        <v>15</v>
      </c>
      <c r="NA3" s="35" t="s">
        <v>15</v>
      </c>
      <c r="NB3" s="35" t="s">
        <v>15</v>
      </c>
      <c r="NC3" s="35">
        <v>0</v>
      </c>
      <c r="ND3" s="37"/>
      <c r="NE3" s="38"/>
      <c r="NF3" s="38"/>
      <c r="NG3" s="62"/>
    </row>
    <row r="4" spans="1:371" s="28" customFormat="1" ht="24.95" hidden="1" customHeight="1">
      <c r="A4" s="31"/>
      <c r="B4" s="32"/>
      <c r="C4" s="33"/>
      <c r="D4" s="35" t="s">
        <v>15</v>
      </c>
      <c r="E4" s="35">
        <v>0</v>
      </c>
      <c r="F4" s="35">
        <v>0</v>
      </c>
      <c r="G4" s="35">
        <v>0</v>
      </c>
      <c r="H4" s="35">
        <v>0</v>
      </c>
      <c r="I4" s="35">
        <v>0</v>
      </c>
      <c r="J4" s="35">
        <v>0</v>
      </c>
      <c r="K4" s="35">
        <v>0</v>
      </c>
      <c r="L4" s="35">
        <v>0</v>
      </c>
      <c r="M4" s="35">
        <v>0</v>
      </c>
      <c r="N4" s="35">
        <v>0</v>
      </c>
      <c r="O4" s="35" t="s">
        <v>15</v>
      </c>
      <c r="P4" s="35">
        <v>0</v>
      </c>
      <c r="Q4" s="35">
        <v>0</v>
      </c>
      <c r="R4" s="35">
        <v>0</v>
      </c>
      <c r="S4" s="35">
        <v>0</v>
      </c>
      <c r="T4" s="35">
        <v>0</v>
      </c>
      <c r="U4" s="35">
        <v>0</v>
      </c>
      <c r="V4" s="35">
        <v>0</v>
      </c>
      <c r="W4" s="35" t="s">
        <v>15</v>
      </c>
      <c r="X4" s="35" t="s">
        <v>15</v>
      </c>
      <c r="Y4" s="35">
        <v>0</v>
      </c>
      <c r="Z4" s="35">
        <v>0</v>
      </c>
      <c r="AA4" s="35">
        <v>0</v>
      </c>
      <c r="AB4" s="35">
        <v>0</v>
      </c>
      <c r="AC4" s="35">
        <v>0</v>
      </c>
      <c r="AD4" s="35" t="s">
        <v>15</v>
      </c>
      <c r="AE4" s="35">
        <v>0</v>
      </c>
      <c r="AF4" s="35">
        <v>0</v>
      </c>
      <c r="AG4" s="35">
        <v>0</v>
      </c>
      <c r="AH4" s="35">
        <v>0</v>
      </c>
      <c r="AI4" s="35">
        <v>0</v>
      </c>
      <c r="AJ4" s="35">
        <v>0</v>
      </c>
      <c r="AK4" s="35" t="s">
        <v>15</v>
      </c>
      <c r="AL4" s="35">
        <v>0</v>
      </c>
      <c r="AM4" s="35">
        <v>0</v>
      </c>
      <c r="AN4" s="35" t="s">
        <v>15</v>
      </c>
      <c r="AO4" s="35">
        <v>0</v>
      </c>
      <c r="AP4" s="35">
        <v>0</v>
      </c>
      <c r="AQ4" s="35" t="s">
        <v>15</v>
      </c>
      <c r="AR4" s="35">
        <v>0</v>
      </c>
      <c r="AS4" s="35" t="s">
        <v>15</v>
      </c>
      <c r="AT4" s="35">
        <v>0</v>
      </c>
      <c r="AU4" s="35">
        <v>0</v>
      </c>
      <c r="AV4" s="35">
        <v>0</v>
      </c>
      <c r="AW4" s="35" t="s">
        <v>15</v>
      </c>
      <c r="AX4" s="35">
        <v>0</v>
      </c>
      <c r="AY4" s="35" t="s">
        <v>15</v>
      </c>
      <c r="AZ4" s="35">
        <v>0</v>
      </c>
      <c r="BA4" s="35">
        <v>0</v>
      </c>
      <c r="BB4" s="35" t="s">
        <v>15</v>
      </c>
      <c r="BC4" s="35">
        <v>0</v>
      </c>
      <c r="BD4" s="35">
        <v>0</v>
      </c>
      <c r="BE4" s="35">
        <v>0</v>
      </c>
      <c r="BF4" s="35">
        <v>0</v>
      </c>
      <c r="BG4" s="35">
        <v>0</v>
      </c>
      <c r="BH4" s="35">
        <v>0</v>
      </c>
      <c r="BI4" s="35">
        <v>0</v>
      </c>
      <c r="BJ4" s="35">
        <v>0</v>
      </c>
      <c r="BK4" s="35">
        <v>0</v>
      </c>
      <c r="BL4" s="35">
        <v>0</v>
      </c>
      <c r="BM4" s="35">
        <v>0</v>
      </c>
      <c r="BN4" s="35" t="s">
        <v>15</v>
      </c>
      <c r="BO4" s="35">
        <v>0</v>
      </c>
      <c r="BP4" s="35">
        <v>0</v>
      </c>
      <c r="BQ4" s="35">
        <v>0</v>
      </c>
      <c r="BR4" s="35" t="s">
        <v>15</v>
      </c>
      <c r="BS4" s="35">
        <v>0</v>
      </c>
      <c r="BT4" s="35" t="s">
        <v>15</v>
      </c>
      <c r="BU4" s="35">
        <v>0</v>
      </c>
      <c r="BV4" s="35">
        <v>0</v>
      </c>
      <c r="BW4" s="35">
        <v>0</v>
      </c>
      <c r="BX4" s="35">
        <v>0</v>
      </c>
      <c r="BY4" s="35">
        <v>0</v>
      </c>
      <c r="BZ4" s="35">
        <v>0</v>
      </c>
      <c r="CA4" s="35">
        <v>0</v>
      </c>
      <c r="CB4" s="35">
        <v>0</v>
      </c>
      <c r="CC4" s="35">
        <v>0</v>
      </c>
      <c r="CD4" s="35" t="s">
        <v>15</v>
      </c>
      <c r="CE4" s="35">
        <v>0</v>
      </c>
      <c r="CF4" s="35" t="s">
        <v>15</v>
      </c>
      <c r="CG4" s="35">
        <v>0</v>
      </c>
      <c r="CH4" s="35">
        <v>0</v>
      </c>
      <c r="CI4" s="35">
        <v>0</v>
      </c>
      <c r="CJ4" s="35">
        <v>0</v>
      </c>
      <c r="CK4" s="35" t="s">
        <v>15</v>
      </c>
      <c r="CL4" s="35">
        <v>0</v>
      </c>
      <c r="CM4" s="35">
        <v>0</v>
      </c>
      <c r="CN4" s="35">
        <v>0</v>
      </c>
      <c r="CO4" s="35">
        <v>0</v>
      </c>
      <c r="CP4" s="35">
        <v>0</v>
      </c>
      <c r="CQ4" s="35">
        <v>0</v>
      </c>
      <c r="CR4" s="35">
        <v>0</v>
      </c>
      <c r="CS4" s="35" t="s">
        <v>15</v>
      </c>
      <c r="CT4" s="35" t="s">
        <v>15</v>
      </c>
      <c r="CU4" s="35">
        <v>0</v>
      </c>
      <c r="CV4" s="35">
        <v>0</v>
      </c>
      <c r="CW4" s="35">
        <v>0</v>
      </c>
      <c r="CX4" s="35">
        <v>0</v>
      </c>
      <c r="CY4" s="35" t="s">
        <v>15</v>
      </c>
      <c r="CZ4" s="35" t="s">
        <v>15</v>
      </c>
      <c r="DA4" s="35">
        <v>0</v>
      </c>
      <c r="DB4" s="35">
        <v>0</v>
      </c>
      <c r="DC4" s="35">
        <v>0</v>
      </c>
      <c r="DD4" s="35">
        <v>0</v>
      </c>
      <c r="DE4" s="35">
        <v>0</v>
      </c>
      <c r="DF4" s="35">
        <v>0</v>
      </c>
      <c r="DG4" s="35">
        <v>0</v>
      </c>
      <c r="DH4" s="35">
        <v>0</v>
      </c>
      <c r="DI4" s="35">
        <v>0</v>
      </c>
      <c r="DJ4" s="35">
        <v>0</v>
      </c>
      <c r="DK4" s="35">
        <v>0</v>
      </c>
      <c r="DL4" s="35">
        <v>0</v>
      </c>
      <c r="DM4" s="35">
        <v>0</v>
      </c>
      <c r="DN4" s="35">
        <v>0</v>
      </c>
      <c r="DO4" s="35">
        <v>0</v>
      </c>
      <c r="DP4" s="35">
        <v>0</v>
      </c>
      <c r="DQ4" s="35">
        <v>0</v>
      </c>
      <c r="DR4" s="35">
        <v>0</v>
      </c>
      <c r="DS4" s="35" t="s">
        <v>15</v>
      </c>
      <c r="DT4" s="35">
        <v>0</v>
      </c>
      <c r="DU4" s="35">
        <v>0</v>
      </c>
      <c r="DV4" s="35">
        <v>0</v>
      </c>
      <c r="DW4" s="35">
        <v>0</v>
      </c>
      <c r="DX4" s="35">
        <v>0</v>
      </c>
      <c r="DY4" s="35">
        <v>0</v>
      </c>
      <c r="DZ4" s="35">
        <v>0</v>
      </c>
      <c r="EA4" s="35" t="s">
        <v>15</v>
      </c>
      <c r="EB4" s="35">
        <v>0</v>
      </c>
      <c r="EC4" s="35" t="s">
        <v>15</v>
      </c>
      <c r="ED4" s="35">
        <v>0</v>
      </c>
      <c r="EE4" s="35">
        <v>0</v>
      </c>
      <c r="EF4" s="35">
        <v>0</v>
      </c>
      <c r="EG4" s="35">
        <v>0</v>
      </c>
      <c r="EH4" s="35">
        <v>0</v>
      </c>
      <c r="EI4" s="35">
        <v>0</v>
      </c>
      <c r="EJ4" s="35">
        <v>0</v>
      </c>
      <c r="EK4" s="35" t="s">
        <v>15</v>
      </c>
      <c r="EL4" s="35">
        <v>0</v>
      </c>
      <c r="EM4" s="35">
        <v>0</v>
      </c>
      <c r="EN4" s="35" t="s">
        <v>15</v>
      </c>
      <c r="EO4" s="35">
        <v>0</v>
      </c>
      <c r="EP4" s="35">
        <v>0</v>
      </c>
      <c r="EQ4" s="35">
        <v>0</v>
      </c>
      <c r="ER4" s="35" t="s">
        <v>15</v>
      </c>
      <c r="ES4" s="35">
        <v>0</v>
      </c>
      <c r="ET4" s="35">
        <v>0</v>
      </c>
      <c r="EU4" s="35">
        <v>0</v>
      </c>
      <c r="EV4" s="35">
        <v>0</v>
      </c>
      <c r="EW4" s="35" t="s">
        <v>15</v>
      </c>
      <c r="EX4" s="35">
        <v>0</v>
      </c>
      <c r="EY4" s="35">
        <v>0</v>
      </c>
      <c r="EZ4" s="35">
        <v>0</v>
      </c>
      <c r="FA4" s="35">
        <v>0</v>
      </c>
      <c r="FB4" s="35">
        <v>0</v>
      </c>
      <c r="FC4" s="35">
        <v>0</v>
      </c>
      <c r="FD4" s="35">
        <v>0</v>
      </c>
      <c r="FE4" s="35">
        <v>0</v>
      </c>
      <c r="FF4" s="35">
        <v>0</v>
      </c>
      <c r="FG4" s="35">
        <v>0</v>
      </c>
      <c r="FH4" s="35">
        <v>0</v>
      </c>
      <c r="FI4" s="35" t="s">
        <v>15</v>
      </c>
      <c r="FJ4" s="35">
        <v>0</v>
      </c>
      <c r="FK4" s="35" t="s">
        <v>15</v>
      </c>
      <c r="FL4" s="35">
        <v>0</v>
      </c>
      <c r="FM4" s="35">
        <v>0</v>
      </c>
      <c r="FN4" s="35">
        <v>0</v>
      </c>
      <c r="FO4" s="35">
        <v>0</v>
      </c>
      <c r="FP4" s="35">
        <v>0</v>
      </c>
      <c r="FQ4" s="35">
        <v>0</v>
      </c>
      <c r="FR4" s="35">
        <v>0</v>
      </c>
      <c r="FS4" s="35">
        <v>0</v>
      </c>
      <c r="FT4" s="35" t="s">
        <v>15</v>
      </c>
      <c r="FU4" s="35">
        <v>0</v>
      </c>
      <c r="FV4" s="35">
        <v>0</v>
      </c>
      <c r="FW4" s="35">
        <v>0</v>
      </c>
      <c r="FX4" s="35">
        <v>0</v>
      </c>
      <c r="FY4" s="35">
        <v>0</v>
      </c>
      <c r="FZ4" s="35">
        <v>0</v>
      </c>
      <c r="GA4" s="35">
        <v>0</v>
      </c>
      <c r="GB4" s="35">
        <v>0</v>
      </c>
      <c r="GC4" s="35" t="s">
        <v>15</v>
      </c>
      <c r="GD4" s="35">
        <v>0</v>
      </c>
      <c r="GE4" s="35">
        <v>0</v>
      </c>
      <c r="GF4" s="35" t="s">
        <v>15</v>
      </c>
      <c r="GG4" s="35">
        <v>0</v>
      </c>
      <c r="GH4" s="35">
        <v>0</v>
      </c>
      <c r="GI4" s="35">
        <v>0</v>
      </c>
      <c r="GJ4" s="35" t="s">
        <v>15</v>
      </c>
      <c r="GK4" s="35">
        <v>0</v>
      </c>
      <c r="GL4" s="35">
        <v>0</v>
      </c>
      <c r="GM4" s="35">
        <v>0</v>
      </c>
      <c r="GN4" s="35" t="s">
        <v>15</v>
      </c>
      <c r="GO4" s="35">
        <v>0</v>
      </c>
      <c r="GP4" s="35">
        <v>0</v>
      </c>
      <c r="GQ4" s="35" t="s">
        <v>15</v>
      </c>
      <c r="GR4" s="35">
        <v>0</v>
      </c>
      <c r="GS4" s="35">
        <v>0</v>
      </c>
      <c r="GT4" s="35">
        <v>0</v>
      </c>
      <c r="GU4" s="35">
        <v>0</v>
      </c>
      <c r="GV4" s="35">
        <v>0</v>
      </c>
      <c r="GW4" s="35">
        <v>0</v>
      </c>
      <c r="GX4" s="35">
        <v>0</v>
      </c>
      <c r="GY4" s="35">
        <v>0</v>
      </c>
      <c r="GZ4" s="35">
        <v>0</v>
      </c>
      <c r="HA4" s="35">
        <v>0</v>
      </c>
      <c r="HB4" s="35">
        <v>0</v>
      </c>
      <c r="HC4" s="35">
        <v>0</v>
      </c>
      <c r="HD4" s="35">
        <v>0</v>
      </c>
      <c r="HE4" s="35" t="s">
        <v>15</v>
      </c>
      <c r="HF4" s="35">
        <v>0</v>
      </c>
      <c r="HG4" s="35">
        <v>0</v>
      </c>
      <c r="HH4" s="35">
        <v>0</v>
      </c>
      <c r="HI4" s="35">
        <v>0</v>
      </c>
      <c r="HJ4" s="35">
        <v>0</v>
      </c>
      <c r="HK4" s="35">
        <v>0</v>
      </c>
      <c r="HL4" s="35">
        <v>0</v>
      </c>
      <c r="HM4" s="35">
        <v>0</v>
      </c>
      <c r="HN4" s="35">
        <v>0</v>
      </c>
      <c r="HO4" s="35">
        <v>0</v>
      </c>
      <c r="HP4" s="35">
        <v>0</v>
      </c>
      <c r="HQ4" s="35">
        <v>0</v>
      </c>
      <c r="HR4" s="35">
        <v>0</v>
      </c>
      <c r="HS4" s="35">
        <v>0</v>
      </c>
      <c r="HT4" s="35">
        <v>0</v>
      </c>
      <c r="HU4" s="35">
        <v>0</v>
      </c>
      <c r="HV4" s="35">
        <v>0</v>
      </c>
      <c r="HW4" s="35">
        <v>0</v>
      </c>
      <c r="HX4" s="35">
        <v>0</v>
      </c>
      <c r="HY4" s="35">
        <v>0</v>
      </c>
      <c r="HZ4" s="35">
        <v>0</v>
      </c>
      <c r="IA4" s="35">
        <v>0</v>
      </c>
      <c r="IB4" s="35">
        <v>0</v>
      </c>
      <c r="IC4" s="35">
        <v>0</v>
      </c>
      <c r="ID4" s="35">
        <v>0</v>
      </c>
      <c r="IE4" s="35">
        <v>0</v>
      </c>
      <c r="IF4" s="35">
        <v>0</v>
      </c>
      <c r="IG4" s="35">
        <v>0</v>
      </c>
      <c r="IH4" s="35">
        <v>0</v>
      </c>
      <c r="II4" s="35">
        <v>0</v>
      </c>
      <c r="IJ4" s="35">
        <v>0</v>
      </c>
      <c r="IK4" s="35">
        <v>0</v>
      </c>
      <c r="IL4" s="35" t="s">
        <v>15</v>
      </c>
      <c r="IM4" s="35">
        <v>0</v>
      </c>
      <c r="IN4" s="35" t="s">
        <v>15</v>
      </c>
      <c r="IO4" s="35">
        <v>0</v>
      </c>
      <c r="IP4" s="35" t="s">
        <v>15</v>
      </c>
      <c r="IQ4" s="35">
        <v>0</v>
      </c>
      <c r="IR4" s="35">
        <v>0</v>
      </c>
      <c r="IS4" s="35">
        <v>0</v>
      </c>
      <c r="IT4" s="35">
        <v>0</v>
      </c>
      <c r="IU4" s="35">
        <v>0</v>
      </c>
      <c r="IV4" s="35" t="s">
        <v>15</v>
      </c>
      <c r="IW4" s="35">
        <v>0</v>
      </c>
      <c r="IX4" s="35">
        <v>0</v>
      </c>
      <c r="IY4" s="35">
        <v>0</v>
      </c>
      <c r="IZ4" s="35">
        <v>0</v>
      </c>
      <c r="JA4" s="35" t="s">
        <v>15</v>
      </c>
      <c r="JB4" s="35" t="s">
        <v>15</v>
      </c>
      <c r="JC4" s="35">
        <v>0</v>
      </c>
      <c r="JD4" s="35" t="s">
        <v>15</v>
      </c>
      <c r="JE4" s="35">
        <v>0</v>
      </c>
      <c r="JF4" s="35">
        <v>0</v>
      </c>
      <c r="JG4" s="35">
        <v>0</v>
      </c>
      <c r="JH4" s="35">
        <v>0</v>
      </c>
      <c r="JI4" s="35" t="s">
        <v>15</v>
      </c>
      <c r="JJ4" s="35">
        <v>0</v>
      </c>
      <c r="JK4" s="35">
        <v>0</v>
      </c>
      <c r="JL4" s="35">
        <v>0</v>
      </c>
      <c r="JM4" s="35" t="s">
        <v>15</v>
      </c>
      <c r="JN4" s="35">
        <v>0</v>
      </c>
      <c r="JO4" s="35">
        <v>0</v>
      </c>
      <c r="JP4" s="35">
        <v>0</v>
      </c>
      <c r="JQ4" s="35">
        <v>0</v>
      </c>
      <c r="JR4" s="35">
        <v>0</v>
      </c>
      <c r="JS4" s="35">
        <v>0</v>
      </c>
      <c r="JT4" s="35" t="s">
        <v>15</v>
      </c>
      <c r="JU4" s="35" t="s">
        <v>15</v>
      </c>
      <c r="JV4" s="35">
        <v>0</v>
      </c>
      <c r="JW4" s="35" t="s">
        <v>15</v>
      </c>
      <c r="JX4" s="35">
        <v>0</v>
      </c>
      <c r="JY4" s="35">
        <v>0</v>
      </c>
      <c r="JZ4" s="35">
        <v>0</v>
      </c>
      <c r="KA4" s="35">
        <v>0</v>
      </c>
      <c r="KB4" s="35">
        <v>0</v>
      </c>
      <c r="KC4" s="35">
        <v>0</v>
      </c>
      <c r="KD4" s="35">
        <v>0</v>
      </c>
      <c r="KE4" s="35">
        <v>0</v>
      </c>
      <c r="KF4" s="35">
        <v>0</v>
      </c>
      <c r="KG4" s="35">
        <v>0</v>
      </c>
      <c r="KH4" s="35">
        <v>0</v>
      </c>
      <c r="KI4" s="35">
        <v>0</v>
      </c>
      <c r="KJ4" s="35" t="s">
        <v>15</v>
      </c>
      <c r="KK4" s="35">
        <v>0</v>
      </c>
      <c r="KL4" s="35">
        <v>0</v>
      </c>
      <c r="KM4" s="35">
        <v>0</v>
      </c>
      <c r="KN4" s="35">
        <v>0</v>
      </c>
      <c r="KO4" s="35">
        <v>0</v>
      </c>
      <c r="KP4" s="35">
        <v>0</v>
      </c>
      <c r="KQ4" s="35">
        <v>0</v>
      </c>
      <c r="KR4" s="35">
        <v>0</v>
      </c>
      <c r="KS4" s="35">
        <v>0</v>
      </c>
      <c r="KT4" s="35">
        <v>0</v>
      </c>
      <c r="KU4" s="35" t="s">
        <v>15</v>
      </c>
      <c r="KV4" s="35" t="s">
        <v>15</v>
      </c>
      <c r="KW4" s="35">
        <v>0</v>
      </c>
      <c r="KX4" s="35">
        <v>0</v>
      </c>
      <c r="KY4" s="35">
        <v>0</v>
      </c>
      <c r="KZ4" s="35" t="s">
        <v>15</v>
      </c>
      <c r="LA4" s="35">
        <v>0</v>
      </c>
      <c r="LB4" s="35">
        <v>0</v>
      </c>
      <c r="LC4" s="35" t="s">
        <v>15</v>
      </c>
      <c r="LD4" s="35" t="s">
        <v>15</v>
      </c>
      <c r="LE4" s="35">
        <v>0</v>
      </c>
      <c r="LF4" s="35">
        <v>0</v>
      </c>
      <c r="LG4" s="35">
        <v>0</v>
      </c>
      <c r="LH4" s="35">
        <v>0</v>
      </c>
      <c r="LI4" s="35">
        <v>0</v>
      </c>
      <c r="LJ4" s="35">
        <v>0</v>
      </c>
      <c r="LK4" s="35">
        <v>0</v>
      </c>
      <c r="LL4" s="35">
        <v>0</v>
      </c>
      <c r="LM4" s="35" t="s">
        <v>15</v>
      </c>
      <c r="LN4" s="35" t="s">
        <v>15</v>
      </c>
      <c r="LO4" s="35" t="s">
        <v>15</v>
      </c>
      <c r="LP4" s="35">
        <v>0</v>
      </c>
      <c r="LQ4" s="35">
        <v>0</v>
      </c>
      <c r="LR4" s="35">
        <v>0</v>
      </c>
      <c r="LS4" s="35">
        <v>0</v>
      </c>
      <c r="LT4" s="35" t="s">
        <v>15</v>
      </c>
      <c r="LU4" s="35">
        <v>0</v>
      </c>
      <c r="LV4" s="35">
        <v>0</v>
      </c>
      <c r="LW4" s="35">
        <v>0</v>
      </c>
      <c r="LX4" s="35" t="s">
        <v>15</v>
      </c>
      <c r="LY4" s="35">
        <v>0</v>
      </c>
      <c r="LZ4" s="35">
        <v>0</v>
      </c>
      <c r="MA4" s="35" t="s">
        <v>15</v>
      </c>
      <c r="MB4" s="35">
        <v>0</v>
      </c>
      <c r="MC4" s="35">
        <v>0</v>
      </c>
      <c r="MD4" s="35" t="s">
        <v>15</v>
      </c>
      <c r="ME4" s="35">
        <v>0</v>
      </c>
      <c r="MF4" s="35">
        <v>0</v>
      </c>
      <c r="MG4" s="35" t="s">
        <v>15</v>
      </c>
      <c r="MH4" s="35" t="s">
        <v>15</v>
      </c>
      <c r="MI4" s="35" t="s">
        <v>15</v>
      </c>
      <c r="MJ4" s="35" t="s">
        <v>15</v>
      </c>
      <c r="MK4" s="35" t="s">
        <v>15</v>
      </c>
      <c r="ML4" s="35">
        <v>0</v>
      </c>
      <c r="MM4" s="35">
        <v>0</v>
      </c>
      <c r="MN4" s="35">
        <v>0</v>
      </c>
      <c r="MO4" s="35" t="s">
        <v>15</v>
      </c>
      <c r="MP4" s="35" t="s">
        <v>15</v>
      </c>
      <c r="MQ4" s="35">
        <v>0</v>
      </c>
      <c r="MR4" s="35">
        <v>0</v>
      </c>
      <c r="MS4" s="35">
        <v>0</v>
      </c>
      <c r="MT4" s="35">
        <v>0</v>
      </c>
      <c r="MU4" s="35">
        <v>0</v>
      </c>
      <c r="MV4" s="35">
        <v>0</v>
      </c>
      <c r="MW4" s="35">
        <v>0</v>
      </c>
      <c r="MX4" s="35">
        <v>0</v>
      </c>
      <c r="MY4" s="35">
        <v>0</v>
      </c>
      <c r="MZ4" s="35">
        <v>0</v>
      </c>
      <c r="NA4" s="35">
        <v>0</v>
      </c>
      <c r="NB4" s="35">
        <v>0</v>
      </c>
      <c r="NC4" s="35" t="s">
        <v>15</v>
      </c>
      <c r="ND4" s="37"/>
      <c r="NE4" s="38"/>
      <c r="NF4" s="38"/>
      <c r="NG4" s="62"/>
    </row>
    <row r="5" spans="1:371" s="28" customFormat="1" ht="24.95" hidden="1" customHeight="1" thickBot="1">
      <c r="A5" s="31"/>
      <c r="B5" s="32"/>
      <c r="C5" s="33"/>
      <c r="D5" s="35">
        <v>0</v>
      </c>
      <c r="E5" s="35">
        <v>0</v>
      </c>
      <c r="F5" s="35">
        <v>0</v>
      </c>
      <c r="G5" s="35">
        <v>0</v>
      </c>
      <c r="H5" s="35">
        <v>0</v>
      </c>
      <c r="I5" s="35">
        <v>0</v>
      </c>
      <c r="J5" s="35">
        <v>0</v>
      </c>
      <c r="K5" s="35">
        <v>0</v>
      </c>
      <c r="L5" s="35">
        <v>0</v>
      </c>
      <c r="M5" s="35">
        <v>0</v>
      </c>
      <c r="N5" s="35">
        <v>0</v>
      </c>
      <c r="O5" s="35">
        <v>0</v>
      </c>
      <c r="P5" s="35">
        <v>0</v>
      </c>
      <c r="Q5" s="35">
        <v>0</v>
      </c>
      <c r="R5" s="35">
        <v>0</v>
      </c>
      <c r="S5" s="35">
        <v>0</v>
      </c>
      <c r="T5" s="35">
        <v>0</v>
      </c>
      <c r="U5" s="35">
        <v>0</v>
      </c>
      <c r="V5" s="35">
        <v>0</v>
      </c>
      <c r="W5" s="35">
        <v>0</v>
      </c>
      <c r="X5" s="35">
        <v>0</v>
      </c>
      <c r="Y5" s="35">
        <v>0</v>
      </c>
      <c r="Z5" s="35">
        <v>0</v>
      </c>
      <c r="AA5" s="35">
        <v>0</v>
      </c>
      <c r="AB5" s="35">
        <v>0</v>
      </c>
      <c r="AC5" s="35">
        <v>0</v>
      </c>
      <c r="AD5" s="35">
        <v>0</v>
      </c>
      <c r="AE5" s="35">
        <v>0</v>
      </c>
      <c r="AF5" s="35">
        <v>0</v>
      </c>
      <c r="AG5" s="35">
        <v>0</v>
      </c>
      <c r="AH5" s="35">
        <v>0</v>
      </c>
      <c r="AI5" s="35">
        <v>0</v>
      </c>
      <c r="AJ5" s="35">
        <v>0</v>
      </c>
      <c r="AK5" s="35">
        <v>0</v>
      </c>
      <c r="AL5" s="35">
        <v>0</v>
      </c>
      <c r="AM5" s="35">
        <v>0</v>
      </c>
      <c r="AN5" s="35">
        <v>0</v>
      </c>
      <c r="AO5" s="35">
        <v>0</v>
      </c>
      <c r="AP5" s="35">
        <v>0</v>
      </c>
      <c r="AQ5" s="35">
        <v>0</v>
      </c>
      <c r="AR5" s="35">
        <v>0</v>
      </c>
      <c r="AS5" s="35">
        <v>0</v>
      </c>
      <c r="AT5" s="35">
        <v>0</v>
      </c>
      <c r="AU5" s="35">
        <v>0</v>
      </c>
      <c r="AV5" s="35">
        <v>0</v>
      </c>
      <c r="AW5" s="35">
        <v>0</v>
      </c>
      <c r="AX5" s="35">
        <v>0</v>
      </c>
      <c r="AY5" s="35">
        <v>0</v>
      </c>
      <c r="AZ5" s="35">
        <v>0</v>
      </c>
      <c r="BA5" s="35">
        <v>0</v>
      </c>
      <c r="BB5" s="35">
        <v>0</v>
      </c>
      <c r="BC5" s="35">
        <v>0</v>
      </c>
      <c r="BD5" s="35">
        <v>0</v>
      </c>
      <c r="BE5" s="35">
        <v>0</v>
      </c>
      <c r="BF5" s="35">
        <v>0</v>
      </c>
      <c r="BG5" s="35">
        <v>0</v>
      </c>
      <c r="BH5" s="35">
        <v>0</v>
      </c>
      <c r="BI5" s="35">
        <v>0</v>
      </c>
      <c r="BJ5" s="35">
        <v>0</v>
      </c>
      <c r="BK5" s="35">
        <v>0</v>
      </c>
      <c r="BL5" s="35">
        <v>0</v>
      </c>
      <c r="BM5" s="35">
        <v>0</v>
      </c>
      <c r="BN5" s="35">
        <v>0</v>
      </c>
      <c r="BO5" s="35">
        <v>0</v>
      </c>
      <c r="BP5" s="35">
        <v>0</v>
      </c>
      <c r="BQ5" s="35">
        <v>0</v>
      </c>
      <c r="BR5" s="35">
        <v>0</v>
      </c>
      <c r="BS5" s="35">
        <v>0</v>
      </c>
      <c r="BT5" s="35">
        <v>0</v>
      </c>
      <c r="BU5" s="35">
        <v>0</v>
      </c>
      <c r="BV5" s="35">
        <v>0</v>
      </c>
      <c r="BW5" s="35">
        <v>0</v>
      </c>
      <c r="BX5" s="35">
        <v>0</v>
      </c>
      <c r="BY5" s="35">
        <v>0</v>
      </c>
      <c r="BZ5" s="35">
        <v>0</v>
      </c>
      <c r="CA5" s="35">
        <v>0</v>
      </c>
      <c r="CB5" s="35">
        <v>0</v>
      </c>
      <c r="CC5" s="35">
        <v>0</v>
      </c>
      <c r="CD5" s="35">
        <v>0</v>
      </c>
      <c r="CE5" s="35">
        <v>0</v>
      </c>
      <c r="CF5" s="35">
        <v>0</v>
      </c>
      <c r="CG5" s="35">
        <v>0</v>
      </c>
      <c r="CH5" s="35">
        <v>0</v>
      </c>
      <c r="CI5" s="35">
        <v>0</v>
      </c>
      <c r="CJ5" s="35">
        <v>0</v>
      </c>
      <c r="CK5" s="35">
        <v>0</v>
      </c>
      <c r="CL5" s="35">
        <v>0</v>
      </c>
      <c r="CM5" s="35">
        <v>0</v>
      </c>
      <c r="CN5" s="35">
        <v>0</v>
      </c>
      <c r="CO5" s="35" t="s">
        <v>15</v>
      </c>
      <c r="CP5" s="35">
        <v>0</v>
      </c>
      <c r="CQ5" s="35">
        <v>0</v>
      </c>
      <c r="CR5" s="35" t="s">
        <v>15</v>
      </c>
      <c r="CS5" s="35">
        <v>0</v>
      </c>
      <c r="CT5" s="35">
        <v>0</v>
      </c>
      <c r="CU5" s="35">
        <v>0</v>
      </c>
      <c r="CV5" s="35">
        <v>0</v>
      </c>
      <c r="CW5" s="35">
        <v>0</v>
      </c>
      <c r="CX5" s="35">
        <v>0</v>
      </c>
      <c r="CY5" s="35">
        <v>0</v>
      </c>
      <c r="CZ5" s="35">
        <v>0</v>
      </c>
      <c r="DA5" s="35">
        <v>0</v>
      </c>
      <c r="DB5" s="35">
        <v>0</v>
      </c>
      <c r="DC5" s="35">
        <v>0</v>
      </c>
      <c r="DD5" s="35">
        <v>0</v>
      </c>
      <c r="DE5" s="35">
        <v>0</v>
      </c>
      <c r="DF5" s="35">
        <v>0</v>
      </c>
      <c r="DG5" s="35">
        <v>0</v>
      </c>
      <c r="DH5" s="35" t="s">
        <v>15</v>
      </c>
      <c r="DI5" s="35">
        <v>0</v>
      </c>
      <c r="DJ5" s="35">
        <v>0</v>
      </c>
      <c r="DK5" s="35">
        <v>0</v>
      </c>
      <c r="DL5" s="35">
        <v>0</v>
      </c>
      <c r="DM5" s="35">
        <v>0</v>
      </c>
      <c r="DN5" s="35">
        <v>0</v>
      </c>
      <c r="DO5" s="35">
        <v>0</v>
      </c>
      <c r="DP5" s="35">
        <v>0</v>
      </c>
      <c r="DQ5" s="35">
        <v>0</v>
      </c>
      <c r="DR5" s="35">
        <v>0</v>
      </c>
      <c r="DS5" s="35">
        <v>0</v>
      </c>
      <c r="DT5" s="35">
        <v>0</v>
      </c>
      <c r="DU5" s="35">
        <v>0</v>
      </c>
      <c r="DV5" s="35">
        <v>0</v>
      </c>
      <c r="DW5" s="35">
        <v>0</v>
      </c>
      <c r="DX5" s="35">
        <v>0</v>
      </c>
      <c r="DY5" s="35">
        <v>0</v>
      </c>
      <c r="DZ5" s="35">
        <v>0</v>
      </c>
      <c r="EA5" s="35">
        <v>0</v>
      </c>
      <c r="EB5" s="35">
        <v>0</v>
      </c>
      <c r="EC5" s="35">
        <v>0</v>
      </c>
      <c r="ED5" s="35">
        <v>0</v>
      </c>
      <c r="EE5" s="35">
        <v>0</v>
      </c>
      <c r="EF5" s="35">
        <v>0</v>
      </c>
      <c r="EG5" s="35">
        <v>0</v>
      </c>
      <c r="EH5" s="35">
        <v>0</v>
      </c>
      <c r="EI5" s="35">
        <v>0</v>
      </c>
      <c r="EJ5" s="35">
        <v>0</v>
      </c>
      <c r="EK5" s="35">
        <v>0</v>
      </c>
      <c r="EL5" s="35">
        <v>0</v>
      </c>
      <c r="EM5" s="35">
        <v>0</v>
      </c>
      <c r="EN5" s="35">
        <v>0</v>
      </c>
      <c r="EO5" s="35">
        <v>0</v>
      </c>
      <c r="EP5" s="35">
        <v>0</v>
      </c>
      <c r="EQ5" s="35">
        <v>0</v>
      </c>
      <c r="ER5" s="35">
        <v>0</v>
      </c>
      <c r="ES5" s="35">
        <v>0</v>
      </c>
      <c r="ET5" s="35">
        <v>0</v>
      </c>
      <c r="EU5" s="35">
        <v>0</v>
      </c>
      <c r="EV5" s="35">
        <v>0</v>
      </c>
      <c r="EW5" s="35">
        <v>0</v>
      </c>
      <c r="EX5" s="35">
        <v>0</v>
      </c>
      <c r="EY5" s="35">
        <v>0</v>
      </c>
      <c r="EZ5" s="35">
        <v>0</v>
      </c>
      <c r="FA5" s="35">
        <v>0</v>
      </c>
      <c r="FB5" s="35">
        <v>0</v>
      </c>
      <c r="FC5" s="35">
        <v>0</v>
      </c>
      <c r="FD5" s="35" t="s">
        <v>15</v>
      </c>
      <c r="FE5" s="35">
        <v>0</v>
      </c>
      <c r="FF5" s="35">
        <v>0</v>
      </c>
      <c r="FG5" s="35">
        <v>0</v>
      </c>
      <c r="FH5" s="35">
        <v>0</v>
      </c>
      <c r="FI5" s="35">
        <v>0</v>
      </c>
      <c r="FJ5" s="35">
        <v>0</v>
      </c>
      <c r="FK5" s="35">
        <v>0</v>
      </c>
      <c r="FL5" s="35">
        <v>0</v>
      </c>
      <c r="FM5" s="35">
        <v>0</v>
      </c>
      <c r="FN5" s="35">
        <v>0</v>
      </c>
      <c r="FO5" s="35">
        <v>0</v>
      </c>
      <c r="FP5" s="35">
        <v>0</v>
      </c>
      <c r="FQ5" s="35">
        <v>0</v>
      </c>
      <c r="FR5" s="35">
        <v>0</v>
      </c>
      <c r="FS5" s="35">
        <v>0</v>
      </c>
      <c r="FT5" s="35">
        <v>0</v>
      </c>
      <c r="FU5" s="35">
        <v>0</v>
      </c>
      <c r="FV5" s="35">
        <v>0</v>
      </c>
      <c r="FW5" s="35">
        <v>0</v>
      </c>
      <c r="FX5" s="35">
        <v>0</v>
      </c>
      <c r="FY5" s="35">
        <v>0</v>
      </c>
      <c r="FZ5" s="35">
        <v>0</v>
      </c>
      <c r="GA5" s="35" t="s">
        <v>15</v>
      </c>
      <c r="GB5" s="35">
        <v>0</v>
      </c>
      <c r="GC5" s="35">
        <v>0</v>
      </c>
      <c r="GD5" s="35">
        <v>0</v>
      </c>
      <c r="GE5" s="35">
        <v>0</v>
      </c>
      <c r="GF5" s="35">
        <v>0</v>
      </c>
      <c r="GG5" s="35">
        <v>0</v>
      </c>
      <c r="GH5" s="35">
        <v>0</v>
      </c>
      <c r="GI5" s="35">
        <v>0</v>
      </c>
      <c r="GJ5" s="35">
        <v>0</v>
      </c>
      <c r="GK5" s="35">
        <v>0</v>
      </c>
      <c r="GL5" s="35">
        <v>0</v>
      </c>
      <c r="GM5" s="35">
        <v>0</v>
      </c>
      <c r="GN5" s="35">
        <v>0</v>
      </c>
      <c r="GO5" s="35">
        <v>0</v>
      </c>
      <c r="GP5" s="35">
        <v>0</v>
      </c>
      <c r="GQ5" s="35">
        <v>0</v>
      </c>
      <c r="GR5" s="35">
        <v>0</v>
      </c>
      <c r="GS5" s="35">
        <v>0</v>
      </c>
      <c r="GT5" s="35">
        <v>0</v>
      </c>
      <c r="GU5" s="35">
        <v>0</v>
      </c>
      <c r="GV5" s="35">
        <v>0</v>
      </c>
      <c r="GW5" s="35">
        <v>0</v>
      </c>
      <c r="GX5" s="35">
        <v>0</v>
      </c>
      <c r="GY5" s="35">
        <v>0</v>
      </c>
      <c r="GZ5" s="35" t="s">
        <v>15</v>
      </c>
      <c r="HA5" s="35">
        <v>0</v>
      </c>
      <c r="HB5" s="35">
        <v>0</v>
      </c>
      <c r="HC5" s="35">
        <v>0</v>
      </c>
      <c r="HD5" s="35">
        <v>0</v>
      </c>
      <c r="HE5" s="35">
        <v>0</v>
      </c>
      <c r="HF5" s="35">
        <v>0</v>
      </c>
      <c r="HG5" s="35">
        <v>0</v>
      </c>
      <c r="HH5" s="35">
        <v>0</v>
      </c>
      <c r="HI5" s="35">
        <v>0</v>
      </c>
      <c r="HJ5" s="35">
        <v>0</v>
      </c>
      <c r="HK5" s="35">
        <v>0</v>
      </c>
      <c r="HL5" s="35">
        <v>0</v>
      </c>
      <c r="HM5" s="35">
        <v>0</v>
      </c>
      <c r="HN5" s="35">
        <v>0</v>
      </c>
      <c r="HO5" s="35">
        <v>0</v>
      </c>
      <c r="HP5" s="35">
        <v>0</v>
      </c>
      <c r="HQ5" s="35">
        <v>0</v>
      </c>
      <c r="HR5" s="35">
        <v>0</v>
      </c>
      <c r="HS5" s="35">
        <v>0</v>
      </c>
      <c r="HT5" s="35">
        <v>0</v>
      </c>
      <c r="HU5" s="35">
        <v>0</v>
      </c>
      <c r="HV5" s="35">
        <v>0</v>
      </c>
      <c r="HW5" s="35">
        <v>0</v>
      </c>
      <c r="HX5" s="35">
        <v>0</v>
      </c>
      <c r="HY5" s="35">
        <v>0</v>
      </c>
      <c r="HZ5" s="35">
        <v>0</v>
      </c>
      <c r="IA5" s="35">
        <v>0</v>
      </c>
      <c r="IB5" s="35">
        <v>0</v>
      </c>
      <c r="IC5" s="35">
        <v>0</v>
      </c>
      <c r="ID5" s="35">
        <v>0</v>
      </c>
      <c r="IE5" s="35">
        <v>0</v>
      </c>
      <c r="IF5" s="35">
        <v>0</v>
      </c>
      <c r="IG5" s="35">
        <v>0</v>
      </c>
      <c r="IH5" s="35">
        <v>0</v>
      </c>
      <c r="II5" s="35">
        <v>0</v>
      </c>
      <c r="IJ5" s="35">
        <v>0</v>
      </c>
      <c r="IK5" s="35">
        <v>0</v>
      </c>
      <c r="IL5" s="35">
        <v>0</v>
      </c>
      <c r="IM5" s="35">
        <v>0</v>
      </c>
      <c r="IN5" s="35">
        <v>0</v>
      </c>
      <c r="IO5" s="35">
        <v>0</v>
      </c>
      <c r="IP5" s="35">
        <v>0</v>
      </c>
      <c r="IQ5" s="35">
        <v>0</v>
      </c>
      <c r="IR5" s="35">
        <v>0</v>
      </c>
      <c r="IS5" s="35">
        <v>0</v>
      </c>
      <c r="IT5" s="35">
        <v>0</v>
      </c>
      <c r="IU5" s="35">
        <v>0</v>
      </c>
      <c r="IV5" s="35">
        <v>0</v>
      </c>
      <c r="IW5" s="35">
        <v>0</v>
      </c>
      <c r="IX5" s="35" t="s">
        <v>15</v>
      </c>
      <c r="IY5" s="35">
        <v>0</v>
      </c>
      <c r="IZ5" s="35">
        <v>0</v>
      </c>
      <c r="JA5" s="35">
        <v>0</v>
      </c>
      <c r="JB5" s="35">
        <v>0</v>
      </c>
      <c r="JC5" s="35" t="s">
        <v>15</v>
      </c>
      <c r="JD5" s="35">
        <v>0</v>
      </c>
      <c r="JE5" s="35">
        <v>0</v>
      </c>
      <c r="JF5" s="35">
        <v>0</v>
      </c>
      <c r="JG5" s="35">
        <v>0</v>
      </c>
      <c r="JH5" s="35">
        <v>0</v>
      </c>
      <c r="JI5" s="35">
        <v>0</v>
      </c>
      <c r="JJ5" s="35">
        <v>0</v>
      </c>
      <c r="JK5" s="35">
        <v>0</v>
      </c>
      <c r="JL5" s="35">
        <v>0</v>
      </c>
      <c r="JM5" s="35">
        <v>0</v>
      </c>
      <c r="JN5" s="35">
        <v>0</v>
      </c>
      <c r="JO5" s="35">
        <v>0</v>
      </c>
      <c r="JP5" s="35">
        <v>0</v>
      </c>
      <c r="JQ5" s="35">
        <v>0</v>
      </c>
      <c r="JR5" s="35">
        <v>0</v>
      </c>
      <c r="JS5" s="35">
        <v>0</v>
      </c>
      <c r="JT5" s="35">
        <v>0</v>
      </c>
      <c r="JU5" s="35">
        <v>0</v>
      </c>
      <c r="JV5" s="35">
        <v>0</v>
      </c>
      <c r="JW5" s="35">
        <v>0</v>
      </c>
      <c r="JX5" s="35">
        <v>0</v>
      </c>
      <c r="JY5" s="35">
        <v>0</v>
      </c>
      <c r="JZ5" s="35">
        <v>0</v>
      </c>
      <c r="KA5" s="35">
        <v>0</v>
      </c>
      <c r="KB5" s="35">
        <v>0</v>
      </c>
      <c r="KC5" s="35">
        <v>0</v>
      </c>
      <c r="KD5" s="35">
        <v>0</v>
      </c>
      <c r="KE5" s="35">
        <v>0</v>
      </c>
      <c r="KF5" s="35">
        <v>0</v>
      </c>
      <c r="KG5" s="35">
        <v>0</v>
      </c>
      <c r="KH5" s="35">
        <v>0</v>
      </c>
      <c r="KI5" s="35">
        <v>0</v>
      </c>
      <c r="KJ5" s="35">
        <v>0</v>
      </c>
      <c r="KK5" s="35">
        <v>0</v>
      </c>
      <c r="KL5" s="35">
        <v>0</v>
      </c>
      <c r="KM5" s="35">
        <v>0</v>
      </c>
      <c r="KN5" s="35">
        <v>0</v>
      </c>
      <c r="KO5" s="35">
        <v>0</v>
      </c>
      <c r="KP5" s="35">
        <v>0</v>
      </c>
      <c r="KQ5" s="35">
        <v>0</v>
      </c>
      <c r="KR5" s="35">
        <v>0</v>
      </c>
      <c r="KS5" s="35">
        <v>0</v>
      </c>
      <c r="KT5" s="35">
        <v>0</v>
      </c>
      <c r="KU5" s="35">
        <v>0</v>
      </c>
      <c r="KV5" s="35">
        <v>0</v>
      </c>
      <c r="KW5" s="35">
        <v>0</v>
      </c>
      <c r="KX5" s="35">
        <v>0</v>
      </c>
      <c r="KY5" s="35">
        <v>0</v>
      </c>
      <c r="KZ5" s="35">
        <v>0</v>
      </c>
      <c r="LA5" s="35">
        <v>0</v>
      </c>
      <c r="LB5" s="35">
        <v>0</v>
      </c>
      <c r="LC5" s="35">
        <v>0</v>
      </c>
      <c r="LD5" s="35">
        <v>0</v>
      </c>
      <c r="LE5" s="35">
        <v>0</v>
      </c>
      <c r="LF5" s="35">
        <v>0</v>
      </c>
      <c r="LG5" s="35">
        <v>0</v>
      </c>
      <c r="LH5" s="35">
        <v>0</v>
      </c>
      <c r="LI5" s="35">
        <v>0</v>
      </c>
      <c r="LJ5" s="35">
        <v>0</v>
      </c>
      <c r="LK5" s="35">
        <v>0</v>
      </c>
      <c r="LL5" s="35">
        <v>0</v>
      </c>
      <c r="LM5" s="35">
        <v>0</v>
      </c>
      <c r="LN5" s="35">
        <v>0</v>
      </c>
      <c r="LO5" s="35">
        <v>0</v>
      </c>
      <c r="LP5" s="35">
        <v>0</v>
      </c>
      <c r="LQ5" s="35">
        <v>0</v>
      </c>
      <c r="LR5" s="35">
        <v>0</v>
      </c>
      <c r="LS5" s="35">
        <v>0</v>
      </c>
      <c r="LT5" s="35">
        <v>0</v>
      </c>
      <c r="LU5" s="35">
        <v>0</v>
      </c>
      <c r="LV5" s="35">
        <v>0</v>
      </c>
      <c r="LW5" s="35">
        <v>0</v>
      </c>
      <c r="LX5" s="35">
        <v>0</v>
      </c>
      <c r="LY5" s="35">
        <v>0</v>
      </c>
      <c r="LZ5" s="35">
        <v>0</v>
      </c>
      <c r="MA5" s="35">
        <v>0</v>
      </c>
      <c r="MB5" s="35">
        <v>0</v>
      </c>
      <c r="MC5" s="35">
        <v>0</v>
      </c>
      <c r="MD5" s="35">
        <v>0</v>
      </c>
      <c r="ME5" s="35">
        <v>0</v>
      </c>
      <c r="MF5" s="35">
        <v>0</v>
      </c>
      <c r="MG5" s="35">
        <v>0</v>
      </c>
      <c r="MH5" s="35">
        <v>0</v>
      </c>
      <c r="MI5" s="35">
        <v>0</v>
      </c>
      <c r="MJ5" s="35">
        <v>0</v>
      </c>
      <c r="MK5" s="35">
        <v>0</v>
      </c>
      <c r="ML5" s="35">
        <v>0</v>
      </c>
      <c r="MM5" s="35">
        <v>0</v>
      </c>
      <c r="MN5" s="35">
        <v>0</v>
      </c>
      <c r="MO5" s="35">
        <v>0</v>
      </c>
      <c r="MP5" s="35">
        <v>0</v>
      </c>
      <c r="MQ5" s="35">
        <v>0</v>
      </c>
      <c r="MR5" s="35">
        <v>0</v>
      </c>
      <c r="MS5" s="35">
        <v>0</v>
      </c>
      <c r="MT5" s="35" t="s">
        <v>15</v>
      </c>
      <c r="MU5" s="35">
        <v>0</v>
      </c>
      <c r="MV5" s="35">
        <v>0</v>
      </c>
      <c r="MW5" s="35">
        <v>0</v>
      </c>
      <c r="MX5" s="35">
        <v>0</v>
      </c>
      <c r="MY5" s="35">
        <v>0</v>
      </c>
      <c r="MZ5" s="35">
        <v>0</v>
      </c>
      <c r="NA5" s="35">
        <v>0</v>
      </c>
      <c r="NB5" s="35">
        <v>0</v>
      </c>
      <c r="NC5" s="35">
        <v>0</v>
      </c>
      <c r="ND5" s="37"/>
      <c r="NE5" s="38"/>
      <c r="NF5" s="38"/>
      <c r="NG5" s="62"/>
    </row>
    <row r="6" spans="1:371" s="28" customFormat="1" ht="24.95" customHeight="1">
      <c r="A6" s="29">
        <v>19</v>
      </c>
      <c r="B6" s="30">
        <v>1</v>
      </c>
      <c r="C6" s="104" t="s">
        <v>1707</v>
      </c>
      <c r="D6" s="25">
        <v>4</v>
      </c>
      <c r="E6" s="25">
        <v>4</v>
      </c>
      <c r="F6" s="25">
        <v>4</v>
      </c>
      <c r="G6" s="25">
        <v>5</v>
      </c>
      <c r="H6" s="25">
        <v>4</v>
      </c>
      <c r="I6" s="25">
        <v>4</v>
      </c>
      <c r="J6" s="25">
        <v>4</v>
      </c>
      <c r="K6" s="25">
        <v>4</v>
      </c>
      <c r="L6" s="25">
        <v>5</v>
      </c>
      <c r="M6" s="25">
        <v>0</v>
      </c>
      <c r="N6" s="25">
        <v>5</v>
      </c>
      <c r="O6" s="25">
        <v>4</v>
      </c>
      <c r="P6" s="25">
        <v>4</v>
      </c>
      <c r="Q6" s="25">
        <v>4</v>
      </c>
      <c r="R6" s="25">
        <v>4</v>
      </c>
      <c r="S6" s="25">
        <v>4</v>
      </c>
      <c r="T6" s="25">
        <v>5</v>
      </c>
      <c r="U6" s="25">
        <v>4</v>
      </c>
      <c r="V6" s="25">
        <v>4</v>
      </c>
      <c r="W6" s="25">
        <v>3</v>
      </c>
      <c r="X6" s="25">
        <v>5</v>
      </c>
      <c r="Y6" s="25">
        <v>5</v>
      </c>
      <c r="Z6" s="25">
        <v>4</v>
      </c>
      <c r="AA6" s="25">
        <v>5</v>
      </c>
      <c r="AB6" s="25">
        <v>5</v>
      </c>
      <c r="AC6" s="25">
        <v>4</v>
      </c>
      <c r="AD6" s="25">
        <v>5</v>
      </c>
      <c r="AE6" s="25">
        <v>4</v>
      </c>
      <c r="AF6" s="25">
        <v>5</v>
      </c>
      <c r="AG6" s="25">
        <v>5</v>
      </c>
      <c r="AH6" s="25">
        <v>4</v>
      </c>
      <c r="AI6" s="25">
        <v>4</v>
      </c>
      <c r="AJ6" s="25">
        <v>5</v>
      </c>
      <c r="AK6" s="25">
        <v>4</v>
      </c>
      <c r="AL6" s="25">
        <v>4</v>
      </c>
      <c r="AM6" s="25">
        <v>4</v>
      </c>
      <c r="AN6" s="25">
        <v>5</v>
      </c>
      <c r="AO6" s="25">
        <v>4</v>
      </c>
      <c r="AP6" s="25">
        <v>4</v>
      </c>
      <c r="AQ6" s="25">
        <v>4</v>
      </c>
      <c r="AR6" s="25">
        <v>5</v>
      </c>
      <c r="AS6" s="25">
        <v>5</v>
      </c>
      <c r="AT6" s="25">
        <v>4</v>
      </c>
      <c r="AU6" s="25">
        <v>4</v>
      </c>
      <c r="AV6" s="25">
        <v>3</v>
      </c>
      <c r="AW6" s="25">
        <v>4</v>
      </c>
      <c r="AX6" s="25">
        <v>4</v>
      </c>
      <c r="AY6" s="25">
        <v>5</v>
      </c>
      <c r="AZ6" s="25">
        <v>4</v>
      </c>
      <c r="BA6" s="25">
        <v>4</v>
      </c>
      <c r="BB6" s="25">
        <v>4</v>
      </c>
      <c r="BC6" s="25">
        <v>5</v>
      </c>
      <c r="BD6" s="25">
        <v>4</v>
      </c>
      <c r="BE6" s="25">
        <v>5</v>
      </c>
      <c r="BF6" s="25">
        <v>4</v>
      </c>
      <c r="BG6" s="25">
        <v>5</v>
      </c>
      <c r="BH6" s="25">
        <v>5</v>
      </c>
      <c r="BI6" s="25">
        <v>5</v>
      </c>
      <c r="BJ6" s="25">
        <v>5</v>
      </c>
      <c r="BK6" s="25">
        <v>5</v>
      </c>
      <c r="BL6" s="25">
        <v>5</v>
      </c>
      <c r="BM6" s="25">
        <v>4</v>
      </c>
      <c r="BN6" s="25">
        <v>4</v>
      </c>
      <c r="BO6" s="25">
        <v>4</v>
      </c>
      <c r="BP6" s="25">
        <v>5</v>
      </c>
      <c r="BQ6" s="25">
        <v>4</v>
      </c>
      <c r="BR6" s="25">
        <v>4</v>
      </c>
      <c r="BS6" s="25">
        <v>3</v>
      </c>
      <c r="BT6" s="25">
        <v>1</v>
      </c>
      <c r="BU6" s="25">
        <v>5</v>
      </c>
      <c r="BV6" s="25">
        <v>5</v>
      </c>
      <c r="BW6" s="25">
        <v>4</v>
      </c>
      <c r="BX6" s="25">
        <v>4</v>
      </c>
      <c r="BY6" s="25">
        <v>4</v>
      </c>
      <c r="BZ6" s="25">
        <v>5</v>
      </c>
      <c r="CA6" s="25">
        <v>5</v>
      </c>
      <c r="CB6" s="25">
        <v>4</v>
      </c>
      <c r="CC6" s="25">
        <v>5</v>
      </c>
      <c r="CD6" s="25">
        <v>3</v>
      </c>
      <c r="CE6" s="25">
        <v>4</v>
      </c>
      <c r="CF6" s="25">
        <v>3</v>
      </c>
      <c r="CG6" s="25">
        <v>4</v>
      </c>
      <c r="CH6" s="25">
        <v>4</v>
      </c>
      <c r="CI6" s="25">
        <v>4</v>
      </c>
      <c r="CJ6" s="25">
        <v>3</v>
      </c>
      <c r="CK6" s="25">
        <v>4</v>
      </c>
      <c r="CL6" s="25">
        <v>5</v>
      </c>
      <c r="CM6" s="25">
        <v>4</v>
      </c>
      <c r="CN6" s="25">
        <v>4</v>
      </c>
      <c r="CO6" s="25">
        <v>4</v>
      </c>
      <c r="CP6" s="25">
        <v>5</v>
      </c>
      <c r="CQ6" s="25">
        <v>4</v>
      </c>
      <c r="CR6" s="25">
        <v>5</v>
      </c>
      <c r="CS6" s="25">
        <v>5</v>
      </c>
      <c r="CT6" s="25">
        <v>4</v>
      </c>
      <c r="CU6" s="25">
        <v>5</v>
      </c>
      <c r="CV6" s="25">
        <v>3</v>
      </c>
      <c r="CW6" s="25">
        <v>5</v>
      </c>
      <c r="CX6" s="25">
        <v>5</v>
      </c>
      <c r="CY6" s="25">
        <v>5</v>
      </c>
      <c r="CZ6" s="25">
        <v>5</v>
      </c>
      <c r="DA6" s="25">
        <v>4</v>
      </c>
      <c r="DB6" s="25">
        <v>3</v>
      </c>
      <c r="DC6" s="25">
        <v>5</v>
      </c>
      <c r="DD6" s="25">
        <v>4</v>
      </c>
      <c r="DE6" s="25">
        <v>5</v>
      </c>
      <c r="DF6" s="25">
        <v>5</v>
      </c>
      <c r="DG6" s="25">
        <v>5</v>
      </c>
      <c r="DH6" s="25">
        <v>3</v>
      </c>
      <c r="DI6" s="25">
        <v>4</v>
      </c>
      <c r="DJ6" s="25">
        <v>5</v>
      </c>
      <c r="DK6" s="25">
        <v>4</v>
      </c>
      <c r="DL6" s="25">
        <v>5</v>
      </c>
      <c r="DM6" s="25">
        <v>4</v>
      </c>
      <c r="DN6" s="25">
        <v>4</v>
      </c>
      <c r="DO6" s="25">
        <v>4</v>
      </c>
      <c r="DP6" s="25">
        <v>5</v>
      </c>
      <c r="DQ6" s="25">
        <v>4</v>
      </c>
      <c r="DR6" s="25">
        <v>5</v>
      </c>
      <c r="DS6" s="25">
        <v>0</v>
      </c>
      <c r="DT6" s="25">
        <v>5</v>
      </c>
      <c r="DU6" s="25">
        <v>5</v>
      </c>
      <c r="DV6" s="25">
        <v>4</v>
      </c>
      <c r="DW6" s="25">
        <v>2</v>
      </c>
      <c r="DX6" s="25">
        <v>5</v>
      </c>
      <c r="DY6" s="25">
        <v>5</v>
      </c>
      <c r="DZ6" s="25">
        <v>4</v>
      </c>
      <c r="EA6" s="25">
        <v>5</v>
      </c>
      <c r="EB6" s="25">
        <v>3</v>
      </c>
      <c r="EC6" s="25">
        <v>5</v>
      </c>
      <c r="ED6" s="25">
        <v>5</v>
      </c>
      <c r="EE6" s="25">
        <v>4</v>
      </c>
      <c r="EF6" s="25">
        <v>4</v>
      </c>
      <c r="EG6" s="25">
        <v>5</v>
      </c>
      <c r="EH6" s="25">
        <v>5</v>
      </c>
      <c r="EI6" s="25">
        <v>5</v>
      </c>
      <c r="EJ6" s="25">
        <v>3</v>
      </c>
      <c r="EK6" s="25">
        <v>4</v>
      </c>
      <c r="EL6" s="25">
        <v>5</v>
      </c>
      <c r="EM6" s="25">
        <v>5</v>
      </c>
      <c r="EN6" s="25">
        <v>5</v>
      </c>
      <c r="EO6" s="25">
        <v>5</v>
      </c>
      <c r="EP6" s="25">
        <v>5</v>
      </c>
      <c r="EQ6" s="25">
        <v>3</v>
      </c>
      <c r="ER6" s="25">
        <v>5</v>
      </c>
      <c r="ES6" s="25">
        <v>4</v>
      </c>
      <c r="ET6" s="25">
        <v>5</v>
      </c>
      <c r="EU6" s="25">
        <v>5</v>
      </c>
      <c r="EV6" s="25">
        <v>4</v>
      </c>
      <c r="EW6" s="25">
        <v>4</v>
      </c>
      <c r="EX6" s="25">
        <v>3</v>
      </c>
      <c r="EY6" s="25">
        <v>5</v>
      </c>
      <c r="EZ6" s="25">
        <v>4</v>
      </c>
      <c r="FA6" s="25">
        <v>4</v>
      </c>
      <c r="FB6" s="25">
        <v>5</v>
      </c>
      <c r="FC6" s="25">
        <v>3</v>
      </c>
      <c r="FD6" s="25">
        <v>3</v>
      </c>
      <c r="FE6" s="25">
        <v>4</v>
      </c>
      <c r="FF6" s="25">
        <v>5</v>
      </c>
      <c r="FG6" s="25">
        <v>5</v>
      </c>
      <c r="FH6" s="25">
        <v>3</v>
      </c>
      <c r="FI6" s="25">
        <v>5</v>
      </c>
      <c r="FJ6" s="25">
        <v>4</v>
      </c>
      <c r="FK6" s="25">
        <v>3</v>
      </c>
      <c r="FL6" s="25">
        <v>5</v>
      </c>
      <c r="FM6" s="25">
        <v>4</v>
      </c>
      <c r="FN6" s="25">
        <v>5</v>
      </c>
      <c r="FO6" s="25">
        <v>4</v>
      </c>
      <c r="FP6" s="25">
        <v>4</v>
      </c>
      <c r="FQ6" s="25">
        <v>4</v>
      </c>
      <c r="FR6" s="25">
        <v>4</v>
      </c>
      <c r="FS6" s="25">
        <v>1</v>
      </c>
      <c r="FT6" s="25">
        <v>5</v>
      </c>
      <c r="FU6" s="25">
        <v>5</v>
      </c>
      <c r="FV6" s="25">
        <v>5</v>
      </c>
      <c r="FW6" s="25">
        <v>4</v>
      </c>
      <c r="FX6" s="25">
        <v>5</v>
      </c>
      <c r="FY6" s="25">
        <v>4</v>
      </c>
      <c r="FZ6" s="25">
        <v>5</v>
      </c>
      <c r="GA6" s="25">
        <v>5</v>
      </c>
      <c r="GB6" s="25">
        <v>4</v>
      </c>
      <c r="GC6" s="25">
        <v>5</v>
      </c>
      <c r="GD6" s="25">
        <v>5</v>
      </c>
      <c r="GE6" s="25">
        <v>5</v>
      </c>
      <c r="GF6" s="25">
        <v>4</v>
      </c>
      <c r="GG6" s="25">
        <v>4</v>
      </c>
      <c r="GH6" s="25">
        <v>4</v>
      </c>
      <c r="GI6" s="25">
        <v>4</v>
      </c>
      <c r="GJ6" s="25">
        <v>3</v>
      </c>
      <c r="GK6" s="25">
        <v>5</v>
      </c>
      <c r="GL6" s="25">
        <v>4</v>
      </c>
      <c r="GM6" s="25">
        <v>4</v>
      </c>
      <c r="GN6" s="25">
        <v>4</v>
      </c>
      <c r="GO6" s="25">
        <v>4</v>
      </c>
      <c r="GP6" s="25">
        <v>5</v>
      </c>
      <c r="GQ6" s="25">
        <v>4</v>
      </c>
      <c r="GR6" s="25">
        <v>5</v>
      </c>
      <c r="GS6" s="25">
        <v>4</v>
      </c>
      <c r="GT6" s="25">
        <v>4</v>
      </c>
      <c r="GU6" s="25">
        <v>4</v>
      </c>
      <c r="GV6" s="25">
        <v>5</v>
      </c>
      <c r="GW6" s="25">
        <v>4</v>
      </c>
      <c r="GX6" s="25">
        <v>5</v>
      </c>
      <c r="GY6" s="25">
        <v>5</v>
      </c>
      <c r="GZ6" s="25">
        <v>4</v>
      </c>
      <c r="HA6" s="25">
        <v>4</v>
      </c>
      <c r="HB6" s="25">
        <v>4</v>
      </c>
      <c r="HC6" s="25">
        <v>3</v>
      </c>
      <c r="HD6" s="25">
        <v>5</v>
      </c>
      <c r="HE6" s="25">
        <v>5</v>
      </c>
      <c r="HF6" s="25">
        <v>5</v>
      </c>
      <c r="HG6" s="25">
        <v>5</v>
      </c>
      <c r="HH6" s="25">
        <v>5</v>
      </c>
      <c r="HI6" s="25">
        <v>0</v>
      </c>
      <c r="HJ6" s="25">
        <v>5</v>
      </c>
      <c r="HK6" s="25">
        <v>4</v>
      </c>
      <c r="HL6" s="25">
        <v>4</v>
      </c>
      <c r="HM6" s="25">
        <v>3</v>
      </c>
      <c r="HN6" s="25">
        <v>4</v>
      </c>
      <c r="HO6" s="25">
        <v>5</v>
      </c>
      <c r="HP6" s="25">
        <v>4</v>
      </c>
      <c r="HQ6" s="25">
        <v>4</v>
      </c>
      <c r="HR6" s="25">
        <v>5</v>
      </c>
      <c r="HS6" s="25">
        <v>5</v>
      </c>
      <c r="HT6" s="25">
        <v>5</v>
      </c>
      <c r="HU6" s="25">
        <v>4</v>
      </c>
      <c r="HV6" s="25">
        <v>5</v>
      </c>
      <c r="HW6" s="25">
        <v>4</v>
      </c>
      <c r="HX6" s="25">
        <v>4</v>
      </c>
      <c r="HY6" s="25">
        <v>5</v>
      </c>
      <c r="HZ6" s="25">
        <v>4</v>
      </c>
      <c r="IA6" s="25">
        <v>5</v>
      </c>
      <c r="IB6" s="25">
        <v>5</v>
      </c>
      <c r="IC6" s="25">
        <v>4</v>
      </c>
      <c r="ID6" s="25">
        <v>4</v>
      </c>
      <c r="IE6" s="25">
        <v>5</v>
      </c>
      <c r="IF6" s="25">
        <v>4</v>
      </c>
      <c r="IG6" s="25">
        <v>5</v>
      </c>
      <c r="IH6" s="25">
        <v>5</v>
      </c>
      <c r="II6" s="25">
        <v>5</v>
      </c>
      <c r="IJ6" s="25">
        <v>5</v>
      </c>
      <c r="IK6" s="25">
        <v>5</v>
      </c>
      <c r="IL6" s="25">
        <v>5</v>
      </c>
      <c r="IM6" s="25">
        <v>4</v>
      </c>
      <c r="IN6" s="25">
        <v>4</v>
      </c>
      <c r="IO6" s="25">
        <v>4</v>
      </c>
      <c r="IP6" s="25">
        <v>4</v>
      </c>
      <c r="IQ6" s="25">
        <v>5</v>
      </c>
      <c r="IR6" s="25">
        <v>5</v>
      </c>
      <c r="IS6" s="25">
        <v>5</v>
      </c>
      <c r="IT6" s="25">
        <v>5</v>
      </c>
      <c r="IU6" s="25">
        <v>4</v>
      </c>
      <c r="IV6" s="25">
        <v>5</v>
      </c>
      <c r="IW6" s="25">
        <v>5</v>
      </c>
      <c r="IX6" s="25">
        <v>5</v>
      </c>
      <c r="IY6" s="25">
        <v>4</v>
      </c>
      <c r="IZ6" s="25">
        <v>4</v>
      </c>
      <c r="JA6" s="25">
        <v>4</v>
      </c>
      <c r="JB6" s="25">
        <v>5</v>
      </c>
      <c r="JC6" s="25">
        <v>5</v>
      </c>
      <c r="JD6" s="25">
        <v>5</v>
      </c>
      <c r="JE6" s="25">
        <v>4</v>
      </c>
      <c r="JF6" s="25">
        <v>5</v>
      </c>
      <c r="JG6" s="25">
        <v>5</v>
      </c>
      <c r="JH6" s="25">
        <v>4</v>
      </c>
      <c r="JI6" s="25">
        <v>5</v>
      </c>
      <c r="JJ6" s="25">
        <v>5</v>
      </c>
      <c r="JK6" s="25">
        <v>5</v>
      </c>
      <c r="JL6" s="25">
        <v>5</v>
      </c>
      <c r="JM6" s="25">
        <v>4</v>
      </c>
      <c r="JN6" s="25">
        <v>4</v>
      </c>
      <c r="JO6" s="25">
        <v>4</v>
      </c>
      <c r="JP6" s="25">
        <v>4</v>
      </c>
      <c r="JQ6" s="25">
        <v>5</v>
      </c>
      <c r="JR6" s="25">
        <v>5</v>
      </c>
      <c r="JS6" s="25">
        <v>4</v>
      </c>
      <c r="JT6" s="25">
        <v>5</v>
      </c>
      <c r="JU6" s="25">
        <v>4</v>
      </c>
      <c r="JV6" s="25">
        <v>5</v>
      </c>
      <c r="JW6" s="25">
        <v>5</v>
      </c>
      <c r="JX6" s="25">
        <v>5</v>
      </c>
      <c r="JY6" s="25">
        <v>5</v>
      </c>
      <c r="JZ6" s="25">
        <v>4</v>
      </c>
      <c r="KA6" s="25">
        <v>5</v>
      </c>
      <c r="KB6" s="25">
        <v>5</v>
      </c>
      <c r="KC6" s="25">
        <v>5</v>
      </c>
      <c r="KD6" s="25">
        <v>5</v>
      </c>
      <c r="KE6" s="25">
        <v>4</v>
      </c>
      <c r="KF6" s="25">
        <v>4</v>
      </c>
      <c r="KG6" s="25">
        <v>4</v>
      </c>
      <c r="KH6" s="25">
        <v>5</v>
      </c>
      <c r="KI6" s="25">
        <v>5</v>
      </c>
      <c r="KJ6" s="25">
        <v>5</v>
      </c>
      <c r="KK6" s="25">
        <v>4</v>
      </c>
      <c r="KL6" s="25">
        <v>5</v>
      </c>
      <c r="KM6" s="25">
        <v>5</v>
      </c>
      <c r="KN6" s="25">
        <v>5</v>
      </c>
      <c r="KO6" s="25">
        <v>4</v>
      </c>
      <c r="KP6" s="25">
        <v>4</v>
      </c>
      <c r="KQ6" s="25">
        <v>4</v>
      </c>
      <c r="KR6" s="25">
        <v>4</v>
      </c>
      <c r="KS6" s="25">
        <v>5</v>
      </c>
      <c r="KT6" s="25">
        <v>5</v>
      </c>
      <c r="KU6" s="25">
        <v>5</v>
      </c>
      <c r="KV6" s="25">
        <v>3</v>
      </c>
      <c r="KW6" s="25">
        <v>4</v>
      </c>
      <c r="KX6" s="25">
        <v>5</v>
      </c>
      <c r="KY6" s="25">
        <v>4</v>
      </c>
      <c r="KZ6" s="25">
        <v>5</v>
      </c>
      <c r="LA6" s="25">
        <v>5</v>
      </c>
      <c r="LB6" s="25">
        <v>5</v>
      </c>
      <c r="LC6" s="25">
        <v>4</v>
      </c>
      <c r="LD6" s="25">
        <v>4</v>
      </c>
      <c r="LE6" s="25">
        <v>5</v>
      </c>
      <c r="LF6" s="25">
        <v>5</v>
      </c>
      <c r="LG6" s="25">
        <v>4</v>
      </c>
      <c r="LH6" s="25">
        <v>4</v>
      </c>
      <c r="LI6" s="25">
        <v>5</v>
      </c>
      <c r="LJ6" s="25">
        <v>5</v>
      </c>
      <c r="LK6" s="25">
        <v>4</v>
      </c>
      <c r="LL6" s="25">
        <v>5</v>
      </c>
      <c r="LM6" s="25">
        <v>5</v>
      </c>
      <c r="LN6" s="25">
        <v>5</v>
      </c>
      <c r="LO6" s="25">
        <v>1</v>
      </c>
      <c r="LP6" s="25">
        <v>4</v>
      </c>
      <c r="LQ6" s="25">
        <v>5</v>
      </c>
      <c r="LR6" s="25">
        <v>5</v>
      </c>
      <c r="LS6" s="25">
        <v>4</v>
      </c>
      <c r="LT6" s="25">
        <v>4</v>
      </c>
      <c r="LU6" s="25">
        <v>4</v>
      </c>
      <c r="LV6" s="25">
        <v>5</v>
      </c>
      <c r="LW6" s="25">
        <v>4</v>
      </c>
      <c r="LX6" s="25">
        <v>3</v>
      </c>
      <c r="LY6" s="25">
        <v>4</v>
      </c>
      <c r="LZ6" s="25">
        <v>4</v>
      </c>
      <c r="MA6" s="25">
        <v>4</v>
      </c>
      <c r="MB6" s="25">
        <v>4</v>
      </c>
      <c r="MC6" s="25">
        <v>4</v>
      </c>
      <c r="MD6" s="25">
        <v>4</v>
      </c>
      <c r="ME6" s="25">
        <v>4</v>
      </c>
      <c r="MF6" s="25">
        <v>1</v>
      </c>
      <c r="MG6" s="25">
        <v>5</v>
      </c>
      <c r="MH6" s="25">
        <v>4</v>
      </c>
      <c r="MI6" s="25">
        <v>4</v>
      </c>
      <c r="MJ6" s="25">
        <v>4</v>
      </c>
      <c r="MK6" s="25">
        <v>4</v>
      </c>
      <c r="ML6" s="25">
        <v>4</v>
      </c>
      <c r="MM6" s="25">
        <v>4</v>
      </c>
      <c r="MN6" s="25">
        <v>5</v>
      </c>
      <c r="MO6" s="25">
        <v>4</v>
      </c>
      <c r="MP6" s="25">
        <v>5</v>
      </c>
      <c r="MQ6" s="25">
        <v>4</v>
      </c>
      <c r="MR6" s="25">
        <v>5</v>
      </c>
      <c r="MS6" s="25">
        <v>4</v>
      </c>
      <c r="MT6" s="25">
        <v>3</v>
      </c>
      <c r="MU6" s="25">
        <v>5</v>
      </c>
      <c r="MV6" s="25">
        <v>5</v>
      </c>
      <c r="MW6" s="25">
        <v>4</v>
      </c>
      <c r="MX6" s="25">
        <v>4</v>
      </c>
      <c r="MY6" s="25">
        <v>4</v>
      </c>
      <c r="MZ6" s="25">
        <v>4</v>
      </c>
      <c r="NA6" s="25">
        <v>5</v>
      </c>
      <c r="NB6" s="25">
        <v>5</v>
      </c>
      <c r="NC6" s="25">
        <v>4</v>
      </c>
      <c r="ND6" s="27">
        <f>AVERAGE(Tabela6378[[#This Row],[2]:[831]])</f>
        <v>4.3214285714285712</v>
      </c>
      <c r="NE6" s="27">
        <f>SKEW(Tabela6378[[#This Row],[2]:[831]])</f>
        <v>-2.1099209478140213</v>
      </c>
      <c r="NF6" s="27">
        <f>STDEV(Tabela6378[[#This Row],[2]:[831]])</f>
        <v>0.81208648242597881</v>
      </c>
      <c r="NG6" s="61">
        <v>0.87600696626092467</v>
      </c>
    </row>
    <row r="7" spans="1:371" s="28" customFormat="1" ht="24.95" customHeight="1">
      <c r="A7" s="29">
        <v>20</v>
      </c>
      <c r="B7" s="30">
        <v>2</v>
      </c>
      <c r="C7" s="106" t="s">
        <v>1708</v>
      </c>
      <c r="D7" s="40">
        <v>5</v>
      </c>
      <c r="E7" s="40">
        <v>2</v>
      </c>
      <c r="F7" s="40">
        <v>4</v>
      </c>
      <c r="G7" s="40">
        <v>5</v>
      </c>
      <c r="H7" s="40">
        <v>4</v>
      </c>
      <c r="I7" s="40">
        <v>5</v>
      </c>
      <c r="J7" s="40">
        <v>5</v>
      </c>
      <c r="K7" s="40">
        <v>5</v>
      </c>
      <c r="L7" s="40">
        <v>5</v>
      </c>
      <c r="M7" s="40">
        <v>0</v>
      </c>
      <c r="N7" s="40">
        <v>5</v>
      </c>
      <c r="O7" s="40">
        <v>5</v>
      </c>
      <c r="P7" s="40">
        <v>4</v>
      </c>
      <c r="Q7" s="40">
        <v>5</v>
      </c>
      <c r="R7" s="40">
        <v>5</v>
      </c>
      <c r="S7" s="40">
        <v>4</v>
      </c>
      <c r="T7" s="40">
        <v>5</v>
      </c>
      <c r="U7" s="40">
        <v>5</v>
      </c>
      <c r="V7" s="40">
        <v>4</v>
      </c>
      <c r="W7" s="40">
        <v>4</v>
      </c>
      <c r="X7" s="40">
        <v>5</v>
      </c>
      <c r="Y7" s="40">
        <v>4</v>
      </c>
      <c r="Z7" s="40">
        <v>4</v>
      </c>
      <c r="AA7" s="40">
        <v>5</v>
      </c>
      <c r="AB7" s="40">
        <v>3</v>
      </c>
      <c r="AC7" s="40">
        <v>4</v>
      </c>
      <c r="AD7" s="40">
        <v>5</v>
      </c>
      <c r="AE7" s="40">
        <v>3</v>
      </c>
      <c r="AF7" s="40">
        <v>4</v>
      </c>
      <c r="AG7" s="40">
        <v>5</v>
      </c>
      <c r="AH7" s="40">
        <v>4</v>
      </c>
      <c r="AI7" s="40">
        <v>5</v>
      </c>
      <c r="AJ7" s="40">
        <v>4</v>
      </c>
      <c r="AK7" s="40">
        <v>5</v>
      </c>
      <c r="AL7" s="40">
        <v>4</v>
      </c>
      <c r="AM7" s="40">
        <v>5</v>
      </c>
      <c r="AN7" s="40">
        <v>4</v>
      </c>
      <c r="AO7" s="40">
        <v>4</v>
      </c>
      <c r="AP7" s="40">
        <v>5</v>
      </c>
      <c r="AQ7" s="40">
        <v>5</v>
      </c>
      <c r="AR7" s="40">
        <v>5</v>
      </c>
      <c r="AS7" s="40">
        <v>5</v>
      </c>
      <c r="AT7" s="40">
        <v>5</v>
      </c>
      <c r="AU7" s="40">
        <v>4</v>
      </c>
      <c r="AV7" s="40">
        <v>4</v>
      </c>
      <c r="AW7" s="40">
        <v>5</v>
      </c>
      <c r="AX7" s="40">
        <v>5</v>
      </c>
      <c r="AY7" s="40">
        <v>5</v>
      </c>
      <c r="AZ7" s="40">
        <v>5</v>
      </c>
      <c r="BA7" s="40">
        <v>5</v>
      </c>
      <c r="BB7" s="40">
        <v>5</v>
      </c>
      <c r="BC7" s="40">
        <v>5</v>
      </c>
      <c r="BD7" s="40">
        <v>4</v>
      </c>
      <c r="BE7" s="40">
        <v>5</v>
      </c>
      <c r="BF7" s="40">
        <v>5</v>
      </c>
      <c r="BG7" s="40">
        <v>5</v>
      </c>
      <c r="BH7" s="40">
        <v>5</v>
      </c>
      <c r="BI7" s="40">
        <v>5</v>
      </c>
      <c r="BJ7" s="40">
        <v>5</v>
      </c>
      <c r="BK7" s="40">
        <v>5</v>
      </c>
      <c r="BL7" s="40">
        <v>4</v>
      </c>
      <c r="BM7" s="40">
        <v>5</v>
      </c>
      <c r="BN7" s="40">
        <v>5</v>
      </c>
      <c r="BO7" s="40">
        <v>5</v>
      </c>
      <c r="BP7" s="40">
        <v>4</v>
      </c>
      <c r="BQ7" s="40">
        <v>4</v>
      </c>
      <c r="BR7" s="40">
        <v>5</v>
      </c>
      <c r="BS7" s="40">
        <v>4</v>
      </c>
      <c r="BT7" s="40">
        <v>1</v>
      </c>
      <c r="BU7" s="40">
        <v>5</v>
      </c>
      <c r="BV7" s="40">
        <v>5</v>
      </c>
      <c r="BW7" s="40">
        <v>4</v>
      </c>
      <c r="BX7" s="40">
        <v>5</v>
      </c>
      <c r="BY7" s="40">
        <v>4</v>
      </c>
      <c r="BZ7" s="40">
        <v>4</v>
      </c>
      <c r="CA7" s="40">
        <v>5</v>
      </c>
      <c r="CB7" s="40">
        <v>4</v>
      </c>
      <c r="CC7" s="40">
        <v>5</v>
      </c>
      <c r="CD7" s="40">
        <v>4</v>
      </c>
      <c r="CE7" s="40">
        <v>5</v>
      </c>
      <c r="CF7" s="40">
        <v>5</v>
      </c>
      <c r="CG7" s="40">
        <v>4</v>
      </c>
      <c r="CH7" s="40">
        <v>4</v>
      </c>
      <c r="CI7" s="40">
        <v>4</v>
      </c>
      <c r="CJ7" s="40">
        <v>2</v>
      </c>
      <c r="CK7" s="40">
        <v>4</v>
      </c>
      <c r="CL7" s="40">
        <v>4</v>
      </c>
      <c r="CM7" s="40">
        <v>4</v>
      </c>
      <c r="CN7" s="40">
        <v>4</v>
      </c>
      <c r="CO7" s="40">
        <v>4</v>
      </c>
      <c r="CP7" s="40">
        <v>5</v>
      </c>
      <c r="CQ7" s="40">
        <v>5</v>
      </c>
      <c r="CR7" s="40">
        <v>5</v>
      </c>
      <c r="CS7" s="40">
        <v>4</v>
      </c>
      <c r="CT7" s="40">
        <v>4</v>
      </c>
      <c r="CU7" s="40">
        <v>5</v>
      </c>
      <c r="CV7" s="40">
        <v>4</v>
      </c>
      <c r="CW7" s="40">
        <v>5</v>
      </c>
      <c r="CX7" s="40">
        <v>5</v>
      </c>
      <c r="CY7" s="40">
        <v>4</v>
      </c>
      <c r="CZ7" s="40">
        <v>5</v>
      </c>
      <c r="DA7" s="40">
        <v>5</v>
      </c>
      <c r="DB7" s="40">
        <v>5</v>
      </c>
      <c r="DC7" s="40">
        <v>5</v>
      </c>
      <c r="DD7" s="40">
        <v>5</v>
      </c>
      <c r="DE7" s="40">
        <v>5</v>
      </c>
      <c r="DF7" s="40">
        <v>5</v>
      </c>
      <c r="DG7" s="40">
        <v>5</v>
      </c>
      <c r="DH7" s="40">
        <v>4</v>
      </c>
      <c r="DI7" s="40">
        <v>5</v>
      </c>
      <c r="DJ7" s="40">
        <v>5</v>
      </c>
      <c r="DK7" s="40">
        <v>5</v>
      </c>
      <c r="DL7" s="40">
        <v>5</v>
      </c>
      <c r="DM7" s="40">
        <v>5</v>
      </c>
      <c r="DN7" s="40">
        <v>4</v>
      </c>
      <c r="DO7" s="40">
        <v>4</v>
      </c>
      <c r="DP7" s="40">
        <v>5</v>
      </c>
      <c r="DQ7" s="40">
        <v>5</v>
      </c>
      <c r="DR7" s="40">
        <v>4</v>
      </c>
      <c r="DS7" s="40">
        <v>3</v>
      </c>
      <c r="DT7" s="40">
        <v>5</v>
      </c>
      <c r="DU7" s="40">
        <v>5</v>
      </c>
      <c r="DV7" s="40">
        <v>5</v>
      </c>
      <c r="DW7" s="40">
        <v>2</v>
      </c>
      <c r="DX7" s="40">
        <v>5</v>
      </c>
      <c r="DY7" s="40">
        <v>5</v>
      </c>
      <c r="DZ7" s="40">
        <v>5</v>
      </c>
      <c r="EA7" s="40">
        <v>5</v>
      </c>
      <c r="EB7" s="40">
        <v>2</v>
      </c>
      <c r="EC7" s="40">
        <v>5</v>
      </c>
      <c r="ED7" s="40">
        <v>5</v>
      </c>
      <c r="EE7" s="40">
        <v>5</v>
      </c>
      <c r="EF7" s="40">
        <v>4</v>
      </c>
      <c r="EG7" s="40">
        <v>5</v>
      </c>
      <c r="EH7" s="40">
        <v>5</v>
      </c>
      <c r="EI7" s="40">
        <v>5</v>
      </c>
      <c r="EJ7" s="40">
        <v>5</v>
      </c>
      <c r="EK7" s="40">
        <v>5</v>
      </c>
      <c r="EL7" s="40">
        <v>3</v>
      </c>
      <c r="EM7" s="40">
        <v>5</v>
      </c>
      <c r="EN7" s="40">
        <v>4</v>
      </c>
      <c r="EO7" s="40">
        <v>5</v>
      </c>
      <c r="EP7" s="40">
        <v>5</v>
      </c>
      <c r="EQ7" s="40">
        <v>3</v>
      </c>
      <c r="ER7" s="40">
        <v>5</v>
      </c>
      <c r="ES7" s="40">
        <v>5</v>
      </c>
      <c r="ET7" s="40">
        <v>5</v>
      </c>
      <c r="EU7" s="40">
        <v>5</v>
      </c>
      <c r="EV7" s="40">
        <v>5</v>
      </c>
      <c r="EW7" s="40">
        <v>5</v>
      </c>
      <c r="EX7" s="40">
        <v>3</v>
      </c>
      <c r="EY7" s="40">
        <v>5</v>
      </c>
      <c r="EZ7" s="40">
        <v>5</v>
      </c>
      <c r="FA7" s="40">
        <v>5</v>
      </c>
      <c r="FB7" s="40">
        <v>5</v>
      </c>
      <c r="FC7" s="40">
        <v>5</v>
      </c>
      <c r="FD7" s="40">
        <v>3</v>
      </c>
      <c r="FE7" s="40">
        <v>5</v>
      </c>
      <c r="FF7" s="40">
        <v>5</v>
      </c>
      <c r="FG7" s="40">
        <v>4</v>
      </c>
      <c r="FH7" s="40">
        <v>5</v>
      </c>
      <c r="FI7" s="40">
        <v>5</v>
      </c>
      <c r="FJ7" s="40">
        <v>4</v>
      </c>
      <c r="FK7" s="40">
        <v>4</v>
      </c>
      <c r="FL7" s="40">
        <v>4</v>
      </c>
      <c r="FM7" s="40">
        <v>5</v>
      </c>
      <c r="FN7" s="40">
        <v>5</v>
      </c>
      <c r="FO7" s="40">
        <v>5</v>
      </c>
      <c r="FP7" s="40">
        <v>5</v>
      </c>
      <c r="FQ7" s="40">
        <v>4</v>
      </c>
      <c r="FR7" s="40">
        <v>4</v>
      </c>
      <c r="FS7" s="40">
        <v>5</v>
      </c>
      <c r="FT7" s="40">
        <v>5</v>
      </c>
      <c r="FU7" s="40">
        <v>5</v>
      </c>
      <c r="FV7" s="40">
        <v>4</v>
      </c>
      <c r="FW7" s="40">
        <v>5</v>
      </c>
      <c r="FX7" s="40">
        <v>5</v>
      </c>
      <c r="FY7" s="40">
        <v>5</v>
      </c>
      <c r="FZ7" s="40">
        <v>5</v>
      </c>
      <c r="GA7" s="40">
        <v>5</v>
      </c>
      <c r="GB7" s="40">
        <v>5</v>
      </c>
      <c r="GC7" s="40">
        <v>5</v>
      </c>
      <c r="GD7" s="40">
        <v>5</v>
      </c>
      <c r="GE7" s="40">
        <v>5</v>
      </c>
      <c r="GF7" s="40">
        <v>5</v>
      </c>
      <c r="GG7" s="40">
        <v>5</v>
      </c>
      <c r="GH7" s="40">
        <v>5</v>
      </c>
      <c r="GI7" s="40">
        <v>5</v>
      </c>
      <c r="GJ7" s="40">
        <v>3</v>
      </c>
      <c r="GK7" s="40">
        <v>5</v>
      </c>
      <c r="GL7" s="40">
        <v>5</v>
      </c>
      <c r="GM7" s="40">
        <v>5</v>
      </c>
      <c r="GN7" s="40">
        <v>5</v>
      </c>
      <c r="GO7" s="40">
        <v>2</v>
      </c>
      <c r="GP7" s="40">
        <v>5</v>
      </c>
      <c r="GQ7" s="40">
        <v>5</v>
      </c>
      <c r="GR7" s="40">
        <v>5</v>
      </c>
      <c r="GS7" s="40">
        <v>4</v>
      </c>
      <c r="GT7" s="40">
        <v>5</v>
      </c>
      <c r="GU7" s="40">
        <v>4</v>
      </c>
      <c r="GV7" s="40">
        <v>5</v>
      </c>
      <c r="GW7" s="40">
        <v>5</v>
      </c>
      <c r="GX7" s="40">
        <v>4</v>
      </c>
      <c r="GY7" s="40">
        <v>5</v>
      </c>
      <c r="GZ7" s="40">
        <v>5</v>
      </c>
      <c r="HA7" s="40">
        <v>5</v>
      </c>
      <c r="HB7" s="40">
        <v>5</v>
      </c>
      <c r="HC7" s="40">
        <v>4</v>
      </c>
      <c r="HD7" s="40">
        <v>5</v>
      </c>
      <c r="HE7" s="40">
        <v>5</v>
      </c>
      <c r="HF7" s="40">
        <v>5</v>
      </c>
      <c r="HG7" s="40">
        <v>5</v>
      </c>
      <c r="HH7" s="40">
        <v>5</v>
      </c>
      <c r="HI7" s="40">
        <v>4</v>
      </c>
      <c r="HJ7" s="40">
        <v>5</v>
      </c>
      <c r="HK7" s="40">
        <v>4</v>
      </c>
      <c r="HL7" s="40">
        <v>5</v>
      </c>
      <c r="HM7" s="40">
        <v>4</v>
      </c>
      <c r="HN7" s="40">
        <v>5</v>
      </c>
      <c r="HO7" s="40">
        <v>5</v>
      </c>
      <c r="HP7" s="40">
        <v>2</v>
      </c>
      <c r="HQ7" s="40">
        <v>4</v>
      </c>
      <c r="HR7" s="40">
        <v>5</v>
      </c>
      <c r="HS7" s="40">
        <v>5</v>
      </c>
      <c r="HT7" s="40">
        <v>5</v>
      </c>
      <c r="HU7" s="40">
        <v>4</v>
      </c>
      <c r="HV7" s="40">
        <v>5</v>
      </c>
      <c r="HW7" s="40">
        <v>5</v>
      </c>
      <c r="HX7" s="40">
        <v>5</v>
      </c>
      <c r="HY7" s="40">
        <v>5</v>
      </c>
      <c r="HZ7" s="40">
        <v>5</v>
      </c>
      <c r="IA7" s="40">
        <v>5</v>
      </c>
      <c r="IB7" s="40">
        <v>5</v>
      </c>
      <c r="IC7" s="40">
        <v>5</v>
      </c>
      <c r="ID7" s="40">
        <v>3</v>
      </c>
      <c r="IE7" s="40">
        <v>5</v>
      </c>
      <c r="IF7" s="40">
        <v>4</v>
      </c>
      <c r="IG7" s="40">
        <v>5</v>
      </c>
      <c r="IH7" s="40">
        <v>5</v>
      </c>
      <c r="II7" s="40">
        <v>5</v>
      </c>
      <c r="IJ7" s="40">
        <v>5</v>
      </c>
      <c r="IK7" s="40">
        <v>5</v>
      </c>
      <c r="IL7" s="40">
        <v>5</v>
      </c>
      <c r="IM7" s="40">
        <v>5</v>
      </c>
      <c r="IN7" s="40">
        <v>4</v>
      </c>
      <c r="IO7" s="40">
        <v>5</v>
      </c>
      <c r="IP7" s="40">
        <v>5</v>
      </c>
      <c r="IQ7" s="40">
        <v>5</v>
      </c>
      <c r="IR7" s="40">
        <v>5</v>
      </c>
      <c r="IS7" s="40">
        <v>5</v>
      </c>
      <c r="IT7" s="40">
        <v>5</v>
      </c>
      <c r="IU7" s="40">
        <v>5</v>
      </c>
      <c r="IV7" s="40">
        <v>5</v>
      </c>
      <c r="IW7" s="40">
        <v>5</v>
      </c>
      <c r="IX7" s="40">
        <v>5</v>
      </c>
      <c r="IY7" s="40">
        <v>4</v>
      </c>
      <c r="IZ7" s="40">
        <v>4</v>
      </c>
      <c r="JA7" s="40">
        <v>4</v>
      </c>
      <c r="JB7" s="40">
        <v>5</v>
      </c>
      <c r="JC7" s="40">
        <v>5</v>
      </c>
      <c r="JD7" s="40">
        <v>5</v>
      </c>
      <c r="JE7" s="40">
        <v>5</v>
      </c>
      <c r="JF7" s="40">
        <v>5</v>
      </c>
      <c r="JG7" s="40">
        <v>5</v>
      </c>
      <c r="JH7" s="40">
        <v>4</v>
      </c>
      <c r="JI7" s="40">
        <v>5</v>
      </c>
      <c r="JJ7" s="40">
        <v>5</v>
      </c>
      <c r="JK7" s="40">
        <v>5</v>
      </c>
      <c r="JL7" s="40">
        <v>5</v>
      </c>
      <c r="JM7" s="40">
        <v>4</v>
      </c>
      <c r="JN7" s="40">
        <v>4</v>
      </c>
      <c r="JO7" s="40">
        <v>5</v>
      </c>
      <c r="JP7" s="40">
        <v>5</v>
      </c>
      <c r="JQ7" s="40">
        <v>5</v>
      </c>
      <c r="JR7" s="40">
        <v>5</v>
      </c>
      <c r="JS7" s="40">
        <v>4</v>
      </c>
      <c r="JT7" s="40">
        <v>5</v>
      </c>
      <c r="JU7" s="40">
        <v>5</v>
      </c>
      <c r="JV7" s="40">
        <v>5</v>
      </c>
      <c r="JW7" s="40">
        <v>5</v>
      </c>
      <c r="JX7" s="40">
        <v>5</v>
      </c>
      <c r="JY7" s="40">
        <v>5</v>
      </c>
      <c r="JZ7" s="40">
        <v>5</v>
      </c>
      <c r="KA7" s="40">
        <v>5</v>
      </c>
      <c r="KB7" s="40">
        <v>5</v>
      </c>
      <c r="KC7" s="40">
        <v>5</v>
      </c>
      <c r="KD7" s="40">
        <v>5</v>
      </c>
      <c r="KE7" s="40">
        <v>4</v>
      </c>
      <c r="KF7" s="40">
        <v>5</v>
      </c>
      <c r="KG7" s="40">
        <v>5</v>
      </c>
      <c r="KH7" s="40">
        <v>5</v>
      </c>
      <c r="KI7" s="40">
        <v>4</v>
      </c>
      <c r="KJ7" s="40">
        <v>5</v>
      </c>
      <c r="KK7" s="40">
        <v>4</v>
      </c>
      <c r="KL7" s="40">
        <v>5</v>
      </c>
      <c r="KM7" s="40">
        <v>5</v>
      </c>
      <c r="KN7" s="40">
        <v>5</v>
      </c>
      <c r="KO7" s="40">
        <v>5</v>
      </c>
      <c r="KP7" s="40">
        <v>4</v>
      </c>
      <c r="KQ7" s="40">
        <v>5</v>
      </c>
      <c r="KR7" s="40">
        <v>5</v>
      </c>
      <c r="KS7" s="40">
        <v>5</v>
      </c>
      <c r="KT7" s="40">
        <v>5</v>
      </c>
      <c r="KU7" s="40">
        <v>5</v>
      </c>
      <c r="KV7" s="40">
        <v>5</v>
      </c>
      <c r="KW7" s="40">
        <v>5</v>
      </c>
      <c r="KX7" s="40">
        <v>5</v>
      </c>
      <c r="KY7" s="40">
        <v>4</v>
      </c>
      <c r="KZ7" s="40">
        <v>4</v>
      </c>
      <c r="LA7" s="40">
        <v>5</v>
      </c>
      <c r="LB7" s="40">
        <v>5</v>
      </c>
      <c r="LC7" s="40">
        <v>5</v>
      </c>
      <c r="LD7" s="40">
        <v>4</v>
      </c>
      <c r="LE7" s="40">
        <v>5</v>
      </c>
      <c r="LF7" s="40">
        <v>5</v>
      </c>
      <c r="LG7" s="40">
        <v>5</v>
      </c>
      <c r="LH7" s="40">
        <v>3</v>
      </c>
      <c r="LI7" s="40">
        <v>5</v>
      </c>
      <c r="LJ7" s="40">
        <v>5</v>
      </c>
      <c r="LK7" s="40">
        <v>5</v>
      </c>
      <c r="LL7" s="40">
        <v>4</v>
      </c>
      <c r="LM7" s="40">
        <v>5</v>
      </c>
      <c r="LN7" s="40">
        <v>5</v>
      </c>
      <c r="LO7" s="40">
        <v>2</v>
      </c>
      <c r="LP7" s="40">
        <v>2</v>
      </c>
      <c r="LQ7" s="40">
        <v>5</v>
      </c>
      <c r="LR7" s="40">
        <v>5</v>
      </c>
      <c r="LS7" s="40">
        <v>4</v>
      </c>
      <c r="LT7" s="40">
        <v>4</v>
      </c>
      <c r="LU7" s="40">
        <v>4</v>
      </c>
      <c r="LV7" s="40">
        <v>5</v>
      </c>
      <c r="LW7" s="40">
        <v>5</v>
      </c>
      <c r="LX7" s="40">
        <v>3</v>
      </c>
      <c r="LY7" s="40">
        <v>4</v>
      </c>
      <c r="LZ7" s="40">
        <v>5</v>
      </c>
      <c r="MA7" s="40">
        <v>5</v>
      </c>
      <c r="MB7" s="40">
        <v>5</v>
      </c>
      <c r="MC7" s="40">
        <v>5</v>
      </c>
      <c r="MD7" s="40">
        <v>5</v>
      </c>
      <c r="ME7" s="40">
        <v>5</v>
      </c>
      <c r="MF7" s="40">
        <v>1</v>
      </c>
      <c r="MG7" s="40">
        <v>4</v>
      </c>
      <c r="MH7" s="40">
        <v>5</v>
      </c>
      <c r="MI7" s="40">
        <v>4</v>
      </c>
      <c r="MJ7" s="40">
        <v>5</v>
      </c>
      <c r="MK7" s="40">
        <v>5</v>
      </c>
      <c r="ML7" s="40">
        <v>4</v>
      </c>
      <c r="MM7" s="40">
        <v>5</v>
      </c>
      <c r="MN7" s="40">
        <v>5</v>
      </c>
      <c r="MO7" s="40">
        <v>5</v>
      </c>
      <c r="MP7" s="40">
        <v>5</v>
      </c>
      <c r="MQ7" s="40">
        <v>5</v>
      </c>
      <c r="MR7" s="40">
        <v>5</v>
      </c>
      <c r="MS7" s="40">
        <v>4</v>
      </c>
      <c r="MT7" s="40">
        <v>3</v>
      </c>
      <c r="MU7" s="40">
        <v>5</v>
      </c>
      <c r="MV7" s="40">
        <v>5</v>
      </c>
      <c r="MW7" s="40">
        <v>4</v>
      </c>
      <c r="MX7" s="40">
        <v>5</v>
      </c>
      <c r="MY7" s="40">
        <v>4</v>
      </c>
      <c r="MZ7" s="40">
        <v>5</v>
      </c>
      <c r="NA7" s="40">
        <v>5</v>
      </c>
      <c r="NB7" s="40">
        <v>5</v>
      </c>
      <c r="NC7" s="40">
        <v>5</v>
      </c>
      <c r="ND7" s="42">
        <f>AVERAGE(Tabela6378[[#This Row],[2]:[831]])</f>
        <v>4.5906593406593403</v>
      </c>
      <c r="NE7" s="42">
        <f>SKEW(Tabela6378[[#This Row],[2]:[831]])</f>
        <v>-2.4819872862095962</v>
      </c>
      <c r="NF7" s="42">
        <f>STDEV(Tabela6378[[#This Row],[2]:[831]])</f>
        <v>0.74967071147440389</v>
      </c>
      <c r="NG7" s="63">
        <v>0.86774265306020071</v>
      </c>
    </row>
    <row r="8" spans="1:371" s="28" customFormat="1" ht="24.95" customHeight="1">
      <c r="A8" s="29">
        <v>21</v>
      </c>
      <c r="B8" s="30">
        <v>3</v>
      </c>
      <c r="C8" s="106" t="s">
        <v>1709</v>
      </c>
      <c r="D8" s="40">
        <v>4</v>
      </c>
      <c r="E8" s="40">
        <v>5</v>
      </c>
      <c r="F8" s="40">
        <v>5</v>
      </c>
      <c r="G8" s="40">
        <v>4</v>
      </c>
      <c r="H8" s="40">
        <v>4</v>
      </c>
      <c r="I8" s="40">
        <v>5</v>
      </c>
      <c r="J8" s="40">
        <v>4</v>
      </c>
      <c r="K8" s="40">
        <v>3</v>
      </c>
      <c r="L8" s="40">
        <v>5</v>
      </c>
      <c r="M8" s="40">
        <v>0</v>
      </c>
      <c r="N8" s="40">
        <v>5</v>
      </c>
      <c r="O8" s="40">
        <v>3</v>
      </c>
      <c r="P8" s="40">
        <v>3</v>
      </c>
      <c r="Q8" s="40">
        <v>4</v>
      </c>
      <c r="R8" s="40">
        <v>5</v>
      </c>
      <c r="S8" s="40">
        <v>4</v>
      </c>
      <c r="T8" s="40">
        <v>4</v>
      </c>
      <c r="U8" s="40">
        <v>3</v>
      </c>
      <c r="V8" s="40">
        <v>4</v>
      </c>
      <c r="W8" s="40">
        <v>4</v>
      </c>
      <c r="X8" s="40">
        <v>4</v>
      </c>
      <c r="Y8" s="40">
        <v>3</v>
      </c>
      <c r="Z8" s="40">
        <v>4</v>
      </c>
      <c r="AA8" s="40">
        <v>5</v>
      </c>
      <c r="AB8" s="40">
        <v>3</v>
      </c>
      <c r="AC8" s="40">
        <v>5</v>
      </c>
      <c r="AD8" s="40">
        <v>5</v>
      </c>
      <c r="AE8" s="40">
        <v>4</v>
      </c>
      <c r="AF8" s="40">
        <v>4</v>
      </c>
      <c r="AG8" s="40">
        <v>5</v>
      </c>
      <c r="AH8" s="40">
        <v>4</v>
      </c>
      <c r="AI8" s="40">
        <v>3</v>
      </c>
      <c r="AJ8" s="40">
        <v>3</v>
      </c>
      <c r="AK8" s="40">
        <v>5</v>
      </c>
      <c r="AL8" s="40">
        <v>4</v>
      </c>
      <c r="AM8" s="40">
        <v>5</v>
      </c>
      <c r="AN8" s="40">
        <v>4</v>
      </c>
      <c r="AO8" s="40">
        <v>4</v>
      </c>
      <c r="AP8" s="40">
        <v>5</v>
      </c>
      <c r="AQ8" s="40">
        <v>5</v>
      </c>
      <c r="AR8" s="40">
        <v>5</v>
      </c>
      <c r="AS8" s="40">
        <v>1</v>
      </c>
      <c r="AT8" s="40">
        <v>4</v>
      </c>
      <c r="AU8" s="40">
        <v>4</v>
      </c>
      <c r="AV8" s="40">
        <v>5</v>
      </c>
      <c r="AW8" s="40">
        <v>5</v>
      </c>
      <c r="AX8" s="40">
        <v>4</v>
      </c>
      <c r="AY8" s="40">
        <v>4</v>
      </c>
      <c r="AZ8" s="40">
        <v>5</v>
      </c>
      <c r="BA8" s="40">
        <v>5</v>
      </c>
      <c r="BB8" s="40">
        <v>5</v>
      </c>
      <c r="BC8" s="40">
        <v>5</v>
      </c>
      <c r="BD8" s="40">
        <v>4</v>
      </c>
      <c r="BE8" s="40">
        <v>5</v>
      </c>
      <c r="BF8" s="40">
        <v>5</v>
      </c>
      <c r="BG8" s="40">
        <v>5</v>
      </c>
      <c r="BH8" s="40">
        <v>4</v>
      </c>
      <c r="BI8" s="40">
        <v>5</v>
      </c>
      <c r="BJ8" s="40">
        <v>5</v>
      </c>
      <c r="BK8" s="40">
        <v>5</v>
      </c>
      <c r="BL8" s="40">
        <v>5</v>
      </c>
      <c r="BM8" s="40">
        <v>5</v>
      </c>
      <c r="BN8" s="40">
        <v>4</v>
      </c>
      <c r="BO8" s="40">
        <v>4</v>
      </c>
      <c r="BP8" s="40">
        <v>4</v>
      </c>
      <c r="BQ8" s="40">
        <v>4</v>
      </c>
      <c r="BR8" s="40">
        <v>5</v>
      </c>
      <c r="BS8" s="40">
        <v>3</v>
      </c>
      <c r="BT8" s="40">
        <v>1</v>
      </c>
      <c r="BU8" s="40">
        <v>5</v>
      </c>
      <c r="BV8" s="40">
        <v>5</v>
      </c>
      <c r="BW8" s="40">
        <v>3</v>
      </c>
      <c r="BX8" s="40">
        <v>4</v>
      </c>
      <c r="BY8" s="40">
        <v>4</v>
      </c>
      <c r="BZ8" s="40">
        <v>3</v>
      </c>
      <c r="CA8" s="40">
        <v>5</v>
      </c>
      <c r="CB8" s="40">
        <v>4</v>
      </c>
      <c r="CC8" s="40">
        <v>5</v>
      </c>
      <c r="CD8" s="40">
        <v>4</v>
      </c>
      <c r="CE8" s="40">
        <v>5</v>
      </c>
      <c r="CF8" s="40">
        <v>4</v>
      </c>
      <c r="CG8" s="40">
        <v>5</v>
      </c>
      <c r="CH8" s="40">
        <v>4</v>
      </c>
      <c r="CI8" s="40">
        <v>5</v>
      </c>
      <c r="CJ8" s="40">
        <v>2</v>
      </c>
      <c r="CK8" s="40">
        <v>4</v>
      </c>
      <c r="CL8" s="40">
        <v>4</v>
      </c>
      <c r="CM8" s="40">
        <v>4</v>
      </c>
      <c r="CN8" s="40">
        <v>4</v>
      </c>
      <c r="CO8" s="40">
        <v>5</v>
      </c>
      <c r="CP8" s="40">
        <v>5</v>
      </c>
      <c r="CQ8" s="40">
        <v>4</v>
      </c>
      <c r="CR8" s="40">
        <v>4</v>
      </c>
      <c r="CS8" s="40">
        <v>4</v>
      </c>
      <c r="CT8" s="40">
        <v>4</v>
      </c>
      <c r="CU8" s="40">
        <v>5</v>
      </c>
      <c r="CV8" s="40">
        <v>3</v>
      </c>
      <c r="CW8" s="40">
        <v>5</v>
      </c>
      <c r="CX8" s="40">
        <v>5</v>
      </c>
      <c r="CY8" s="40">
        <v>4</v>
      </c>
      <c r="CZ8" s="40">
        <v>4</v>
      </c>
      <c r="DA8" s="40">
        <v>4</v>
      </c>
      <c r="DB8" s="40">
        <v>5</v>
      </c>
      <c r="DC8" s="40">
        <v>5</v>
      </c>
      <c r="DD8" s="40">
        <v>5</v>
      </c>
      <c r="DE8" s="40">
        <v>4</v>
      </c>
      <c r="DF8" s="40">
        <v>5</v>
      </c>
      <c r="DG8" s="40">
        <v>5</v>
      </c>
      <c r="DH8" s="40">
        <v>2</v>
      </c>
      <c r="DI8" s="40">
        <v>4</v>
      </c>
      <c r="DJ8" s="40">
        <v>4</v>
      </c>
      <c r="DK8" s="40">
        <v>5</v>
      </c>
      <c r="DL8" s="40">
        <v>4</v>
      </c>
      <c r="DM8" s="40">
        <v>5</v>
      </c>
      <c r="DN8" s="40">
        <v>4</v>
      </c>
      <c r="DO8" s="40">
        <v>5</v>
      </c>
      <c r="DP8" s="40">
        <v>5</v>
      </c>
      <c r="DQ8" s="40">
        <v>4</v>
      </c>
      <c r="DR8" s="40">
        <v>5</v>
      </c>
      <c r="DS8" s="40">
        <v>3</v>
      </c>
      <c r="DT8" s="40">
        <v>5</v>
      </c>
      <c r="DU8" s="40">
        <v>5</v>
      </c>
      <c r="DV8" s="40">
        <v>5</v>
      </c>
      <c r="DW8" s="40">
        <v>0</v>
      </c>
      <c r="DX8" s="40">
        <v>5</v>
      </c>
      <c r="DY8" s="40">
        <v>5</v>
      </c>
      <c r="DZ8" s="40">
        <v>5</v>
      </c>
      <c r="EA8" s="40">
        <v>4</v>
      </c>
      <c r="EB8" s="40">
        <v>4</v>
      </c>
      <c r="EC8" s="40">
        <v>4</v>
      </c>
      <c r="ED8" s="40">
        <v>5</v>
      </c>
      <c r="EE8" s="40">
        <v>5</v>
      </c>
      <c r="EF8" s="40">
        <v>5</v>
      </c>
      <c r="EG8" s="40">
        <v>4</v>
      </c>
      <c r="EH8" s="40">
        <v>4</v>
      </c>
      <c r="EI8" s="40">
        <v>5</v>
      </c>
      <c r="EJ8" s="40">
        <v>4</v>
      </c>
      <c r="EK8" s="40">
        <v>4</v>
      </c>
      <c r="EL8" s="40">
        <v>4</v>
      </c>
      <c r="EM8" s="40">
        <v>4</v>
      </c>
      <c r="EN8" s="40">
        <v>5</v>
      </c>
      <c r="EO8" s="40">
        <v>5</v>
      </c>
      <c r="EP8" s="40">
        <v>5</v>
      </c>
      <c r="EQ8" s="40">
        <v>4</v>
      </c>
      <c r="ER8" s="40">
        <v>5</v>
      </c>
      <c r="ES8" s="40">
        <v>5</v>
      </c>
      <c r="ET8" s="40">
        <v>4</v>
      </c>
      <c r="EU8" s="40">
        <v>4</v>
      </c>
      <c r="EV8" s="40">
        <v>5</v>
      </c>
      <c r="EW8" s="40">
        <v>5</v>
      </c>
      <c r="EX8" s="40">
        <v>3</v>
      </c>
      <c r="EY8" s="40">
        <v>4</v>
      </c>
      <c r="EZ8" s="40">
        <v>5</v>
      </c>
      <c r="FA8" s="40">
        <v>4</v>
      </c>
      <c r="FB8" s="40">
        <v>5</v>
      </c>
      <c r="FC8" s="40">
        <v>4</v>
      </c>
      <c r="FD8" s="40">
        <v>2</v>
      </c>
      <c r="FE8" s="40">
        <v>5</v>
      </c>
      <c r="FF8" s="40">
        <v>4</v>
      </c>
      <c r="FG8" s="40">
        <v>4</v>
      </c>
      <c r="FH8" s="40">
        <v>4</v>
      </c>
      <c r="FI8" s="40">
        <v>5</v>
      </c>
      <c r="FJ8" s="40">
        <v>4</v>
      </c>
      <c r="FK8" s="40">
        <v>4</v>
      </c>
      <c r="FL8" s="40">
        <v>5</v>
      </c>
      <c r="FM8" s="40">
        <v>4</v>
      </c>
      <c r="FN8" s="40">
        <v>5</v>
      </c>
      <c r="FO8" s="40">
        <v>4</v>
      </c>
      <c r="FP8" s="40">
        <v>5</v>
      </c>
      <c r="FQ8" s="40">
        <v>4</v>
      </c>
      <c r="FR8" s="40">
        <v>4</v>
      </c>
      <c r="FS8" s="40">
        <v>2</v>
      </c>
      <c r="FT8" s="40">
        <v>5</v>
      </c>
      <c r="FU8" s="40">
        <v>5</v>
      </c>
      <c r="FV8" s="40">
        <v>4</v>
      </c>
      <c r="FW8" s="40">
        <v>5</v>
      </c>
      <c r="FX8" s="40">
        <v>5</v>
      </c>
      <c r="FY8" s="40">
        <v>5</v>
      </c>
      <c r="FZ8" s="40">
        <v>4</v>
      </c>
      <c r="GA8" s="40">
        <v>4</v>
      </c>
      <c r="GB8" s="40">
        <v>4</v>
      </c>
      <c r="GC8" s="40">
        <v>4</v>
      </c>
      <c r="GD8" s="40">
        <v>5</v>
      </c>
      <c r="GE8" s="40">
        <v>5</v>
      </c>
      <c r="GF8" s="40">
        <v>5</v>
      </c>
      <c r="GG8" s="40">
        <v>4</v>
      </c>
      <c r="GH8" s="40">
        <v>3</v>
      </c>
      <c r="GI8" s="40">
        <v>4</v>
      </c>
      <c r="GJ8" s="40">
        <v>4</v>
      </c>
      <c r="GK8" s="40">
        <v>5</v>
      </c>
      <c r="GL8" s="40">
        <v>4</v>
      </c>
      <c r="GM8" s="40">
        <v>5</v>
      </c>
      <c r="GN8" s="40">
        <v>5</v>
      </c>
      <c r="GO8" s="40">
        <v>2</v>
      </c>
      <c r="GP8" s="40">
        <v>5</v>
      </c>
      <c r="GQ8" s="40">
        <v>5</v>
      </c>
      <c r="GR8" s="40">
        <v>5</v>
      </c>
      <c r="GS8" s="40">
        <v>4</v>
      </c>
      <c r="GT8" s="40">
        <v>4</v>
      </c>
      <c r="GU8" s="40">
        <v>4</v>
      </c>
      <c r="GV8" s="40">
        <v>3</v>
      </c>
      <c r="GW8" s="40">
        <v>4</v>
      </c>
      <c r="GX8" s="40">
        <v>5</v>
      </c>
      <c r="GY8" s="40">
        <v>5</v>
      </c>
      <c r="GZ8" s="40">
        <v>5</v>
      </c>
      <c r="HA8" s="40">
        <v>5</v>
      </c>
      <c r="HB8" s="40">
        <v>5</v>
      </c>
      <c r="HC8" s="40">
        <v>4</v>
      </c>
      <c r="HD8" s="40">
        <v>5</v>
      </c>
      <c r="HE8" s="40">
        <v>5</v>
      </c>
      <c r="HF8" s="40">
        <v>5</v>
      </c>
      <c r="HG8" s="40">
        <v>5</v>
      </c>
      <c r="HH8" s="40">
        <v>5</v>
      </c>
      <c r="HI8" s="40">
        <v>3</v>
      </c>
      <c r="HJ8" s="40">
        <v>5</v>
      </c>
      <c r="HK8" s="40">
        <v>5</v>
      </c>
      <c r="HL8" s="40">
        <v>4</v>
      </c>
      <c r="HM8" s="40">
        <v>4</v>
      </c>
      <c r="HN8" s="40">
        <v>4</v>
      </c>
      <c r="HO8" s="40">
        <v>5</v>
      </c>
      <c r="HP8" s="40">
        <v>3</v>
      </c>
      <c r="HQ8" s="40">
        <v>4</v>
      </c>
      <c r="HR8" s="40">
        <v>5</v>
      </c>
      <c r="HS8" s="40">
        <v>5</v>
      </c>
      <c r="HT8" s="40">
        <v>4</v>
      </c>
      <c r="HU8" s="40">
        <v>5</v>
      </c>
      <c r="HV8" s="40">
        <v>4</v>
      </c>
      <c r="HW8" s="40">
        <v>5</v>
      </c>
      <c r="HX8" s="40">
        <v>5</v>
      </c>
      <c r="HY8" s="40">
        <v>4</v>
      </c>
      <c r="HZ8" s="40">
        <v>5</v>
      </c>
      <c r="IA8" s="40">
        <v>5</v>
      </c>
      <c r="IB8" s="40">
        <v>3</v>
      </c>
      <c r="IC8" s="40">
        <v>5</v>
      </c>
      <c r="ID8" s="40">
        <v>5</v>
      </c>
      <c r="IE8" s="40">
        <v>5</v>
      </c>
      <c r="IF8" s="40">
        <v>3</v>
      </c>
      <c r="IG8" s="40">
        <v>4</v>
      </c>
      <c r="IH8" s="40">
        <v>5</v>
      </c>
      <c r="II8" s="40">
        <v>5</v>
      </c>
      <c r="IJ8" s="40">
        <v>4</v>
      </c>
      <c r="IK8" s="40">
        <v>4</v>
      </c>
      <c r="IL8" s="40">
        <v>5</v>
      </c>
      <c r="IM8" s="40">
        <v>4</v>
      </c>
      <c r="IN8" s="40">
        <v>5</v>
      </c>
      <c r="IO8" s="40">
        <v>4</v>
      </c>
      <c r="IP8" s="40">
        <v>4</v>
      </c>
      <c r="IQ8" s="40">
        <v>5</v>
      </c>
      <c r="IR8" s="40">
        <v>4</v>
      </c>
      <c r="IS8" s="40">
        <v>4</v>
      </c>
      <c r="IT8" s="40">
        <v>5</v>
      </c>
      <c r="IU8" s="40">
        <v>4</v>
      </c>
      <c r="IV8" s="40">
        <v>5</v>
      </c>
      <c r="IW8" s="40">
        <v>4</v>
      </c>
      <c r="IX8" s="40">
        <v>4</v>
      </c>
      <c r="IY8" s="40">
        <v>4</v>
      </c>
      <c r="IZ8" s="40">
        <v>2</v>
      </c>
      <c r="JA8" s="40">
        <v>3</v>
      </c>
      <c r="JB8" s="40">
        <v>5</v>
      </c>
      <c r="JC8" s="40">
        <v>5</v>
      </c>
      <c r="JD8" s="40">
        <v>5</v>
      </c>
      <c r="JE8" s="40">
        <v>5</v>
      </c>
      <c r="JF8" s="40">
        <v>0</v>
      </c>
      <c r="JG8" s="40">
        <v>5</v>
      </c>
      <c r="JH8" s="40">
        <v>4</v>
      </c>
      <c r="JI8" s="40">
        <v>5</v>
      </c>
      <c r="JJ8" s="40">
        <v>4</v>
      </c>
      <c r="JK8" s="40">
        <v>5</v>
      </c>
      <c r="JL8" s="40">
        <v>5</v>
      </c>
      <c r="JM8" s="40">
        <v>3</v>
      </c>
      <c r="JN8" s="40">
        <v>4</v>
      </c>
      <c r="JO8" s="40">
        <v>5</v>
      </c>
      <c r="JP8" s="40">
        <v>5</v>
      </c>
      <c r="JQ8" s="40">
        <v>4</v>
      </c>
      <c r="JR8" s="40">
        <v>5</v>
      </c>
      <c r="JS8" s="40">
        <v>4</v>
      </c>
      <c r="JT8" s="40">
        <v>4</v>
      </c>
      <c r="JU8" s="40">
        <v>5</v>
      </c>
      <c r="JV8" s="40">
        <v>5</v>
      </c>
      <c r="JW8" s="40">
        <v>5</v>
      </c>
      <c r="JX8" s="40">
        <v>5</v>
      </c>
      <c r="JY8" s="40">
        <v>4</v>
      </c>
      <c r="JZ8" s="40">
        <v>5</v>
      </c>
      <c r="KA8" s="40">
        <v>4</v>
      </c>
      <c r="KB8" s="40">
        <v>4</v>
      </c>
      <c r="KC8" s="40">
        <v>4</v>
      </c>
      <c r="KD8" s="40">
        <v>4</v>
      </c>
      <c r="KE8" s="40">
        <v>4</v>
      </c>
      <c r="KF8" s="40">
        <v>4</v>
      </c>
      <c r="KG8" s="40">
        <v>5</v>
      </c>
      <c r="KH8" s="40">
        <v>5</v>
      </c>
      <c r="KI8" s="40">
        <v>4</v>
      </c>
      <c r="KJ8" s="40">
        <v>5</v>
      </c>
      <c r="KK8" s="40">
        <v>4</v>
      </c>
      <c r="KL8" s="40">
        <v>4</v>
      </c>
      <c r="KM8" s="40">
        <v>5</v>
      </c>
      <c r="KN8" s="40">
        <v>4</v>
      </c>
      <c r="KO8" s="40">
        <v>4</v>
      </c>
      <c r="KP8" s="40">
        <v>4</v>
      </c>
      <c r="KQ8" s="40">
        <v>5</v>
      </c>
      <c r="KR8" s="40">
        <v>5</v>
      </c>
      <c r="KS8" s="40">
        <v>4</v>
      </c>
      <c r="KT8" s="40">
        <v>5</v>
      </c>
      <c r="KU8" s="40">
        <v>5</v>
      </c>
      <c r="KV8" s="40">
        <v>4</v>
      </c>
      <c r="KW8" s="40">
        <v>4</v>
      </c>
      <c r="KX8" s="40">
        <v>4</v>
      </c>
      <c r="KY8" s="40">
        <v>5</v>
      </c>
      <c r="KZ8" s="40">
        <v>5</v>
      </c>
      <c r="LA8" s="40">
        <v>3</v>
      </c>
      <c r="LB8" s="40">
        <v>3</v>
      </c>
      <c r="LC8" s="40">
        <v>4</v>
      </c>
      <c r="LD8" s="40">
        <v>5</v>
      </c>
      <c r="LE8" s="40">
        <v>5</v>
      </c>
      <c r="LF8" s="40">
        <v>5</v>
      </c>
      <c r="LG8" s="40">
        <v>5</v>
      </c>
      <c r="LH8" s="40">
        <v>3</v>
      </c>
      <c r="LI8" s="40">
        <v>5</v>
      </c>
      <c r="LJ8" s="40">
        <v>4</v>
      </c>
      <c r="LK8" s="40">
        <v>4</v>
      </c>
      <c r="LL8" s="40">
        <v>5</v>
      </c>
      <c r="LM8" s="40">
        <v>5</v>
      </c>
      <c r="LN8" s="40">
        <v>5</v>
      </c>
      <c r="LO8" s="40">
        <v>1</v>
      </c>
      <c r="LP8" s="40">
        <v>3</v>
      </c>
      <c r="LQ8" s="40">
        <v>4</v>
      </c>
      <c r="LR8" s="40">
        <v>5</v>
      </c>
      <c r="LS8" s="40">
        <v>4</v>
      </c>
      <c r="LT8" s="40">
        <v>4</v>
      </c>
      <c r="LU8" s="40">
        <v>4</v>
      </c>
      <c r="LV8" s="40">
        <v>5</v>
      </c>
      <c r="LW8" s="40">
        <v>5</v>
      </c>
      <c r="LX8" s="40">
        <v>3</v>
      </c>
      <c r="LY8" s="40">
        <v>4</v>
      </c>
      <c r="LZ8" s="40">
        <v>4</v>
      </c>
      <c r="MA8" s="40">
        <v>4</v>
      </c>
      <c r="MB8" s="40">
        <v>5</v>
      </c>
      <c r="MC8" s="40">
        <v>4</v>
      </c>
      <c r="MD8" s="40">
        <v>4</v>
      </c>
      <c r="ME8" s="40">
        <v>5</v>
      </c>
      <c r="MF8" s="40">
        <v>1</v>
      </c>
      <c r="MG8" s="40">
        <v>5</v>
      </c>
      <c r="MH8" s="40">
        <v>5</v>
      </c>
      <c r="MI8" s="40">
        <v>4</v>
      </c>
      <c r="MJ8" s="40">
        <v>4</v>
      </c>
      <c r="MK8" s="40">
        <v>4</v>
      </c>
      <c r="ML8" s="40">
        <v>4</v>
      </c>
      <c r="MM8" s="40">
        <v>5</v>
      </c>
      <c r="MN8" s="40">
        <v>5</v>
      </c>
      <c r="MO8" s="40">
        <v>4</v>
      </c>
      <c r="MP8" s="40">
        <v>4</v>
      </c>
      <c r="MQ8" s="40">
        <v>4</v>
      </c>
      <c r="MR8" s="40">
        <v>5</v>
      </c>
      <c r="MS8" s="40">
        <v>4</v>
      </c>
      <c r="MT8" s="40">
        <v>2</v>
      </c>
      <c r="MU8" s="40">
        <v>5</v>
      </c>
      <c r="MV8" s="40">
        <v>5</v>
      </c>
      <c r="MW8" s="40">
        <v>3</v>
      </c>
      <c r="MX8" s="40">
        <v>5</v>
      </c>
      <c r="MY8" s="40">
        <v>5</v>
      </c>
      <c r="MZ8" s="40">
        <v>4</v>
      </c>
      <c r="NA8" s="40">
        <v>5</v>
      </c>
      <c r="NB8" s="40">
        <v>5</v>
      </c>
      <c r="NC8" s="40">
        <v>5</v>
      </c>
      <c r="ND8" s="42">
        <f>AVERAGE(Tabela6378[[#This Row],[2]:[831]])</f>
        <v>4.2884615384615383</v>
      </c>
      <c r="NE8" s="42">
        <f>SKEW(Tabela6378[[#This Row],[2]:[831]])</f>
        <v>-1.8927422963107063</v>
      </c>
      <c r="NF8" s="42">
        <f>STDEV(Tabela6378[[#This Row],[2]:[831]])</f>
        <v>0.87938047698935318</v>
      </c>
      <c r="NG8" s="63">
        <v>0.869236086944699</v>
      </c>
    </row>
    <row r="9" spans="1:371" s="28" customFormat="1" ht="24.95" customHeight="1">
      <c r="A9" s="29">
        <v>22</v>
      </c>
      <c r="B9" s="30">
        <v>4</v>
      </c>
      <c r="C9" s="106" t="s">
        <v>1710</v>
      </c>
      <c r="D9" s="40">
        <v>5</v>
      </c>
      <c r="E9" s="40">
        <v>5</v>
      </c>
      <c r="F9" s="40">
        <v>5</v>
      </c>
      <c r="G9" s="40">
        <v>5</v>
      </c>
      <c r="H9" s="40">
        <v>5</v>
      </c>
      <c r="I9" s="40">
        <v>5</v>
      </c>
      <c r="J9" s="40">
        <v>5</v>
      </c>
      <c r="K9" s="40">
        <v>5</v>
      </c>
      <c r="L9" s="40">
        <v>5</v>
      </c>
      <c r="M9" s="40">
        <v>5</v>
      </c>
      <c r="N9" s="40">
        <v>5</v>
      </c>
      <c r="O9" s="40">
        <v>5</v>
      </c>
      <c r="P9" s="40">
        <v>3</v>
      </c>
      <c r="Q9" s="40">
        <v>5</v>
      </c>
      <c r="R9" s="40">
        <v>5</v>
      </c>
      <c r="S9" s="40">
        <v>4</v>
      </c>
      <c r="T9" s="40">
        <v>5</v>
      </c>
      <c r="U9" s="40">
        <v>5</v>
      </c>
      <c r="V9" s="40">
        <v>4</v>
      </c>
      <c r="W9" s="40">
        <v>4</v>
      </c>
      <c r="X9" s="40">
        <v>5</v>
      </c>
      <c r="Y9" s="40">
        <v>3</v>
      </c>
      <c r="Z9" s="40">
        <v>4</v>
      </c>
      <c r="AA9" s="40">
        <v>5</v>
      </c>
      <c r="AB9" s="40">
        <v>4</v>
      </c>
      <c r="AC9" s="40">
        <v>5</v>
      </c>
      <c r="AD9" s="40">
        <v>5</v>
      </c>
      <c r="AE9" s="40">
        <v>4</v>
      </c>
      <c r="AF9" s="40">
        <v>5</v>
      </c>
      <c r="AG9" s="40">
        <v>5</v>
      </c>
      <c r="AH9" s="40">
        <v>5</v>
      </c>
      <c r="AI9" s="40">
        <v>4</v>
      </c>
      <c r="AJ9" s="40">
        <v>5</v>
      </c>
      <c r="AK9" s="40">
        <v>5</v>
      </c>
      <c r="AL9" s="40">
        <v>5</v>
      </c>
      <c r="AM9" s="40">
        <v>5</v>
      </c>
      <c r="AN9" s="40">
        <v>4</v>
      </c>
      <c r="AO9" s="40">
        <v>5</v>
      </c>
      <c r="AP9" s="40">
        <v>5</v>
      </c>
      <c r="AQ9" s="40">
        <v>5</v>
      </c>
      <c r="AR9" s="40">
        <v>5</v>
      </c>
      <c r="AS9" s="40">
        <v>5</v>
      </c>
      <c r="AT9" s="40">
        <v>4</v>
      </c>
      <c r="AU9" s="40">
        <v>4</v>
      </c>
      <c r="AV9" s="40">
        <v>5</v>
      </c>
      <c r="AW9" s="40">
        <v>5</v>
      </c>
      <c r="AX9" s="40">
        <v>4</v>
      </c>
      <c r="AY9" s="40">
        <v>5</v>
      </c>
      <c r="AZ9" s="40">
        <v>5</v>
      </c>
      <c r="BA9" s="40">
        <v>4</v>
      </c>
      <c r="BB9" s="40">
        <v>4</v>
      </c>
      <c r="BC9" s="40">
        <v>5</v>
      </c>
      <c r="BD9" s="40">
        <v>5</v>
      </c>
      <c r="BE9" s="40">
        <v>5</v>
      </c>
      <c r="BF9" s="40">
        <v>4</v>
      </c>
      <c r="BG9" s="40">
        <v>5</v>
      </c>
      <c r="BH9" s="40">
        <v>5</v>
      </c>
      <c r="BI9" s="40">
        <v>5</v>
      </c>
      <c r="BJ9" s="40">
        <v>5</v>
      </c>
      <c r="BK9" s="40">
        <v>5</v>
      </c>
      <c r="BL9" s="40">
        <v>4</v>
      </c>
      <c r="BM9" s="40">
        <v>5</v>
      </c>
      <c r="BN9" s="40">
        <v>4</v>
      </c>
      <c r="BO9" s="40">
        <v>4</v>
      </c>
      <c r="BP9" s="40">
        <v>3</v>
      </c>
      <c r="BQ9" s="40">
        <v>3</v>
      </c>
      <c r="BR9" s="40">
        <v>5</v>
      </c>
      <c r="BS9" s="40">
        <v>3</v>
      </c>
      <c r="BT9" s="40">
        <v>1</v>
      </c>
      <c r="BU9" s="40">
        <v>5</v>
      </c>
      <c r="BV9" s="40">
        <v>5</v>
      </c>
      <c r="BW9" s="40">
        <v>3</v>
      </c>
      <c r="BX9" s="40">
        <v>5</v>
      </c>
      <c r="BY9" s="40">
        <v>5</v>
      </c>
      <c r="BZ9" s="40">
        <v>3</v>
      </c>
      <c r="CA9" s="40">
        <v>5</v>
      </c>
      <c r="CB9" s="40">
        <v>4</v>
      </c>
      <c r="CC9" s="40">
        <v>5</v>
      </c>
      <c r="CD9" s="40">
        <v>4</v>
      </c>
      <c r="CE9" s="40">
        <v>4</v>
      </c>
      <c r="CF9" s="40">
        <v>5</v>
      </c>
      <c r="CG9" s="40">
        <v>5</v>
      </c>
      <c r="CH9" s="40">
        <v>4</v>
      </c>
      <c r="CI9" s="40">
        <v>5</v>
      </c>
      <c r="CJ9" s="40">
        <v>4</v>
      </c>
      <c r="CK9" s="40">
        <v>5</v>
      </c>
      <c r="CL9" s="40">
        <v>4</v>
      </c>
      <c r="CM9" s="40">
        <v>4</v>
      </c>
      <c r="CN9" s="40">
        <v>5</v>
      </c>
      <c r="CO9" s="40">
        <v>5</v>
      </c>
      <c r="CP9" s="40">
        <v>5</v>
      </c>
      <c r="CQ9" s="40">
        <v>5</v>
      </c>
      <c r="CR9" s="40">
        <v>5</v>
      </c>
      <c r="CS9" s="40">
        <v>3</v>
      </c>
      <c r="CT9" s="40">
        <v>5</v>
      </c>
      <c r="CU9" s="40">
        <v>5</v>
      </c>
      <c r="CV9" s="40">
        <v>4</v>
      </c>
      <c r="CW9" s="40">
        <v>5</v>
      </c>
      <c r="CX9" s="40">
        <v>5</v>
      </c>
      <c r="CY9" s="40">
        <v>4</v>
      </c>
      <c r="CZ9" s="40">
        <v>4</v>
      </c>
      <c r="DA9" s="40">
        <v>5</v>
      </c>
      <c r="DB9" s="40">
        <v>4</v>
      </c>
      <c r="DC9" s="40">
        <v>5</v>
      </c>
      <c r="DD9" s="40">
        <v>5</v>
      </c>
      <c r="DE9" s="40">
        <v>5</v>
      </c>
      <c r="DF9" s="40">
        <v>5</v>
      </c>
      <c r="DG9" s="40">
        <v>5</v>
      </c>
      <c r="DH9" s="40">
        <v>4</v>
      </c>
      <c r="DI9" s="40">
        <v>3</v>
      </c>
      <c r="DJ9" s="40">
        <v>5</v>
      </c>
      <c r="DK9" s="40">
        <v>5</v>
      </c>
      <c r="DL9" s="40">
        <v>5</v>
      </c>
      <c r="DM9" s="40">
        <v>5</v>
      </c>
      <c r="DN9" s="40">
        <v>5</v>
      </c>
      <c r="DO9" s="40">
        <v>5</v>
      </c>
      <c r="DP9" s="40">
        <v>5</v>
      </c>
      <c r="DQ9" s="40">
        <v>5</v>
      </c>
      <c r="DR9" s="40">
        <v>5</v>
      </c>
      <c r="DS9" s="40">
        <v>4</v>
      </c>
      <c r="DT9" s="40">
        <v>5</v>
      </c>
      <c r="DU9" s="40">
        <v>5</v>
      </c>
      <c r="DV9" s="40">
        <v>5</v>
      </c>
      <c r="DW9" s="40">
        <v>5</v>
      </c>
      <c r="DX9" s="40">
        <v>5</v>
      </c>
      <c r="DY9" s="40">
        <v>5</v>
      </c>
      <c r="DZ9" s="40">
        <v>5</v>
      </c>
      <c r="EA9" s="40">
        <v>5</v>
      </c>
      <c r="EB9" s="40">
        <v>4</v>
      </c>
      <c r="EC9" s="40">
        <v>5</v>
      </c>
      <c r="ED9" s="40">
        <v>5</v>
      </c>
      <c r="EE9" s="40">
        <v>4</v>
      </c>
      <c r="EF9" s="40">
        <v>5</v>
      </c>
      <c r="EG9" s="40">
        <v>5</v>
      </c>
      <c r="EH9" s="40">
        <v>5</v>
      </c>
      <c r="EI9" s="40">
        <v>5</v>
      </c>
      <c r="EJ9" s="40">
        <v>4</v>
      </c>
      <c r="EK9" s="40">
        <v>5</v>
      </c>
      <c r="EL9" s="40">
        <v>5</v>
      </c>
      <c r="EM9" s="40">
        <v>5</v>
      </c>
      <c r="EN9" s="40">
        <v>4</v>
      </c>
      <c r="EO9" s="40">
        <v>4</v>
      </c>
      <c r="EP9" s="40">
        <v>5</v>
      </c>
      <c r="EQ9" s="40">
        <v>5</v>
      </c>
      <c r="ER9" s="40">
        <v>5</v>
      </c>
      <c r="ES9" s="40">
        <v>5</v>
      </c>
      <c r="ET9" s="40">
        <v>5</v>
      </c>
      <c r="EU9" s="40">
        <v>4</v>
      </c>
      <c r="EV9" s="40">
        <v>5</v>
      </c>
      <c r="EW9" s="40">
        <v>4</v>
      </c>
      <c r="EX9" s="40">
        <v>4</v>
      </c>
      <c r="EY9" s="40">
        <v>4</v>
      </c>
      <c r="EZ9" s="40">
        <v>5</v>
      </c>
      <c r="FA9" s="40">
        <v>5</v>
      </c>
      <c r="FB9" s="40">
        <v>5</v>
      </c>
      <c r="FC9" s="40">
        <v>4</v>
      </c>
      <c r="FD9" s="40">
        <v>5</v>
      </c>
      <c r="FE9" s="40">
        <v>5</v>
      </c>
      <c r="FF9" s="40">
        <v>5</v>
      </c>
      <c r="FG9" s="40">
        <v>5</v>
      </c>
      <c r="FH9" s="40">
        <v>4</v>
      </c>
      <c r="FI9" s="40">
        <v>5</v>
      </c>
      <c r="FJ9" s="40">
        <v>4</v>
      </c>
      <c r="FK9" s="40">
        <v>5</v>
      </c>
      <c r="FL9" s="40">
        <v>5</v>
      </c>
      <c r="FM9" s="40">
        <v>5</v>
      </c>
      <c r="FN9" s="40">
        <v>5</v>
      </c>
      <c r="FO9" s="40">
        <v>4</v>
      </c>
      <c r="FP9" s="40">
        <v>5</v>
      </c>
      <c r="FQ9" s="40">
        <v>5</v>
      </c>
      <c r="FR9" s="40">
        <v>5</v>
      </c>
      <c r="FS9" s="40">
        <v>5</v>
      </c>
      <c r="FT9" s="40">
        <v>5</v>
      </c>
      <c r="FU9" s="40">
        <v>5</v>
      </c>
      <c r="FV9" s="40">
        <v>5</v>
      </c>
      <c r="FW9" s="40">
        <v>4</v>
      </c>
      <c r="FX9" s="40">
        <v>5</v>
      </c>
      <c r="FY9" s="40">
        <v>5</v>
      </c>
      <c r="FZ9" s="40">
        <v>5</v>
      </c>
      <c r="GA9" s="40">
        <v>5</v>
      </c>
      <c r="GB9" s="40">
        <v>5</v>
      </c>
      <c r="GC9" s="40">
        <v>5</v>
      </c>
      <c r="GD9" s="40">
        <v>5</v>
      </c>
      <c r="GE9" s="40">
        <v>5</v>
      </c>
      <c r="GF9" s="40">
        <v>5</v>
      </c>
      <c r="GG9" s="40">
        <v>5</v>
      </c>
      <c r="GH9" s="40">
        <v>5</v>
      </c>
      <c r="GI9" s="40">
        <v>5</v>
      </c>
      <c r="GJ9" s="40">
        <v>4</v>
      </c>
      <c r="GK9" s="40">
        <v>5</v>
      </c>
      <c r="GL9" s="40">
        <v>5</v>
      </c>
      <c r="GM9" s="40">
        <v>5</v>
      </c>
      <c r="GN9" s="40">
        <v>4</v>
      </c>
      <c r="GO9" s="40">
        <v>3</v>
      </c>
      <c r="GP9" s="40">
        <v>5</v>
      </c>
      <c r="GQ9" s="40">
        <v>5</v>
      </c>
      <c r="GR9" s="40">
        <v>5</v>
      </c>
      <c r="GS9" s="40">
        <v>5</v>
      </c>
      <c r="GT9" s="40">
        <v>5</v>
      </c>
      <c r="GU9" s="40">
        <v>4</v>
      </c>
      <c r="GV9" s="40">
        <v>4</v>
      </c>
      <c r="GW9" s="40">
        <v>5</v>
      </c>
      <c r="GX9" s="40">
        <v>4</v>
      </c>
      <c r="GY9" s="40">
        <v>5</v>
      </c>
      <c r="GZ9" s="40">
        <v>5</v>
      </c>
      <c r="HA9" s="40">
        <v>5</v>
      </c>
      <c r="HB9" s="40">
        <v>5</v>
      </c>
      <c r="HC9" s="40">
        <v>5</v>
      </c>
      <c r="HD9" s="40">
        <v>5</v>
      </c>
      <c r="HE9" s="40">
        <v>5</v>
      </c>
      <c r="HF9" s="40">
        <v>5</v>
      </c>
      <c r="HG9" s="40">
        <v>4</v>
      </c>
      <c r="HH9" s="40">
        <v>5</v>
      </c>
      <c r="HI9" s="40">
        <v>3</v>
      </c>
      <c r="HJ9" s="40">
        <v>5</v>
      </c>
      <c r="HK9" s="40">
        <v>5</v>
      </c>
      <c r="HL9" s="40">
        <v>4</v>
      </c>
      <c r="HM9" s="40">
        <v>5</v>
      </c>
      <c r="HN9" s="40">
        <v>4</v>
      </c>
      <c r="HO9" s="40">
        <v>5</v>
      </c>
      <c r="HP9" s="40">
        <v>3</v>
      </c>
      <c r="HQ9" s="40">
        <v>5</v>
      </c>
      <c r="HR9" s="40">
        <v>2</v>
      </c>
      <c r="HS9" s="40">
        <v>5</v>
      </c>
      <c r="HT9" s="40">
        <v>5</v>
      </c>
      <c r="HU9" s="40">
        <v>5</v>
      </c>
      <c r="HV9" s="40">
        <v>4</v>
      </c>
      <c r="HW9" s="40">
        <v>5</v>
      </c>
      <c r="HX9" s="40">
        <v>5</v>
      </c>
      <c r="HY9" s="40">
        <v>5</v>
      </c>
      <c r="HZ9" s="40">
        <v>5</v>
      </c>
      <c r="IA9" s="40">
        <v>4</v>
      </c>
      <c r="IB9" s="40">
        <v>4</v>
      </c>
      <c r="IC9" s="40">
        <v>5</v>
      </c>
      <c r="ID9" s="40">
        <v>4</v>
      </c>
      <c r="IE9" s="40">
        <v>5</v>
      </c>
      <c r="IF9" s="40">
        <v>4</v>
      </c>
      <c r="IG9" s="40">
        <v>5</v>
      </c>
      <c r="IH9" s="40">
        <v>5</v>
      </c>
      <c r="II9" s="40">
        <v>5</v>
      </c>
      <c r="IJ9" s="40">
        <v>4</v>
      </c>
      <c r="IK9" s="40">
        <v>4</v>
      </c>
      <c r="IL9" s="40">
        <v>4</v>
      </c>
      <c r="IM9" s="40">
        <v>5</v>
      </c>
      <c r="IN9" s="40">
        <v>4</v>
      </c>
      <c r="IO9" s="40">
        <v>4</v>
      </c>
      <c r="IP9" s="40">
        <v>4</v>
      </c>
      <c r="IQ9" s="40">
        <v>5</v>
      </c>
      <c r="IR9" s="40">
        <v>5</v>
      </c>
      <c r="IS9" s="40">
        <v>5</v>
      </c>
      <c r="IT9" s="40">
        <v>5</v>
      </c>
      <c r="IU9" s="40">
        <v>5</v>
      </c>
      <c r="IV9" s="40">
        <v>5</v>
      </c>
      <c r="IW9" s="40">
        <v>5</v>
      </c>
      <c r="IX9" s="40">
        <v>5</v>
      </c>
      <c r="IY9" s="40">
        <v>5</v>
      </c>
      <c r="IZ9" s="40">
        <v>4</v>
      </c>
      <c r="JA9" s="40">
        <v>4</v>
      </c>
      <c r="JB9" s="40">
        <v>5</v>
      </c>
      <c r="JC9" s="40">
        <v>5</v>
      </c>
      <c r="JD9" s="40">
        <v>5</v>
      </c>
      <c r="JE9" s="40">
        <v>5</v>
      </c>
      <c r="JF9" s="40">
        <v>3</v>
      </c>
      <c r="JG9" s="40">
        <v>5</v>
      </c>
      <c r="JH9" s="40">
        <v>5</v>
      </c>
      <c r="JI9" s="40">
        <v>4</v>
      </c>
      <c r="JJ9" s="40">
        <v>4</v>
      </c>
      <c r="JK9" s="40">
        <v>5</v>
      </c>
      <c r="JL9" s="40">
        <v>5</v>
      </c>
      <c r="JM9" s="40">
        <v>3</v>
      </c>
      <c r="JN9" s="40">
        <v>4</v>
      </c>
      <c r="JO9" s="40">
        <v>5</v>
      </c>
      <c r="JP9" s="40">
        <v>5</v>
      </c>
      <c r="JQ9" s="40">
        <v>4</v>
      </c>
      <c r="JR9" s="40">
        <v>5</v>
      </c>
      <c r="JS9" s="40">
        <v>5</v>
      </c>
      <c r="JT9" s="40">
        <v>4</v>
      </c>
      <c r="JU9" s="40">
        <v>5</v>
      </c>
      <c r="JV9" s="40">
        <v>4</v>
      </c>
      <c r="JW9" s="40">
        <v>4</v>
      </c>
      <c r="JX9" s="40">
        <v>5</v>
      </c>
      <c r="JY9" s="40">
        <v>5</v>
      </c>
      <c r="JZ9" s="40">
        <v>5</v>
      </c>
      <c r="KA9" s="40">
        <v>5</v>
      </c>
      <c r="KB9" s="40">
        <v>5</v>
      </c>
      <c r="KC9" s="40">
        <v>4</v>
      </c>
      <c r="KD9" s="40">
        <v>4</v>
      </c>
      <c r="KE9" s="40">
        <v>3</v>
      </c>
      <c r="KF9" s="40">
        <v>5</v>
      </c>
      <c r="KG9" s="40">
        <v>4</v>
      </c>
      <c r="KH9" s="40">
        <v>5</v>
      </c>
      <c r="KI9" s="40">
        <v>5</v>
      </c>
      <c r="KJ9" s="40">
        <v>5</v>
      </c>
      <c r="KK9" s="40">
        <v>4</v>
      </c>
      <c r="KL9" s="40">
        <v>4</v>
      </c>
      <c r="KM9" s="40">
        <v>4</v>
      </c>
      <c r="KN9" s="40">
        <v>4</v>
      </c>
      <c r="KO9" s="40">
        <v>4</v>
      </c>
      <c r="KP9" s="40">
        <v>4</v>
      </c>
      <c r="KQ9" s="40">
        <v>5</v>
      </c>
      <c r="KR9" s="40">
        <v>4</v>
      </c>
      <c r="KS9" s="40">
        <v>4</v>
      </c>
      <c r="KT9" s="40">
        <v>5</v>
      </c>
      <c r="KU9" s="40">
        <v>5</v>
      </c>
      <c r="KV9" s="40">
        <v>3</v>
      </c>
      <c r="KW9" s="40">
        <v>5</v>
      </c>
      <c r="KX9" s="40">
        <v>5</v>
      </c>
      <c r="KY9" s="40">
        <v>5</v>
      </c>
      <c r="KZ9" s="40">
        <v>4</v>
      </c>
      <c r="LA9" s="40">
        <v>5</v>
      </c>
      <c r="LB9" s="40">
        <v>4</v>
      </c>
      <c r="LC9" s="40">
        <v>3</v>
      </c>
      <c r="LD9" s="40">
        <v>5</v>
      </c>
      <c r="LE9" s="40">
        <v>4</v>
      </c>
      <c r="LF9" s="40">
        <v>5</v>
      </c>
      <c r="LG9" s="40">
        <v>5</v>
      </c>
      <c r="LH9" s="40">
        <v>5</v>
      </c>
      <c r="LI9" s="40">
        <v>5</v>
      </c>
      <c r="LJ9" s="40">
        <v>4</v>
      </c>
      <c r="LK9" s="40">
        <v>5</v>
      </c>
      <c r="LL9" s="40">
        <v>5</v>
      </c>
      <c r="LM9" s="40">
        <v>5</v>
      </c>
      <c r="LN9" s="40">
        <v>5</v>
      </c>
      <c r="LO9" s="40">
        <v>2</v>
      </c>
      <c r="LP9" s="40">
        <v>3</v>
      </c>
      <c r="LQ9" s="40">
        <v>4</v>
      </c>
      <c r="LR9" s="40">
        <v>5</v>
      </c>
      <c r="LS9" s="40">
        <v>4</v>
      </c>
      <c r="LT9" s="40">
        <v>4</v>
      </c>
      <c r="LU9" s="40">
        <v>4</v>
      </c>
      <c r="LV9" s="40">
        <v>5</v>
      </c>
      <c r="LW9" s="40">
        <v>4</v>
      </c>
      <c r="LX9" s="40">
        <v>3</v>
      </c>
      <c r="LY9" s="40">
        <v>5</v>
      </c>
      <c r="LZ9" s="40">
        <v>4</v>
      </c>
      <c r="MA9" s="40">
        <v>5</v>
      </c>
      <c r="MB9" s="40">
        <v>5</v>
      </c>
      <c r="MC9" s="40">
        <v>4</v>
      </c>
      <c r="MD9" s="40">
        <v>4</v>
      </c>
      <c r="ME9" s="40">
        <v>4</v>
      </c>
      <c r="MF9" s="40">
        <v>2</v>
      </c>
      <c r="MG9" s="40">
        <v>4</v>
      </c>
      <c r="MH9" s="40">
        <v>4</v>
      </c>
      <c r="MI9" s="40">
        <v>5</v>
      </c>
      <c r="MJ9" s="40">
        <v>3</v>
      </c>
      <c r="MK9" s="40">
        <v>5</v>
      </c>
      <c r="ML9" s="40">
        <v>3</v>
      </c>
      <c r="MM9" s="40">
        <v>4</v>
      </c>
      <c r="MN9" s="40">
        <v>5</v>
      </c>
      <c r="MO9" s="40">
        <v>4</v>
      </c>
      <c r="MP9" s="40">
        <v>4</v>
      </c>
      <c r="MQ9" s="40">
        <v>5</v>
      </c>
      <c r="MR9" s="40">
        <v>5</v>
      </c>
      <c r="MS9" s="40">
        <v>4</v>
      </c>
      <c r="MT9" s="40">
        <v>2</v>
      </c>
      <c r="MU9" s="40">
        <v>5</v>
      </c>
      <c r="MV9" s="40">
        <v>5</v>
      </c>
      <c r="MW9" s="40">
        <v>5</v>
      </c>
      <c r="MX9" s="40">
        <v>5</v>
      </c>
      <c r="MY9" s="40">
        <v>4</v>
      </c>
      <c r="MZ9" s="40">
        <v>3</v>
      </c>
      <c r="NA9" s="40">
        <v>5</v>
      </c>
      <c r="NB9" s="40">
        <v>5</v>
      </c>
      <c r="NC9" s="40">
        <v>5</v>
      </c>
      <c r="ND9" s="42">
        <f>AVERAGE(Tabela6378[[#This Row],[2]:[831]])</f>
        <v>4.552197802197802</v>
      </c>
      <c r="NE9" s="42">
        <f>SKEW(Tabela6378[[#This Row],[2]:[831]])</f>
        <v>-1.6414243317475292</v>
      </c>
      <c r="NF9" s="42">
        <f>STDEV(Tabela6378[[#This Row],[2]:[831]])</f>
        <v>0.68435536367943295</v>
      </c>
      <c r="NG9" s="63">
        <v>0.8798553947958313</v>
      </c>
    </row>
    <row r="10" spans="1:371" s="28" customFormat="1" ht="24.95" customHeight="1">
      <c r="A10" s="29">
        <v>23</v>
      </c>
      <c r="B10" s="30">
        <v>5</v>
      </c>
      <c r="C10" s="106" t="s">
        <v>1711</v>
      </c>
      <c r="D10" s="40">
        <v>5</v>
      </c>
      <c r="E10" s="40">
        <v>5</v>
      </c>
      <c r="F10" s="40">
        <v>5</v>
      </c>
      <c r="G10" s="40">
        <v>5</v>
      </c>
      <c r="H10" s="40">
        <v>3</v>
      </c>
      <c r="I10" s="40">
        <v>4</v>
      </c>
      <c r="J10" s="40">
        <v>5</v>
      </c>
      <c r="K10" s="40">
        <v>5</v>
      </c>
      <c r="L10" s="40">
        <v>5</v>
      </c>
      <c r="M10" s="40">
        <v>0</v>
      </c>
      <c r="N10" s="40">
        <v>5</v>
      </c>
      <c r="O10" s="40">
        <v>5</v>
      </c>
      <c r="P10" s="40">
        <v>4</v>
      </c>
      <c r="Q10" s="40">
        <v>4</v>
      </c>
      <c r="R10" s="40">
        <v>4</v>
      </c>
      <c r="S10" s="40">
        <v>4</v>
      </c>
      <c r="T10" s="40">
        <v>5</v>
      </c>
      <c r="U10" s="40">
        <v>4</v>
      </c>
      <c r="V10" s="40">
        <v>4</v>
      </c>
      <c r="W10" s="40">
        <v>4</v>
      </c>
      <c r="X10" s="40">
        <v>3</v>
      </c>
      <c r="Y10" s="40">
        <v>4</v>
      </c>
      <c r="Z10" s="40">
        <v>4</v>
      </c>
      <c r="AA10" s="40">
        <v>5</v>
      </c>
      <c r="AB10" s="40">
        <v>4</v>
      </c>
      <c r="AC10" s="40">
        <v>3</v>
      </c>
      <c r="AD10" s="40">
        <v>5</v>
      </c>
      <c r="AE10" s="40">
        <v>4</v>
      </c>
      <c r="AF10" s="40">
        <v>4</v>
      </c>
      <c r="AG10" s="40">
        <v>4</v>
      </c>
      <c r="AH10" s="40">
        <v>5</v>
      </c>
      <c r="AI10" s="40">
        <v>5</v>
      </c>
      <c r="AJ10" s="40">
        <v>5</v>
      </c>
      <c r="AK10" s="40">
        <v>4</v>
      </c>
      <c r="AL10" s="40">
        <v>4</v>
      </c>
      <c r="AM10" s="40">
        <v>5</v>
      </c>
      <c r="AN10" s="40">
        <v>4</v>
      </c>
      <c r="AO10" s="40">
        <v>4</v>
      </c>
      <c r="AP10" s="40">
        <v>4</v>
      </c>
      <c r="AQ10" s="40">
        <v>4</v>
      </c>
      <c r="AR10" s="40">
        <v>4</v>
      </c>
      <c r="AS10" s="40">
        <v>4</v>
      </c>
      <c r="AT10" s="40">
        <v>4</v>
      </c>
      <c r="AU10" s="40">
        <v>4</v>
      </c>
      <c r="AV10" s="40">
        <v>2</v>
      </c>
      <c r="AW10" s="40">
        <v>4</v>
      </c>
      <c r="AX10" s="40">
        <v>4</v>
      </c>
      <c r="AY10" s="40">
        <v>5</v>
      </c>
      <c r="AZ10" s="40">
        <v>4</v>
      </c>
      <c r="BA10" s="40">
        <v>4</v>
      </c>
      <c r="BB10" s="40">
        <v>5</v>
      </c>
      <c r="BC10" s="40">
        <v>5</v>
      </c>
      <c r="BD10" s="40">
        <v>3</v>
      </c>
      <c r="BE10" s="40">
        <v>5</v>
      </c>
      <c r="BF10" s="40">
        <v>5</v>
      </c>
      <c r="BG10" s="40">
        <v>5</v>
      </c>
      <c r="BH10" s="40">
        <v>5</v>
      </c>
      <c r="BI10" s="40">
        <v>5</v>
      </c>
      <c r="BJ10" s="40">
        <v>5</v>
      </c>
      <c r="BK10" s="40">
        <v>5</v>
      </c>
      <c r="BL10" s="40">
        <v>4</v>
      </c>
      <c r="BM10" s="40">
        <v>5</v>
      </c>
      <c r="BN10" s="40">
        <v>4</v>
      </c>
      <c r="BO10" s="40">
        <v>3</v>
      </c>
      <c r="BP10" s="40">
        <v>4</v>
      </c>
      <c r="BQ10" s="40">
        <v>4</v>
      </c>
      <c r="BR10" s="40">
        <v>4</v>
      </c>
      <c r="BS10" s="40">
        <v>3</v>
      </c>
      <c r="BT10" s="40">
        <v>0</v>
      </c>
      <c r="BU10" s="40">
        <v>3</v>
      </c>
      <c r="BV10" s="40">
        <v>5</v>
      </c>
      <c r="BW10" s="40">
        <v>2</v>
      </c>
      <c r="BX10" s="40">
        <v>4</v>
      </c>
      <c r="BY10" s="40">
        <v>4</v>
      </c>
      <c r="BZ10" s="40">
        <v>5</v>
      </c>
      <c r="CA10" s="40">
        <v>4</v>
      </c>
      <c r="CB10" s="40">
        <v>4</v>
      </c>
      <c r="CC10" s="40">
        <v>5</v>
      </c>
      <c r="CD10" s="40">
        <v>4</v>
      </c>
      <c r="CE10" s="40">
        <v>3</v>
      </c>
      <c r="CF10" s="40">
        <v>0</v>
      </c>
      <c r="CG10" s="40">
        <v>4</v>
      </c>
      <c r="CH10" s="40">
        <v>3</v>
      </c>
      <c r="CI10" s="40">
        <v>3</v>
      </c>
      <c r="CJ10" s="40">
        <v>5</v>
      </c>
      <c r="CK10" s="40">
        <v>5</v>
      </c>
      <c r="CL10" s="40">
        <v>4</v>
      </c>
      <c r="CM10" s="40">
        <v>4</v>
      </c>
      <c r="CN10" s="40">
        <v>3</v>
      </c>
      <c r="CO10" s="40">
        <v>5</v>
      </c>
      <c r="CP10" s="40">
        <v>5</v>
      </c>
      <c r="CQ10" s="40">
        <v>5</v>
      </c>
      <c r="CR10" s="40">
        <v>4</v>
      </c>
      <c r="CS10" s="40">
        <v>4</v>
      </c>
      <c r="CT10" s="40">
        <v>0</v>
      </c>
      <c r="CU10" s="40">
        <v>4</v>
      </c>
      <c r="CV10" s="40">
        <v>4</v>
      </c>
      <c r="CW10" s="40">
        <v>5</v>
      </c>
      <c r="CX10" s="40">
        <v>5</v>
      </c>
      <c r="CY10" s="40">
        <v>5</v>
      </c>
      <c r="CZ10" s="40">
        <v>5</v>
      </c>
      <c r="DA10" s="40">
        <v>4</v>
      </c>
      <c r="DB10" s="40">
        <v>3</v>
      </c>
      <c r="DC10" s="40">
        <v>5</v>
      </c>
      <c r="DD10" s="40">
        <v>5</v>
      </c>
      <c r="DE10" s="40">
        <v>5</v>
      </c>
      <c r="DF10" s="40">
        <v>5</v>
      </c>
      <c r="DG10" s="40">
        <v>5</v>
      </c>
      <c r="DH10" s="40">
        <v>4</v>
      </c>
      <c r="DI10" s="40">
        <v>4</v>
      </c>
      <c r="DJ10" s="40">
        <v>5</v>
      </c>
      <c r="DK10" s="40">
        <v>4</v>
      </c>
      <c r="DL10" s="40">
        <v>4</v>
      </c>
      <c r="DM10" s="40">
        <v>4</v>
      </c>
      <c r="DN10" s="40">
        <v>5</v>
      </c>
      <c r="DO10" s="40">
        <v>4</v>
      </c>
      <c r="DP10" s="40">
        <v>5</v>
      </c>
      <c r="DQ10" s="40">
        <v>3</v>
      </c>
      <c r="DR10" s="40">
        <v>5</v>
      </c>
      <c r="DS10" s="40">
        <v>5</v>
      </c>
      <c r="DT10" s="40">
        <v>5</v>
      </c>
      <c r="DU10" s="40">
        <v>5</v>
      </c>
      <c r="DV10" s="40">
        <v>4</v>
      </c>
      <c r="DW10" s="40">
        <v>0</v>
      </c>
      <c r="DX10" s="40">
        <v>4</v>
      </c>
      <c r="DY10" s="40">
        <v>5</v>
      </c>
      <c r="DZ10" s="40">
        <v>4</v>
      </c>
      <c r="EA10" s="40">
        <v>4</v>
      </c>
      <c r="EB10" s="40">
        <v>3</v>
      </c>
      <c r="EC10" s="40">
        <v>5</v>
      </c>
      <c r="ED10" s="40">
        <v>5</v>
      </c>
      <c r="EE10" s="40">
        <v>4</v>
      </c>
      <c r="EF10" s="40">
        <v>4</v>
      </c>
      <c r="EG10" s="40">
        <v>4</v>
      </c>
      <c r="EH10" s="40">
        <v>5</v>
      </c>
      <c r="EI10" s="40">
        <v>5</v>
      </c>
      <c r="EJ10" s="40">
        <v>4</v>
      </c>
      <c r="EK10" s="40">
        <v>4</v>
      </c>
      <c r="EL10" s="40">
        <v>5</v>
      </c>
      <c r="EM10" s="40">
        <v>4</v>
      </c>
      <c r="EN10" s="40">
        <v>3</v>
      </c>
      <c r="EO10" s="40">
        <v>4</v>
      </c>
      <c r="EP10" s="40">
        <v>5</v>
      </c>
      <c r="EQ10" s="40">
        <v>3</v>
      </c>
      <c r="ER10" s="40">
        <v>5</v>
      </c>
      <c r="ES10" s="40">
        <v>4</v>
      </c>
      <c r="ET10" s="40">
        <v>5</v>
      </c>
      <c r="EU10" s="40">
        <v>5</v>
      </c>
      <c r="EV10" s="40">
        <v>4</v>
      </c>
      <c r="EW10" s="40">
        <v>4</v>
      </c>
      <c r="EX10" s="40">
        <v>4</v>
      </c>
      <c r="EY10" s="40">
        <v>3</v>
      </c>
      <c r="EZ10" s="40">
        <v>4</v>
      </c>
      <c r="FA10" s="40">
        <v>4</v>
      </c>
      <c r="FB10" s="40">
        <v>5</v>
      </c>
      <c r="FC10" s="40">
        <v>4</v>
      </c>
      <c r="FD10" s="40">
        <v>5</v>
      </c>
      <c r="FE10" s="40">
        <v>5</v>
      </c>
      <c r="FF10" s="40">
        <v>4</v>
      </c>
      <c r="FG10" s="40">
        <v>4</v>
      </c>
      <c r="FH10" s="40">
        <v>4</v>
      </c>
      <c r="FI10" s="40">
        <v>5</v>
      </c>
      <c r="FJ10" s="40">
        <v>4</v>
      </c>
      <c r="FK10" s="40">
        <v>4</v>
      </c>
      <c r="FL10" s="40">
        <v>5</v>
      </c>
      <c r="FM10" s="40">
        <v>4</v>
      </c>
      <c r="FN10" s="40">
        <v>5</v>
      </c>
      <c r="FO10" s="40">
        <v>4</v>
      </c>
      <c r="FP10" s="40">
        <v>5</v>
      </c>
      <c r="FQ10" s="40">
        <v>4</v>
      </c>
      <c r="FR10" s="40">
        <v>3</v>
      </c>
      <c r="FS10" s="40">
        <v>5</v>
      </c>
      <c r="FT10" s="40">
        <v>5</v>
      </c>
      <c r="FU10" s="40">
        <v>5</v>
      </c>
      <c r="FV10" s="40">
        <v>4</v>
      </c>
      <c r="FW10" s="40">
        <v>5</v>
      </c>
      <c r="FX10" s="40">
        <v>5</v>
      </c>
      <c r="FY10" s="40">
        <v>4</v>
      </c>
      <c r="FZ10" s="40">
        <v>5</v>
      </c>
      <c r="GA10" s="40">
        <v>5</v>
      </c>
      <c r="GB10" s="40">
        <v>4</v>
      </c>
      <c r="GC10" s="40">
        <v>5</v>
      </c>
      <c r="GD10" s="40">
        <v>5</v>
      </c>
      <c r="GE10" s="40">
        <v>4</v>
      </c>
      <c r="GF10" s="40">
        <v>4</v>
      </c>
      <c r="GG10" s="40">
        <v>4</v>
      </c>
      <c r="GH10" s="40">
        <v>4</v>
      </c>
      <c r="GI10" s="40">
        <v>4</v>
      </c>
      <c r="GJ10" s="40">
        <v>3</v>
      </c>
      <c r="GK10" s="40">
        <v>5</v>
      </c>
      <c r="GL10" s="40">
        <v>4</v>
      </c>
      <c r="GM10" s="40">
        <v>4</v>
      </c>
      <c r="GN10" s="40">
        <v>4</v>
      </c>
      <c r="GO10" s="40">
        <v>4</v>
      </c>
      <c r="GP10" s="40">
        <v>5</v>
      </c>
      <c r="GQ10" s="40">
        <v>4</v>
      </c>
      <c r="GR10" s="40">
        <v>3</v>
      </c>
      <c r="GS10" s="40">
        <v>4</v>
      </c>
      <c r="GT10" s="40">
        <v>4</v>
      </c>
      <c r="GU10" s="40">
        <v>4</v>
      </c>
      <c r="GV10" s="40">
        <v>5</v>
      </c>
      <c r="GW10" s="40">
        <v>5</v>
      </c>
      <c r="GX10" s="40">
        <v>4</v>
      </c>
      <c r="GY10" s="40">
        <v>5</v>
      </c>
      <c r="GZ10" s="40">
        <v>4</v>
      </c>
      <c r="HA10" s="40">
        <v>4</v>
      </c>
      <c r="HB10" s="40">
        <v>5</v>
      </c>
      <c r="HC10" s="40">
        <v>5</v>
      </c>
      <c r="HD10" s="40">
        <v>5</v>
      </c>
      <c r="HE10" s="40">
        <v>4</v>
      </c>
      <c r="HF10" s="40">
        <v>4</v>
      </c>
      <c r="HG10" s="40">
        <v>5</v>
      </c>
      <c r="HH10" s="40">
        <v>5</v>
      </c>
      <c r="HI10" s="40">
        <v>5</v>
      </c>
      <c r="HJ10" s="40">
        <v>4</v>
      </c>
      <c r="HK10" s="40">
        <v>4</v>
      </c>
      <c r="HL10" s="40">
        <v>3</v>
      </c>
      <c r="HM10" s="40">
        <v>4</v>
      </c>
      <c r="HN10" s="40">
        <v>3</v>
      </c>
      <c r="HO10" s="40">
        <v>5</v>
      </c>
      <c r="HP10" s="40">
        <v>2</v>
      </c>
      <c r="HQ10" s="40">
        <v>4</v>
      </c>
      <c r="HR10" s="40">
        <v>5</v>
      </c>
      <c r="HS10" s="40">
        <v>4</v>
      </c>
      <c r="HT10" s="40">
        <v>5</v>
      </c>
      <c r="HU10" s="40">
        <v>4</v>
      </c>
      <c r="HV10" s="40">
        <v>4</v>
      </c>
      <c r="HW10" s="40">
        <v>5</v>
      </c>
      <c r="HX10" s="40">
        <v>4</v>
      </c>
      <c r="HY10" s="40">
        <v>5</v>
      </c>
      <c r="HZ10" s="40">
        <v>4</v>
      </c>
      <c r="IA10" s="40">
        <v>4</v>
      </c>
      <c r="IB10" s="40">
        <v>3</v>
      </c>
      <c r="IC10" s="40">
        <v>4</v>
      </c>
      <c r="ID10" s="40">
        <v>3</v>
      </c>
      <c r="IE10" s="40">
        <v>4</v>
      </c>
      <c r="IF10" s="40">
        <v>4</v>
      </c>
      <c r="IG10" s="40">
        <v>5</v>
      </c>
      <c r="IH10" s="40">
        <v>5</v>
      </c>
      <c r="II10" s="40">
        <v>5</v>
      </c>
      <c r="IJ10" s="40">
        <v>4</v>
      </c>
      <c r="IK10" s="40">
        <v>4</v>
      </c>
      <c r="IL10" s="40">
        <v>4</v>
      </c>
      <c r="IM10" s="40">
        <v>4</v>
      </c>
      <c r="IN10" s="40">
        <v>5</v>
      </c>
      <c r="IO10" s="40">
        <v>3</v>
      </c>
      <c r="IP10" s="40">
        <v>4</v>
      </c>
      <c r="IQ10" s="40">
        <v>5</v>
      </c>
      <c r="IR10" s="40">
        <v>5</v>
      </c>
      <c r="IS10" s="40">
        <v>3</v>
      </c>
      <c r="IT10" s="40">
        <v>4</v>
      </c>
      <c r="IU10" s="40">
        <v>5</v>
      </c>
      <c r="IV10" s="40">
        <v>5</v>
      </c>
      <c r="IW10" s="40">
        <v>4</v>
      </c>
      <c r="IX10" s="40">
        <v>4</v>
      </c>
      <c r="IY10" s="40">
        <v>5</v>
      </c>
      <c r="IZ10" s="40">
        <v>4</v>
      </c>
      <c r="JA10" s="40">
        <v>3</v>
      </c>
      <c r="JB10" s="40">
        <v>5</v>
      </c>
      <c r="JC10" s="40">
        <v>5</v>
      </c>
      <c r="JD10" s="40">
        <v>5</v>
      </c>
      <c r="JE10" s="40">
        <v>4</v>
      </c>
      <c r="JF10" s="40">
        <v>0</v>
      </c>
      <c r="JG10" s="40">
        <v>5</v>
      </c>
      <c r="JH10" s="40">
        <v>4</v>
      </c>
      <c r="JI10" s="40">
        <v>4</v>
      </c>
      <c r="JJ10" s="40">
        <v>4</v>
      </c>
      <c r="JK10" s="40">
        <v>5</v>
      </c>
      <c r="JL10" s="40">
        <v>5</v>
      </c>
      <c r="JM10" s="40">
        <v>4</v>
      </c>
      <c r="JN10" s="40">
        <v>5</v>
      </c>
      <c r="JO10" s="40">
        <v>5</v>
      </c>
      <c r="JP10" s="40">
        <v>4</v>
      </c>
      <c r="JQ10" s="40">
        <v>4</v>
      </c>
      <c r="JR10" s="40">
        <v>4</v>
      </c>
      <c r="JS10" s="40">
        <v>4</v>
      </c>
      <c r="JT10" s="40">
        <v>5</v>
      </c>
      <c r="JU10" s="40">
        <v>5</v>
      </c>
      <c r="JV10" s="40">
        <v>4</v>
      </c>
      <c r="JW10" s="40">
        <v>5</v>
      </c>
      <c r="JX10" s="40">
        <v>5</v>
      </c>
      <c r="JY10" s="40">
        <v>5</v>
      </c>
      <c r="JZ10" s="40">
        <v>5</v>
      </c>
      <c r="KA10" s="40">
        <v>4</v>
      </c>
      <c r="KB10" s="40">
        <v>5</v>
      </c>
      <c r="KC10" s="40">
        <v>4</v>
      </c>
      <c r="KD10" s="40">
        <v>5</v>
      </c>
      <c r="KE10" s="40">
        <v>4</v>
      </c>
      <c r="KF10" s="40">
        <v>3</v>
      </c>
      <c r="KG10" s="40">
        <v>4</v>
      </c>
      <c r="KH10" s="40">
        <v>5</v>
      </c>
      <c r="KI10" s="40">
        <v>3</v>
      </c>
      <c r="KJ10" s="40">
        <v>5</v>
      </c>
      <c r="KK10" s="40">
        <v>4</v>
      </c>
      <c r="KL10" s="40">
        <v>4</v>
      </c>
      <c r="KM10" s="40">
        <v>4</v>
      </c>
      <c r="KN10" s="40">
        <v>4</v>
      </c>
      <c r="KO10" s="40">
        <v>4</v>
      </c>
      <c r="KP10" s="40">
        <v>5</v>
      </c>
      <c r="KQ10" s="40">
        <v>4</v>
      </c>
      <c r="KR10" s="40">
        <v>5</v>
      </c>
      <c r="KS10" s="40">
        <v>4</v>
      </c>
      <c r="KT10" s="40">
        <v>5</v>
      </c>
      <c r="KU10" s="40">
        <v>5</v>
      </c>
      <c r="KV10" s="40">
        <v>4</v>
      </c>
      <c r="KW10" s="40">
        <v>4</v>
      </c>
      <c r="KX10" s="40">
        <v>4</v>
      </c>
      <c r="KY10" s="40">
        <v>5</v>
      </c>
      <c r="KZ10" s="40">
        <v>5</v>
      </c>
      <c r="LA10" s="40">
        <v>5</v>
      </c>
      <c r="LB10" s="40">
        <v>4</v>
      </c>
      <c r="LC10" s="40">
        <v>4</v>
      </c>
      <c r="LD10" s="40">
        <v>4</v>
      </c>
      <c r="LE10" s="40">
        <v>4</v>
      </c>
      <c r="LF10" s="40">
        <v>5</v>
      </c>
      <c r="LG10" s="40">
        <v>4</v>
      </c>
      <c r="LH10" s="40">
        <v>1</v>
      </c>
      <c r="LI10" s="40">
        <v>5</v>
      </c>
      <c r="LJ10" s="40">
        <v>4</v>
      </c>
      <c r="LK10" s="40">
        <v>4</v>
      </c>
      <c r="LL10" s="40">
        <v>5</v>
      </c>
      <c r="LM10" s="40">
        <v>5</v>
      </c>
      <c r="LN10" s="40">
        <v>5</v>
      </c>
      <c r="LO10" s="40">
        <v>2</v>
      </c>
      <c r="LP10" s="40">
        <v>3</v>
      </c>
      <c r="LQ10" s="40">
        <v>4</v>
      </c>
      <c r="LR10" s="40">
        <v>5</v>
      </c>
      <c r="LS10" s="40">
        <v>3</v>
      </c>
      <c r="LT10" s="40">
        <v>4</v>
      </c>
      <c r="LU10" s="40">
        <v>4</v>
      </c>
      <c r="LV10" s="40">
        <v>5</v>
      </c>
      <c r="LW10" s="40">
        <v>4</v>
      </c>
      <c r="LX10" s="40">
        <v>3</v>
      </c>
      <c r="LY10" s="40">
        <v>4</v>
      </c>
      <c r="LZ10" s="40">
        <v>4</v>
      </c>
      <c r="MA10" s="40">
        <v>4</v>
      </c>
      <c r="MB10" s="40">
        <v>4</v>
      </c>
      <c r="MC10" s="40">
        <v>4</v>
      </c>
      <c r="MD10" s="40">
        <v>4</v>
      </c>
      <c r="ME10" s="40">
        <v>4</v>
      </c>
      <c r="MF10" s="40">
        <v>2</v>
      </c>
      <c r="MG10" s="40">
        <v>4</v>
      </c>
      <c r="MH10" s="40">
        <v>4</v>
      </c>
      <c r="MI10" s="40">
        <v>4</v>
      </c>
      <c r="MJ10" s="40">
        <v>4</v>
      </c>
      <c r="MK10" s="40">
        <v>5</v>
      </c>
      <c r="ML10" s="40">
        <v>3</v>
      </c>
      <c r="MM10" s="40">
        <v>3</v>
      </c>
      <c r="MN10" s="40">
        <v>5</v>
      </c>
      <c r="MO10" s="40">
        <v>4</v>
      </c>
      <c r="MP10" s="40">
        <v>5</v>
      </c>
      <c r="MQ10" s="40">
        <v>4</v>
      </c>
      <c r="MR10" s="40">
        <v>4</v>
      </c>
      <c r="MS10" s="40">
        <v>4</v>
      </c>
      <c r="MT10" s="40">
        <v>3</v>
      </c>
      <c r="MU10" s="40">
        <v>5</v>
      </c>
      <c r="MV10" s="40">
        <v>5</v>
      </c>
      <c r="MW10" s="40">
        <v>5</v>
      </c>
      <c r="MX10" s="40">
        <v>4</v>
      </c>
      <c r="MY10" s="40">
        <v>4</v>
      </c>
      <c r="MZ10" s="40">
        <v>4</v>
      </c>
      <c r="NA10" s="40">
        <v>5</v>
      </c>
      <c r="NB10" s="40">
        <v>5</v>
      </c>
      <c r="NC10" s="40">
        <v>4</v>
      </c>
      <c r="ND10" s="42">
        <f>AVERAGE(Tabela6378[[#This Row],[2]:[831]])</f>
        <v>4.1923076923076925</v>
      </c>
      <c r="NE10" s="42">
        <f>SKEW(Tabela6378[[#This Row],[2]:[831]])</f>
        <v>-2.005409207832284</v>
      </c>
      <c r="NF10" s="42">
        <f>STDEV(Tabela6378[[#This Row],[2]:[831]])</f>
        <v>0.8915558282417293</v>
      </c>
      <c r="NG10" s="63">
        <v>0.87328670387736729</v>
      </c>
    </row>
    <row r="11" spans="1:371" s="28" customFormat="1" ht="24.95" customHeight="1">
      <c r="A11" s="29">
        <v>24</v>
      </c>
      <c r="B11" s="30">
        <v>6</v>
      </c>
      <c r="C11" s="106" t="s">
        <v>1712</v>
      </c>
      <c r="D11" s="40">
        <v>4</v>
      </c>
      <c r="E11" s="40">
        <v>3</v>
      </c>
      <c r="F11" s="40">
        <v>4</v>
      </c>
      <c r="G11" s="40">
        <v>5</v>
      </c>
      <c r="H11" s="40">
        <v>3</v>
      </c>
      <c r="I11" s="40">
        <v>4</v>
      </c>
      <c r="J11" s="40">
        <v>5</v>
      </c>
      <c r="K11" s="40">
        <v>3</v>
      </c>
      <c r="L11" s="40">
        <v>5</v>
      </c>
      <c r="M11" s="40">
        <v>0</v>
      </c>
      <c r="N11" s="40">
        <v>5</v>
      </c>
      <c r="O11" s="40">
        <v>5</v>
      </c>
      <c r="P11" s="40">
        <v>4</v>
      </c>
      <c r="Q11" s="40">
        <v>5</v>
      </c>
      <c r="R11" s="40">
        <v>5</v>
      </c>
      <c r="S11" s="40">
        <v>4</v>
      </c>
      <c r="T11" s="40">
        <v>5</v>
      </c>
      <c r="U11" s="40">
        <v>5</v>
      </c>
      <c r="V11" s="40">
        <v>4</v>
      </c>
      <c r="W11" s="40">
        <v>4</v>
      </c>
      <c r="X11" s="40">
        <v>5</v>
      </c>
      <c r="Y11" s="40">
        <v>4</v>
      </c>
      <c r="Z11" s="40">
        <v>4</v>
      </c>
      <c r="AA11" s="40">
        <v>5</v>
      </c>
      <c r="AB11" s="40">
        <v>4</v>
      </c>
      <c r="AC11" s="40">
        <v>4</v>
      </c>
      <c r="AD11" s="40">
        <v>5</v>
      </c>
      <c r="AE11" s="40">
        <v>4</v>
      </c>
      <c r="AF11" s="40">
        <v>5</v>
      </c>
      <c r="AG11" s="40">
        <v>5</v>
      </c>
      <c r="AH11" s="40">
        <v>4</v>
      </c>
      <c r="AI11" s="40">
        <v>5</v>
      </c>
      <c r="AJ11" s="40">
        <v>5</v>
      </c>
      <c r="AK11" s="40">
        <v>5</v>
      </c>
      <c r="AL11" s="40">
        <v>4</v>
      </c>
      <c r="AM11" s="40">
        <v>5</v>
      </c>
      <c r="AN11" s="40">
        <v>4</v>
      </c>
      <c r="AO11" s="40">
        <v>4</v>
      </c>
      <c r="AP11" s="40">
        <v>4</v>
      </c>
      <c r="AQ11" s="40">
        <v>5</v>
      </c>
      <c r="AR11" s="40">
        <v>5</v>
      </c>
      <c r="AS11" s="40">
        <v>5</v>
      </c>
      <c r="AT11" s="40">
        <v>5</v>
      </c>
      <c r="AU11" s="40">
        <v>4</v>
      </c>
      <c r="AV11" s="40">
        <v>4</v>
      </c>
      <c r="AW11" s="40">
        <v>5</v>
      </c>
      <c r="AX11" s="40">
        <v>4</v>
      </c>
      <c r="AY11" s="40">
        <v>5</v>
      </c>
      <c r="AZ11" s="40">
        <v>5</v>
      </c>
      <c r="BA11" s="40">
        <v>4</v>
      </c>
      <c r="BB11" s="40">
        <v>5</v>
      </c>
      <c r="BC11" s="40">
        <v>5</v>
      </c>
      <c r="BD11" s="40">
        <v>4</v>
      </c>
      <c r="BE11" s="40">
        <v>5</v>
      </c>
      <c r="BF11" s="40">
        <v>5</v>
      </c>
      <c r="BG11" s="40">
        <v>5</v>
      </c>
      <c r="BH11" s="40">
        <v>5</v>
      </c>
      <c r="BI11" s="40">
        <v>5</v>
      </c>
      <c r="BJ11" s="40">
        <v>5</v>
      </c>
      <c r="BK11" s="40">
        <v>5</v>
      </c>
      <c r="BL11" s="40">
        <v>4</v>
      </c>
      <c r="BM11" s="40">
        <v>5</v>
      </c>
      <c r="BN11" s="40">
        <v>5</v>
      </c>
      <c r="BO11" s="40">
        <v>5</v>
      </c>
      <c r="BP11" s="40">
        <v>4</v>
      </c>
      <c r="BQ11" s="40">
        <v>2</v>
      </c>
      <c r="BR11" s="40">
        <v>4</v>
      </c>
      <c r="BS11" s="40">
        <v>1</v>
      </c>
      <c r="BT11" s="40">
        <v>1</v>
      </c>
      <c r="BU11" s="40">
        <v>4</v>
      </c>
      <c r="BV11" s="40">
        <v>4</v>
      </c>
      <c r="BW11" s="40">
        <v>5</v>
      </c>
      <c r="BX11" s="40">
        <v>4</v>
      </c>
      <c r="BY11" s="40">
        <v>3</v>
      </c>
      <c r="BZ11" s="40">
        <v>4</v>
      </c>
      <c r="CA11" s="40">
        <v>5</v>
      </c>
      <c r="CB11" s="40">
        <v>4</v>
      </c>
      <c r="CC11" s="40">
        <v>5</v>
      </c>
      <c r="CD11" s="40">
        <v>4</v>
      </c>
      <c r="CE11" s="40">
        <v>4</v>
      </c>
      <c r="CF11" s="40">
        <v>4</v>
      </c>
      <c r="CG11" s="40">
        <v>5</v>
      </c>
      <c r="CH11" s="40">
        <v>5</v>
      </c>
      <c r="CI11" s="40">
        <v>4</v>
      </c>
      <c r="CJ11" s="40">
        <v>4</v>
      </c>
      <c r="CK11" s="40">
        <v>4</v>
      </c>
      <c r="CL11" s="40">
        <v>4</v>
      </c>
      <c r="CM11" s="40">
        <v>4</v>
      </c>
      <c r="CN11" s="40">
        <v>5</v>
      </c>
      <c r="CO11" s="40">
        <v>5</v>
      </c>
      <c r="CP11" s="40">
        <v>5</v>
      </c>
      <c r="CQ11" s="40">
        <v>4</v>
      </c>
      <c r="CR11" s="40">
        <v>4</v>
      </c>
      <c r="CS11" s="40">
        <v>4</v>
      </c>
      <c r="CT11" s="40">
        <v>5</v>
      </c>
      <c r="CU11" s="40">
        <v>5</v>
      </c>
      <c r="CV11" s="40">
        <v>1</v>
      </c>
      <c r="CW11" s="40">
        <v>5</v>
      </c>
      <c r="CX11" s="40">
        <v>5</v>
      </c>
      <c r="CY11" s="40">
        <v>4</v>
      </c>
      <c r="CZ11" s="40">
        <v>5</v>
      </c>
      <c r="DA11" s="40">
        <v>5</v>
      </c>
      <c r="DB11" s="40">
        <v>3</v>
      </c>
      <c r="DC11" s="40">
        <v>4</v>
      </c>
      <c r="DD11" s="40">
        <v>5</v>
      </c>
      <c r="DE11" s="40">
        <v>5</v>
      </c>
      <c r="DF11" s="40">
        <v>5</v>
      </c>
      <c r="DG11" s="40">
        <v>5</v>
      </c>
      <c r="DH11" s="40">
        <v>1</v>
      </c>
      <c r="DI11" s="40">
        <v>5</v>
      </c>
      <c r="DJ11" s="40">
        <v>4</v>
      </c>
      <c r="DK11" s="40">
        <v>5</v>
      </c>
      <c r="DL11" s="40">
        <v>4</v>
      </c>
      <c r="DM11" s="40">
        <v>4</v>
      </c>
      <c r="DN11" s="40">
        <v>5</v>
      </c>
      <c r="DO11" s="40">
        <v>5</v>
      </c>
      <c r="DP11" s="40">
        <v>5</v>
      </c>
      <c r="DQ11" s="40">
        <v>5</v>
      </c>
      <c r="DR11" s="40">
        <v>4</v>
      </c>
      <c r="DS11" s="40">
        <v>0</v>
      </c>
      <c r="DT11" s="40">
        <v>5</v>
      </c>
      <c r="DU11" s="40">
        <v>5</v>
      </c>
      <c r="DV11" s="40">
        <v>5</v>
      </c>
      <c r="DW11" s="40">
        <v>2</v>
      </c>
      <c r="DX11" s="40">
        <v>5</v>
      </c>
      <c r="DY11" s="40">
        <v>5</v>
      </c>
      <c r="DZ11" s="40">
        <v>4</v>
      </c>
      <c r="EA11" s="40">
        <v>4</v>
      </c>
      <c r="EB11" s="40">
        <v>0</v>
      </c>
      <c r="EC11" s="40">
        <v>5</v>
      </c>
      <c r="ED11" s="40">
        <v>5</v>
      </c>
      <c r="EE11" s="40">
        <v>4</v>
      </c>
      <c r="EF11" s="40">
        <v>5</v>
      </c>
      <c r="EG11" s="40">
        <v>5</v>
      </c>
      <c r="EH11" s="40">
        <v>5</v>
      </c>
      <c r="EI11" s="40">
        <v>5</v>
      </c>
      <c r="EJ11" s="40">
        <v>4</v>
      </c>
      <c r="EK11" s="40">
        <v>3</v>
      </c>
      <c r="EL11" s="40">
        <v>5</v>
      </c>
      <c r="EM11" s="40">
        <v>5</v>
      </c>
      <c r="EN11" s="40">
        <v>1</v>
      </c>
      <c r="EO11" s="40">
        <v>5</v>
      </c>
      <c r="EP11" s="40">
        <v>5</v>
      </c>
      <c r="EQ11" s="40">
        <v>5</v>
      </c>
      <c r="ER11" s="40">
        <v>5</v>
      </c>
      <c r="ES11" s="40">
        <v>5</v>
      </c>
      <c r="ET11" s="40">
        <v>5</v>
      </c>
      <c r="EU11" s="40">
        <v>5</v>
      </c>
      <c r="EV11" s="40">
        <v>4</v>
      </c>
      <c r="EW11" s="40">
        <v>5</v>
      </c>
      <c r="EX11" s="40">
        <v>4</v>
      </c>
      <c r="EY11" s="40">
        <v>4</v>
      </c>
      <c r="EZ11" s="40">
        <v>5</v>
      </c>
      <c r="FA11" s="40">
        <v>5</v>
      </c>
      <c r="FB11" s="40">
        <v>5</v>
      </c>
      <c r="FC11" s="40">
        <v>4</v>
      </c>
      <c r="FD11" s="40">
        <v>5</v>
      </c>
      <c r="FE11" s="40">
        <v>5</v>
      </c>
      <c r="FF11" s="40">
        <v>4</v>
      </c>
      <c r="FG11" s="40">
        <v>4</v>
      </c>
      <c r="FH11" s="40">
        <v>4</v>
      </c>
      <c r="FI11" s="40">
        <v>4</v>
      </c>
      <c r="FJ11" s="40">
        <v>4</v>
      </c>
      <c r="FK11" s="40">
        <v>4</v>
      </c>
      <c r="FL11" s="40">
        <v>4</v>
      </c>
      <c r="FM11" s="40">
        <v>5</v>
      </c>
      <c r="FN11" s="40">
        <v>5</v>
      </c>
      <c r="FO11" s="40">
        <v>5</v>
      </c>
      <c r="FP11" s="40">
        <v>5</v>
      </c>
      <c r="FQ11" s="40">
        <v>5</v>
      </c>
      <c r="FR11" s="40">
        <v>4</v>
      </c>
      <c r="FS11" s="40">
        <v>4</v>
      </c>
      <c r="FT11" s="40">
        <v>5</v>
      </c>
      <c r="FU11" s="40">
        <v>5</v>
      </c>
      <c r="FV11" s="40">
        <v>5</v>
      </c>
      <c r="FW11" s="40">
        <v>4</v>
      </c>
      <c r="FX11" s="40">
        <v>5</v>
      </c>
      <c r="FY11" s="40">
        <v>5</v>
      </c>
      <c r="FZ11" s="40">
        <v>5</v>
      </c>
      <c r="GA11" s="40">
        <v>4</v>
      </c>
      <c r="GB11" s="40">
        <v>5</v>
      </c>
      <c r="GC11" s="40">
        <v>5</v>
      </c>
      <c r="GD11" s="40">
        <v>5</v>
      </c>
      <c r="GE11" s="40">
        <v>5</v>
      </c>
      <c r="GF11" s="40">
        <v>5</v>
      </c>
      <c r="GG11" s="40">
        <v>5</v>
      </c>
      <c r="GH11" s="40">
        <v>5</v>
      </c>
      <c r="GI11" s="40">
        <v>4</v>
      </c>
      <c r="GJ11" s="40">
        <v>3</v>
      </c>
      <c r="GK11" s="40">
        <v>4</v>
      </c>
      <c r="GL11" s="40">
        <v>4</v>
      </c>
      <c r="GM11" s="40">
        <v>5</v>
      </c>
      <c r="GN11" s="40">
        <v>5</v>
      </c>
      <c r="GO11" s="40">
        <v>1</v>
      </c>
      <c r="GP11" s="40">
        <v>3</v>
      </c>
      <c r="GQ11" s="40">
        <v>5</v>
      </c>
      <c r="GR11" s="40">
        <v>5</v>
      </c>
      <c r="GS11" s="40">
        <v>5</v>
      </c>
      <c r="GT11" s="40">
        <v>5</v>
      </c>
      <c r="GU11" s="40">
        <v>4</v>
      </c>
      <c r="GV11" s="40">
        <v>3</v>
      </c>
      <c r="GW11" s="40">
        <v>5</v>
      </c>
      <c r="GX11" s="40">
        <v>4</v>
      </c>
      <c r="GY11" s="40">
        <v>2</v>
      </c>
      <c r="GZ11" s="40">
        <v>5</v>
      </c>
      <c r="HA11" s="40">
        <v>5</v>
      </c>
      <c r="HB11" s="40">
        <v>5</v>
      </c>
      <c r="HC11" s="40">
        <v>4</v>
      </c>
      <c r="HD11" s="40">
        <v>5</v>
      </c>
      <c r="HE11" s="40">
        <v>5</v>
      </c>
      <c r="HF11" s="40">
        <v>4</v>
      </c>
      <c r="HG11" s="40">
        <v>5</v>
      </c>
      <c r="HH11" s="40">
        <v>4</v>
      </c>
      <c r="HI11" s="40">
        <v>5</v>
      </c>
      <c r="HJ11" s="40">
        <v>4</v>
      </c>
      <c r="HK11" s="40">
        <v>4</v>
      </c>
      <c r="HL11" s="40">
        <v>4</v>
      </c>
      <c r="HM11" s="40">
        <v>5</v>
      </c>
      <c r="HN11" s="40">
        <v>5</v>
      </c>
      <c r="HO11" s="40">
        <v>5</v>
      </c>
      <c r="HP11" s="40">
        <v>5</v>
      </c>
      <c r="HQ11" s="40">
        <v>4</v>
      </c>
      <c r="HR11" s="40">
        <v>4</v>
      </c>
      <c r="HS11" s="40">
        <v>5</v>
      </c>
      <c r="HT11" s="40">
        <v>5</v>
      </c>
      <c r="HU11" s="40">
        <v>4</v>
      </c>
      <c r="HV11" s="40">
        <v>4</v>
      </c>
      <c r="HW11" s="40">
        <v>5</v>
      </c>
      <c r="HX11" s="40">
        <v>5</v>
      </c>
      <c r="HY11" s="40">
        <v>5</v>
      </c>
      <c r="HZ11" s="40">
        <v>5</v>
      </c>
      <c r="IA11" s="40">
        <v>5</v>
      </c>
      <c r="IB11" s="40">
        <v>0</v>
      </c>
      <c r="IC11" s="40">
        <v>4</v>
      </c>
      <c r="ID11" s="40">
        <v>4</v>
      </c>
      <c r="IE11" s="40">
        <v>4</v>
      </c>
      <c r="IF11" s="40">
        <v>4</v>
      </c>
      <c r="IG11" s="40">
        <v>5</v>
      </c>
      <c r="IH11" s="40">
        <v>5</v>
      </c>
      <c r="II11" s="40">
        <v>5</v>
      </c>
      <c r="IJ11" s="40">
        <v>4</v>
      </c>
      <c r="IK11" s="40">
        <v>5</v>
      </c>
      <c r="IL11" s="40">
        <v>4</v>
      </c>
      <c r="IM11" s="40">
        <v>5</v>
      </c>
      <c r="IN11" s="40">
        <v>4</v>
      </c>
      <c r="IO11" s="40">
        <v>5</v>
      </c>
      <c r="IP11" s="40">
        <v>5</v>
      </c>
      <c r="IQ11" s="40">
        <v>5</v>
      </c>
      <c r="IR11" s="40">
        <v>5</v>
      </c>
      <c r="IS11" s="40">
        <v>5</v>
      </c>
      <c r="IT11" s="40">
        <v>5</v>
      </c>
      <c r="IU11" s="40">
        <v>5</v>
      </c>
      <c r="IV11" s="40">
        <v>5</v>
      </c>
      <c r="IW11" s="40">
        <v>5</v>
      </c>
      <c r="IX11" s="40">
        <v>5</v>
      </c>
      <c r="IY11" s="40">
        <v>5</v>
      </c>
      <c r="IZ11" s="40">
        <v>4</v>
      </c>
      <c r="JA11" s="40">
        <v>3</v>
      </c>
      <c r="JB11" s="40">
        <v>5</v>
      </c>
      <c r="JC11" s="40">
        <v>5</v>
      </c>
      <c r="JD11" s="40">
        <v>5</v>
      </c>
      <c r="JE11" s="40">
        <v>5</v>
      </c>
      <c r="JF11" s="40">
        <v>4</v>
      </c>
      <c r="JG11" s="40">
        <v>5</v>
      </c>
      <c r="JH11" s="40">
        <v>4</v>
      </c>
      <c r="JI11" s="40">
        <v>5</v>
      </c>
      <c r="JJ11" s="40">
        <v>3</v>
      </c>
      <c r="JK11" s="40">
        <v>5</v>
      </c>
      <c r="JL11" s="40">
        <v>5</v>
      </c>
      <c r="JM11" s="40">
        <v>5</v>
      </c>
      <c r="JN11" s="40">
        <v>5</v>
      </c>
      <c r="JO11" s="40">
        <v>5</v>
      </c>
      <c r="JP11" s="40">
        <v>4</v>
      </c>
      <c r="JQ11" s="40">
        <v>3</v>
      </c>
      <c r="JR11" s="40">
        <v>5</v>
      </c>
      <c r="JS11" s="40">
        <v>5</v>
      </c>
      <c r="JT11" s="40">
        <v>4</v>
      </c>
      <c r="JU11" s="40">
        <v>5</v>
      </c>
      <c r="JV11" s="40">
        <v>4</v>
      </c>
      <c r="JW11" s="40">
        <v>5</v>
      </c>
      <c r="JX11" s="40">
        <v>4</v>
      </c>
      <c r="JY11" s="40">
        <v>5</v>
      </c>
      <c r="JZ11" s="40">
        <v>5</v>
      </c>
      <c r="KA11" s="40">
        <v>4</v>
      </c>
      <c r="KB11" s="40">
        <v>5</v>
      </c>
      <c r="KC11" s="40">
        <v>4</v>
      </c>
      <c r="KD11" s="40">
        <v>5</v>
      </c>
      <c r="KE11" s="40">
        <v>5</v>
      </c>
      <c r="KF11" s="40">
        <v>4</v>
      </c>
      <c r="KG11" s="40">
        <v>5</v>
      </c>
      <c r="KH11" s="40">
        <v>5</v>
      </c>
      <c r="KI11" s="40">
        <v>4</v>
      </c>
      <c r="KJ11" s="40">
        <v>5</v>
      </c>
      <c r="KK11" s="40">
        <v>5</v>
      </c>
      <c r="KL11" s="40">
        <v>4</v>
      </c>
      <c r="KM11" s="40">
        <v>5</v>
      </c>
      <c r="KN11" s="40">
        <v>5</v>
      </c>
      <c r="KO11" s="40">
        <v>4</v>
      </c>
      <c r="KP11" s="40">
        <v>5</v>
      </c>
      <c r="KQ11" s="40">
        <v>5</v>
      </c>
      <c r="KR11" s="40">
        <v>5</v>
      </c>
      <c r="KS11" s="40">
        <v>5</v>
      </c>
      <c r="KT11" s="40">
        <v>5</v>
      </c>
      <c r="KU11" s="40">
        <v>5</v>
      </c>
      <c r="KV11" s="40">
        <v>5</v>
      </c>
      <c r="KW11" s="40">
        <v>5</v>
      </c>
      <c r="KX11" s="40">
        <v>5</v>
      </c>
      <c r="KY11" s="40">
        <v>5</v>
      </c>
      <c r="KZ11" s="40">
        <v>4</v>
      </c>
      <c r="LA11" s="40">
        <v>5</v>
      </c>
      <c r="LB11" s="40">
        <v>3</v>
      </c>
      <c r="LC11" s="40">
        <v>5</v>
      </c>
      <c r="LD11" s="40">
        <v>4</v>
      </c>
      <c r="LE11" s="40">
        <v>5</v>
      </c>
      <c r="LF11" s="40">
        <v>5</v>
      </c>
      <c r="LG11" s="40">
        <v>5</v>
      </c>
      <c r="LH11" s="40">
        <v>5</v>
      </c>
      <c r="LI11" s="40">
        <v>5</v>
      </c>
      <c r="LJ11" s="40">
        <v>5</v>
      </c>
      <c r="LK11" s="40">
        <v>5</v>
      </c>
      <c r="LL11" s="40">
        <v>5</v>
      </c>
      <c r="LM11" s="40">
        <v>5</v>
      </c>
      <c r="LN11" s="40">
        <v>5</v>
      </c>
      <c r="LO11" s="40">
        <v>1</v>
      </c>
      <c r="LP11" s="40">
        <v>3</v>
      </c>
      <c r="LQ11" s="40">
        <v>5</v>
      </c>
      <c r="LR11" s="40">
        <v>5</v>
      </c>
      <c r="LS11" s="40">
        <v>3</v>
      </c>
      <c r="LT11" s="40">
        <v>5</v>
      </c>
      <c r="LU11" s="40">
        <v>4</v>
      </c>
      <c r="LV11" s="40">
        <v>4</v>
      </c>
      <c r="LW11" s="40">
        <v>5</v>
      </c>
      <c r="LX11" s="40">
        <v>3</v>
      </c>
      <c r="LY11" s="40">
        <v>4</v>
      </c>
      <c r="LZ11" s="40">
        <v>5</v>
      </c>
      <c r="MA11" s="40">
        <v>4</v>
      </c>
      <c r="MB11" s="40">
        <v>5</v>
      </c>
      <c r="MC11" s="40">
        <v>5</v>
      </c>
      <c r="MD11" s="40">
        <v>4</v>
      </c>
      <c r="ME11" s="40">
        <v>4</v>
      </c>
      <c r="MF11" s="40">
        <v>1</v>
      </c>
      <c r="MG11" s="40">
        <v>5</v>
      </c>
      <c r="MH11" s="40">
        <v>5</v>
      </c>
      <c r="MI11" s="40">
        <v>4</v>
      </c>
      <c r="MJ11" s="40">
        <v>4</v>
      </c>
      <c r="MK11" s="40">
        <v>5</v>
      </c>
      <c r="ML11" s="40">
        <v>2</v>
      </c>
      <c r="MM11" s="40">
        <v>5</v>
      </c>
      <c r="MN11" s="40">
        <v>4</v>
      </c>
      <c r="MO11" s="40">
        <v>4</v>
      </c>
      <c r="MP11" s="40">
        <v>5</v>
      </c>
      <c r="MQ11" s="40">
        <v>4</v>
      </c>
      <c r="MR11" s="40">
        <v>4</v>
      </c>
      <c r="MS11" s="40">
        <v>4</v>
      </c>
      <c r="MT11" s="40">
        <v>3</v>
      </c>
      <c r="MU11" s="40">
        <v>5</v>
      </c>
      <c r="MV11" s="40">
        <v>4</v>
      </c>
      <c r="MW11" s="40">
        <v>5</v>
      </c>
      <c r="MX11" s="40">
        <v>5</v>
      </c>
      <c r="MY11" s="40">
        <v>4</v>
      </c>
      <c r="MZ11" s="40">
        <v>4</v>
      </c>
      <c r="NA11" s="40">
        <v>5</v>
      </c>
      <c r="NB11" s="40">
        <v>4</v>
      </c>
      <c r="NC11" s="40">
        <v>4</v>
      </c>
      <c r="ND11" s="42">
        <f>AVERAGE(Tabela6378[[#This Row],[2]:[831]])</f>
        <v>4.3983516483516487</v>
      </c>
      <c r="NE11" s="42">
        <f>SKEW(Tabela6378[[#This Row],[2]:[831]])</f>
        <v>-2.3887580735518537</v>
      </c>
      <c r="NF11" s="42">
        <f>STDEV(Tabela6378[[#This Row],[2]:[831]])</f>
        <v>0.94072097517689679</v>
      </c>
      <c r="NG11" s="63">
        <v>0.86570488126982992</v>
      </c>
    </row>
    <row r="12" spans="1:371" s="28" customFormat="1" ht="24.95" customHeight="1">
      <c r="A12" s="29">
        <v>25</v>
      </c>
      <c r="B12" s="30">
        <v>7</v>
      </c>
      <c r="C12" s="106" t="s">
        <v>1713</v>
      </c>
      <c r="D12" s="40">
        <v>4</v>
      </c>
      <c r="E12" s="40">
        <v>3</v>
      </c>
      <c r="F12" s="40">
        <v>3</v>
      </c>
      <c r="G12" s="40">
        <v>5</v>
      </c>
      <c r="H12" s="40">
        <v>3</v>
      </c>
      <c r="I12" s="40">
        <v>4</v>
      </c>
      <c r="J12" s="40">
        <v>5</v>
      </c>
      <c r="K12" s="40">
        <v>0</v>
      </c>
      <c r="L12" s="40">
        <v>5</v>
      </c>
      <c r="M12" s="40">
        <v>0</v>
      </c>
      <c r="N12" s="40">
        <v>5</v>
      </c>
      <c r="O12" s="40">
        <v>0</v>
      </c>
      <c r="P12" s="40">
        <v>2</v>
      </c>
      <c r="Q12" s="40">
        <v>5</v>
      </c>
      <c r="R12" s="40">
        <v>5</v>
      </c>
      <c r="S12" s="40">
        <v>4</v>
      </c>
      <c r="T12" s="40">
        <v>5</v>
      </c>
      <c r="U12" s="40">
        <v>4</v>
      </c>
      <c r="V12" s="40">
        <v>4</v>
      </c>
      <c r="W12" s="40">
        <v>4</v>
      </c>
      <c r="X12" s="40">
        <v>3</v>
      </c>
      <c r="Y12" s="40">
        <v>4</v>
      </c>
      <c r="Z12" s="40">
        <v>4</v>
      </c>
      <c r="AA12" s="40">
        <v>5</v>
      </c>
      <c r="AB12" s="40">
        <v>3</v>
      </c>
      <c r="AC12" s="40">
        <v>4</v>
      </c>
      <c r="AD12" s="40">
        <v>5</v>
      </c>
      <c r="AE12" s="40">
        <v>4</v>
      </c>
      <c r="AF12" s="40">
        <v>5</v>
      </c>
      <c r="AG12" s="40">
        <v>4</v>
      </c>
      <c r="AH12" s="40">
        <v>4</v>
      </c>
      <c r="AI12" s="40">
        <v>5</v>
      </c>
      <c r="AJ12" s="40">
        <v>3</v>
      </c>
      <c r="AK12" s="40">
        <v>5</v>
      </c>
      <c r="AL12" s="40">
        <v>4</v>
      </c>
      <c r="AM12" s="40">
        <v>5</v>
      </c>
      <c r="AN12" s="40">
        <v>4</v>
      </c>
      <c r="AO12" s="40">
        <v>4</v>
      </c>
      <c r="AP12" s="40">
        <v>5</v>
      </c>
      <c r="AQ12" s="40">
        <v>4</v>
      </c>
      <c r="AR12" s="40">
        <v>5</v>
      </c>
      <c r="AS12" s="40">
        <v>5</v>
      </c>
      <c r="AT12" s="40">
        <v>4</v>
      </c>
      <c r="AU12" s="40">
        <v>3</v>
      </c>
      <c r="AV12" s="40">
        <v>3</v>
      </c>
      <c r="AW12" s="40">
        <v>5</v>
      </c>
      <c r="AX12" s="40">
        <v>4</v>
      </c>
      <c r="AY12" s="40">
        <v>5</v>
      </c>
      <c r="AZ12" s="40">
        <v>5</v>
      </c>
      <c r="BA12" s="40">
        <v>3</v>
      </c>
      <c r="BB12" s="40">
        <v>4</v>
      </c>
      <c r="BC12" s="40">
        <v>5</v>
      </c>
      <c r="BD12" s="40">
        <v>4</v>
      </c>
      <c r="BE12" s="40">
        <v>0</v>
      </c>
      <c r="BF12" s="40">
        <v>5</v>
      </c>
      <c r="BG12" s="40">
        <v>4</v>
      </c>
      <c r="BH12" s="40">
        <v>3</v>
      </c>
      <c r="BI12" s="40">
        <v>5</v>
      </c>
      <c r="BJ12" s="40">
        <v>4</v>
      </c>
      <c r="BK12" s="40">
        <v>5</v>
      </c>
      <c r="BL12" s="40">
        <v>4</v>
      </c>
      <c r="BM12" s="40">
        <v>5</v>
      </c>
      <c r="BN12" s="40">
        <v>5</v>
      </c>
      <c r="BO12" s="40">
        <v>4</v>
      </c>
      <c r="BP12" s="40">
        <v>3</v>
      </c>
      <c r="BQ12" s="40">
        <v>3</v>
      </c>
      <c r="BR12" s="40">
        <v>4</v>
      </c>
      <c r="BS12" s="40">
        <v>3</v>
      </c>
      <c r="BT12" s="40">
        <v>1</v>
      </c>
      <c r="BU12" s="40">
        <v>3</v>
      </c>
      <c r="BV12" s="40">
        <v>4</v>
      </c>
      <c r="BW12" s="40">
        <v>4</v>
      </c>
      <c r="BX12" s="40">
        <v>5</v>
      </c>
      <c r="BY12" s="40">
        <v>3</v>
      </c>
      <c r="BZ12" s="40">
        <v>0</v>
      </c>
      <c r="CA12" s="40">
        <v>5</v>
      </c>
      <c r="CB12" s="40">
        <v>4</v>
      </c>
      <c r="CC12" s="40">
        <v>4</v>
      </c>
      <c r="CD12" s="40">
        <v>3</v>
      </c>
      <c r="CE12" s="40">
        <v>4</v>
      </c>
      <c r="CF12" s="40">
        <v>0</v>
      </c>
      <c r="CG12" s="40">
        <v>4</v>
      </c>
      <c r="CH12" s="40">
        <v>5</v>
      </c>
      <c r="CI12" s="40">
        <v>3</v>
      </c>
      <c r="CJ12" s="40">
        <v>3</v>
      </c>
      <c r="CK12" s="40">
        <v>3</v>
      </c>
      <c r="CL12" s="40">
        <v>4</v>
      </c>
      <c r="CM12" s="40">
        <v>4</v>
      </c>
      <c r="CN12" s="40">
        <v>4</v>
      </c>
      <c r="CO12" s="40">
        <v>4</v>
      </c>
      <c r="CP12" s="40">
        <v>5</v>
      </c>
      <c r="CQ12" s="40">
        <v>4</v>
      </c>
      <c r="CR12" s="40">
        <v>4</v>
      </c>
      <c r="CS12" s="40">
        <v>3</v>
      </c>
      <c r="CT12" s="40">
        <v>0</v>
      </c>
      <c r="CU12" s="40">
        <v>5</v>
      </c>
      <c r="CV12" s="40">
        <v>1</v>
      </c>
      <c r="CW12" s="40">
        <v>5</v>
      </c>
      <c r="CX12" s="40">
        <v>5</v>
      </c>
      <c r="CY12" s="40">
        <v>3</v>
      </c>
      <c r="CZ12" s="40">
        <v>5</v>
      </c>
      <c r="DA12" s="40">
        <v>4</v>
      </c>
      <c r="DB12" s="40">
        <v>4</v>
      </c>
      <c r="DC12" s="40">
        <v>5</v>
      </c>
      <c r="DD12" s="40">
        <v>5</v>
      </c>
      <c r="DE12" s="40">
        <v>5</v>
      </c>
      <c r="DF12" s="40">
        <v>5</v>
      </c>
      <c r="DG12" s="40">
        <v>4</v>
      </c>
      <c r="DH12" s="40">
        <v>1</v>
      </c>
      <c r="DI12" s="40">
        <v>5</v>
      </c>
      <c r="DJ12" s="40">
        <v>5</v>
      </c>
      <c r="DK12" s="40">
        <v>5</v>
      </c>
      <c r="DL12" s="40">
        <v>4</v>
      </c>
      <c r="DM12" s="40">
        <v>5</v>
      </c>
      <c r="DN12" s="40">
        <v>4</v>
      </c>
      <c r="DO12" s="40">
        <v>5</v>
      </c>
      <c r="DP12" s="40">
        <v>5</v>
      </c>
      <c r="DQ12" s="40">
        <v>5</v>
      </c>
      <c r="DR12" s="40">
        <v>4</v>
      </c>
      <c r="DS12" s="40">
        <v>1</v>
      </c>
      <c r="DT12" s="40">
        <v>5</v>
      </c>
      <c r="DU12" s="40">
        <v>5</v>
      </c>
      <c r="DV12" s="40">
        <v>5</v>
      </c>
      <c r="DW12" s="40">
        <v>1</v>
      </c>
      <c r="DX12" s="40">
        <v>4</v>
      </c>
      <c r="DY12" s="40">
        <v>5</v>
      </c>
      <c r="DZ12" s="40">
        <v>4</v>
      </c>
      <c r="EA12" s="40">
        <v>3</v>
      </c>
      <c r="EB12" s="40">
        <v>0</v>
      </c>
      <c r="EC12" s="40">
        <v>5</v>
      </c>
      <c r="ED12" s="40">
        <v>4</v>
      </c>
      <c r="EE12" s="40">
        <v>3</v>
      </c>
      <c r="EF12" s="40">
        <v>4</v>
      </c>
      <c r="EG12" s="40">
        <v>5</v>
      </c>
      <c r="EH12" s="40">
        <v>5</v>
      </c>
      <c r="EI12" s="40">
        <v>5</v>
      </c>
      <c r="EJ12" s="40">
        <v>4</v>
      </c>
      <c r="EK12" s="40">
        <v>5</v>
      </c>
      <c r="EL12" s="40">
        <v>1</v>
      </c>
      <c r="EM12" s="40">
        <v>4</v>
      </c>
      <c r="EN12" s="40">
        <v>2</v>
      </c>
      <c r="EO12" s="40">
        <v>5</v>
      </c>
      <c r="EP12" s="40">
        <v>5</v>
      </c>
      <c r="EQ12" s="40">
        <v>5</v>
      </c>
      <c r="ER12" s="40">
        <v>5</v>
      </c>
      <c r="ES12" s="40">
        <v>5</v>
      </c>
      <c r="ET12" s="40">
        <v>4</v>
      </c>
      <c r="EU12" s="40">
        <v>5</v>
      </c>
      <c r="EV12" s="40">
        <v>4</v>
      </c>
      <c r="EW12" s="40">
        <v>4</v>
      </c>
      <c r="EX12" s="40">
        <v>4</v>
      </c>
      <c r="EY12" s="40">
        <v>3</v>
      </c>
      <c r="EZ12" s="40">
        <v>4</v>
      </c>
      <c r="FA12" s="40">
        <v>4</v>
      </c>
      <c r="FB12" s="40">
        <v>5</v>
      </c>
      <c r="FC12" s="40">
        <v>4</v>
      </c>
      <c r="FD12" s="40">
        <v>5</v>
      </c>
      <c r="FE12" s="40">
        <v>5</v>
      </c>
      <c r="FF12" s="40">
        <v>4</v>
      </c>
      <c r="FG12" s="40">
        <v>4</v>
      </c>
      <c r="FH12" s="40">
        <v>4</v>
      </c>
      <c r="FI12" s="40">
        <v>4</v>
      </c>
      <c r="FJ12" s="40">
        <v>3</v>
      </c>
      <c r="FK12" s="40">
        <v>3</v>
      </c>
      <c r="FL12" s="40">
        <v>4</v>
      </c>
      <c r="FM12" s="40">
        <v>3</v>
      </c>
      <c r="FN12" s="40">
        <v>5</v>
      </c>
      <c r="FO12" s="40">
        <v>5</v>
      </c>
      <c r="FP12" s="40">
        <v>5</v>
      </c>
      <c r="FQ12" s="40">
        <v>5</v>
      </c>
      <c r="FR12" s="40">
        <v>5</v>
      </c>
      <c r="FS12" s="40">
        <v>5</v>
      </c>
      <c r="FT12" s="40">
        <v>5</v>
      </c>
      <c r="FU12" s="40">
        <v>5</v>
      </c>
      <c r="FV12" s="40">
        <v>4</v>
      </c>
      <c r="FW12" s="40">
        <v>4</v>
      </c>
      <c r="FX12" s="40">
        <v>4</v>
      </c>
      <c r="FY12" s="40">
        <v>3</v>
      </c>
      <c r="FZ12" s="40">
        <v>4</v>
      </c>
      <c r="GA12" s="40">
        <v>5</v>
      </c>
      <c r="GB12" s="40">
        <v>4</v>
      </c>
      <c r="GC12" s="40">
        <v>4</v>
      </c>
      <c r="GD12" s="40">
        <v>5</v>
      </c>
      <c r="GE12" s="40">
        <v>4</v>
      </c>
      <c r="GF12" s="40">
        <v>5</v>
      </c>
      <c r="GG12" s="40">
        <v>5</v>
      </c>
      <c r="GH12" s="40">
        <v>5</v>
      </c>
      <c r="GI12" s="40">
        <v>4</v>
      </c>
      <c r="GJ12" s="40">
        <v>3</v>
      </c>
      <c r="GK12" s="40">
        <v>4</v>
      </c>
      <c r="GL12" s="40">
        <v>4</v>
      </c>
      <c r="GM12" s="40">
        <v>3</v>
      </c>
      <c r="GN12" s="40">
        <v>4</v>
      </c>
      <c r="GO12" s="40">
        <v>1</v>
      </c>
      <c r="GP12" s="40">
        <v>2</v>
      </c>
      <c r="GQ12" s="40">
        <v>5</v>
      </c>
      <c r="GR12" s="40">
        <v>4</v>
      </c>
      <c r="GS12" s="40">
        <v>5</v>
      </c>
      <c r="GT12" s="40">
        <v>5</v>
      </c>
      <c r="GU12" s="40">
        <v>3</v>
      </c>
      <c r="GV12" s="40">
        <v>0</v>
      </c>
      <c r="GW12" s="40">
        <v>5</v>
      </c>
      <c r="GX12" s="40">
        <v>4</v>
      </c>
      <c r="GY12" s="40">
        <v>5</v>
      </c>
      <c r="GZ12" s="40">
        <v>5</v>
      </c>
      <c r="HA12" s="40">
        <v>5</v>
      </c>
      <c r="HB12" s="40">
        <v>5</v>
      </c>
      <c r="HC12" s="40">
        <v>4</v>
      </c>
      <c r="HD12" s="40">
        <v>5</v>
      </c>
      <c r="HE12" s="40">
        <v>5</v>
      </c>
      <c r="HF12" s="40">
        <v>0</v>
      </c>
      <c r="HG12" s="40">
        <v>4</v>
      </c>
      <c r="HH12" s="40">
        <v>5</v>
      </c>
      <c r="HI12" s="40">
        <v>3</v>
      </c>
      <c r="HJ12" s="40">
        <v>3</v>
      </c>
      <c r="HK12" s="40">
        <v>5</v>
      </c>
      <c r="HL12" s="40">
        <v>4</v>
      </c>
      <c r="HM12" s="40">
        <v>4</v>
      </c>
      <c r="HN12" s="40">
        <v>4</v>
      </c>
      <c r="HO12" s="40">
        <v>5</v>
      </c>
      <c r="HP12" s="40">
        <v>3</v>
      </c>
      <c r="HQ12" s="40">
        <v>5</v>
      </c>
      <c r="HR12" s="40">
        <v>5</v>
      </c>
      <c r="HS12" s="40">
        <v>4</v>
      </c>
      <c r="HT12" s="40">
        <v>4</v>
      </c>
      <c r="HU12" s="40">
        <v>4</v>
      </c>
      <c r="HV12" s="40">
        <v>5</v>
      </c>
      <c r="HW12" s="40">
        <v>5</v>
      </c>
      <c r="HX12" s="40">
        <v>5</v>
      </c>
      <c r="HY12" s="40">
        <v>5</v>
      </c>
      <c r="HZ12" s="40">
        <v>4</v>
      </c>
      <c r="IA12" s="40">
        <v>4</v>
      </c>
      <c r="IB12" s="40">
        <v>5</v>
      </c>
      <c r="IC12" s="40">
        <v>4</v>
      </c>
      <c r="ID12" s="40">
        <v>5</v>
      </c>
      <c r="IE12" s="40">
        <v>4</v>
      </c>
      <c r="IF12" s="40">
        <v>3</v>
      </c>
      <c r="IG12" s="40">
        <v>4</v>
      </c>
      <c r="IH12" s="40">
        <v>5</v>
      </c>
      <c r="II12" s="40">
        <v>5</v>
      </c>
      <c r="IJ12" s="40">
        <v>4</v>
      </c>
      <c r="IK12" s="40">
        <v>4</v>
      </c>
      <c r="IL12" s="40">
        <v>4</v>
      </c>
      <c r="IM12" s="40">
        <v>5</v>
      </c>
      <c r="IN12" s="40">
        <v>4</v>
      </c>
      <c r="IO12" s="40">
        <v>4</v>
      </c>
      <c r="IP12" s="40">
        <v>4</v>
      </c>
      <c r="IQ12" s="40">
        <v>4</v>
      </c>
      <c r="IR12" s="40">
        <v>5</v>
      </c>
      <c r="IS12" s="40">
        <v>4</v>
      </c>
      <c r="IT12" s="40">
        <v>3</v>
      </c>
      <c r="IU12" s="40">
        <v>5</v>
      </c>
      <c r="IV12" s="40">
        <v>5</v>
      </c>
      <c r="IW12" s="40">
        <v>4</v>
      </c>
      <c r="IX12" s="40">
        <v>3</v>
      </c>
      <c r="IY12" s="40">
        <v>5</v>
      </c>
      <c r="IZ12" s="40">
        <v>0</v>
      </c>
      <c r="JA12" s="40">
        <v>4</v>
      </c>
      <c r="JB12" s="40">
        <v>5</v>
      </c>
      <c r="JC12" s="40">
        <v>5</v>
      </c>
      <c r="JD12" s="40">
        <v>5</v>
      </c>
      <c r="JE12" s="40">
        <v>4</v>
      </c>
      <c r="JF12" s="40">
        <v>4</v>
      </c>
      <c r="JG12" s="40">
        <v>4</v>
      </c>
      <c r="JH12" s="40">
        <v>4</v>
      </c>
      <c r="JI12" s="40">
        <v>4</v>
      </c>
      <c r="JJ12" s="40">
        <v>4</v>
      </c>
      <c r="JK12" s="40">
        <v>5</v>
      </c>
      <c r="JL12" s="40">
        <v>5</v>
      </c>
      <c r="JM12" s="40">
        <v>2</v>
      </c>
      <c r="JN12" s="40">
        <v>4</v>
      </c>
      <c r="JO12" s="40">
        <v>4</v>
      </c>
      <c r="JP12" s="40">
        <v>4</v>
      </c>
      <c r="JQ12" s="40">
        <v>4</v>
      </c>
      <c r="JR12" s="40">
        <v>5</v>
      </c>
      <c r="JS12" s="40">
        <v>4</v>
      </c>
      <c r="JT12" s="40">
        <v>4</v>
      </c>
      <c r="JU12" s="40">
        <v>5</v>
      </c>
      <c r="JV12" s="40">
        <v>5</v>
      </c>
      <c r="JW12" s="40">
        <v>5</v>
      </c>
      <c r="JX12" s="40">
        <v>4</v>
      </c>
      <c r="JY12" s="40">
        <v>5</v>
      </c>
      <c r="JZ12" s="40">
        <v>5</v>
      </c>
      <c r="KA12" s="40">
        <v>4</v>
      </c>
      <c r="KB12" s="40">
        <v>4</v>
      </c>
      <c r="KC12" s="40">
        <v>4</v>
      </c>
      <c r="KD12" s="40">
        <v>5</v>
      </c>
      <c r="KE12" s="40">
        <v>4</v>
      </c>
      <c r="KF12" s="40">
        <v>4</v>
      </c>
      <c r="KG12" s="40">
        <v>4</v>
      </c>
      <c r="KH12" s="40">
        <v>5</v>
      </c>
      <c r="KI12" s="40">
        <v>4</v>
      </c>
      <c r="KJ12" s="40">
        <v>5</v>
      </c>
      <c r="KK12" s="40">
        <v>5</v>
      </c>
      <c r="KL12" s="40">
        <v>4</v>
      </c>
      <c r="KM12" s="40">
        <v>5</v>
      </c>
      <c r="KN12" s="40">
        <v>4</v>
      </c>
      <c r="KO12" s="40">
        <v>4</v>
      </c>
      <c r="KP12" s="40">
        <v>4</v>
      </c>
      <c r="KQ12" s="40">
        <v>3</v>
      </c>
      <c r="KR12" s="40">
        <v>4</v>
      </c>
      <c r="KS12" s="40">
        <v>5</v>
      </c>
      <c r="KT12" s="40">
        <v>4</v>
      </c>
      <c r="KU12" s="40">
        <v>5</v>
      </c>
      <c r="KV12" s="40">
        <v>4</v>
      </c>
      <c r="KW12" s="40">
        <v>4</v>
      </c>
      <c r="KX12" s="40">
        <v>5</v>
      </c>
      <c r="KY12" s="40">
        <v>5</v>
      </c>
      <c r="KZ12" s="40">
        <v>4</v>
      </c>
      <c r="LA12" s="40">
        <v>3</v>
      </c>
      <c r="LB12" s="40">
        <v>3</v>
      </c>
      <c r="LC12" s="40">
        <v>5</v>
      </c>
      <c r="LD12" s="40">
        <v>4</v>
      </c>
      <c r="LE12" s="40">
        <v>4</v>
      </c>
      <c r="LF12" s="40">
        <v>5</v>
      </c>
      <c r="LG12" s="40">
        <v>5</v>
      </c>
      <c r="LH12" s="40">
        <v>4</v>
      </c>
      <c r="LI12" s="40">
        <v>5</v>
      </c>
      <c r="LJ12" s="40">
        <v>4</v>
      </c>
      <c r="LK12" s="40">
        <v>4</v>
      </c>
      <c r="LL12" s="40">
        <v>4</v>
      </c>
      <c r="LM12" s="40">
        <v>5</v>
      </c>
      <c r="LN12" s="40">
        <v>5</v>
      </c>
      <c r="LO12" s="40">
        <v>3</v>
      </c>
      <c r="LP12" s="40">
        <v>3</v>
      </c>
      <c r="LQ12" s="40">
        <v>5</v>
      </c>
      <c r="LR12" s="40">
        <v>5</v>
      </c>
      <c r="LS12" s="40">
        <v>3</v>
      </c>
      <c r="LT12" s="40">
        <v>4</v>
      </c>
      <c r="LU12" s="40">
        <v>4</v>
      </c>
      <c r="LV12" s="40">
        <v>4</v>
      </c>
      <c r="LW12" s="40">
        <v>3</v>
      </c>
      <c r="LX12" s="40">
        <v>3</v>
      </c>
      <c r="LY12" s="40">
        <v>4</v>
      </c>
      <c r="LZ12" s="40">
        <v>5</v>
      </c>
      <c r="MA12" s="40">
        <v>3</v>
      </c>
      <c r="MB12" s="40">
        <v>4</v>
      </c>
      <c r="MC12" s="40">
        <v>4</v>
      </c>
      <c r="MD12" s="40">
        <v>4</v>
      </c>
      <c r="ME12" s="40">
        <v>4</v>
      </c>
      <c r="MF12" s="40">
        <v>2</v>
      </c>
      <c r="MG12" s="40">
        <v>5</v>
      </c>
      <c r="MH12" s="40">
        <v>3</v>
      </c>
      <c r="MI12" s="40">
        <v>5</v>
      </c>
      <c r="MJ12" s="40">
        <v>3</v>
      </c>
      <c r="MK12" s="40">
        <v>5</v>
      </c>
      <c r="ML12" s="40">
        <v>2</v>
      </c>
      <c r="MM12" s="40">
        <v>3</v>
      </c>
      <c r="MN12" s="40">
        <v>5</v>
      </c>
      <c r="MO12" s="40">
        <v>2</v>
      </c>
      <c r="MP12" s="40">
        <v>4</v>
      </c>
      <c r="MQ12" s="40">
        <v>4</v>
      </c>
      <c r="MR12" s="40">
        <v>4</v>
      </c>
      <c r="MS12" s="40">
        <v>4</v>
      </c>
      <c r="MT12" s="40">
        <v>2</v>
      </c>
      <c r="MU12" s="40">
        <v>5</v>
      </c>
      <c r="MV12" s="40">
        <v>3</v>
      </c>
      <c r="MW12" s="40">
        <v>4</v>
      </c>
      <c r="MX12" s="40">
        <v>3</v>
      </c>
      <c r="MY12" s="40">
        <v>4</v>
      </c>
      <c r="MZ12" s="40">
        <v>4</v>
      </c>
      <c r="NA12" s="40">
        <v>4</v>
      </c>
      <c r="NB12" s="40">
        <v>3</v>
      </c>
      <c r="NC12" s="40">
        <v>4</v>
      </c>
      <c r="ND12" s="42">
        <f>AVERAGE(Tabela6378[[#This Row],[2]:[831]])</f>
        <v>4.0109890109890109</v>
      </c>
      <c r="NE12" s="42">
        <f>SKEW(Tabela6378[[#This Row],[2]:[831]])</f>
        <v>-1.7229611183812934</v>
      </c>
      <c r="NF12" s="42">
        <f>STDEV(Tabela6378[[#This Row],[2]:[831]])</f>
        <v>1.1256538277036203</v>
      </c>
      <c r="NG12" s="63">
        <v>0.87301340192711607</v>
      </c>
    </row>
    <row r="13" spans="1:371" s="28" customFormat="1" ht="24.95" customHeight="1">
      <c r="A13" s="29">
        <v>26</v>
      </c>
      <c r="B13" s="30">
        <v>8</v>
      </c>
      <c r="C13" s="106" t="s">
        <v>1714</v>
      </c>
      <c r="D13" s="40">
        <v>4</v>
      </c>
      <c r="E13" s="40">
        <v>5</v>
      </c>
      <c r="F13" s="40">
        <v>4</v>
      </c>
      <c r="G13" s="40">
        <v>5</v>
      </c>
      <c r="H13" s="40">
        <v>4</v>
      </c>
      <c r="I13" s="40">
        <v>4</v>
      </c>
      <c r="J13" s="40">
        <v>5</v>
      </c>
      <c r="K13" s="40">
        <v>0</v>
      </c>
      <c r="L13" s="40">
        <v>5</v>
      </c>
      <c r="M13" s="40">
        <v>5</v>
      </c>
      <c r="N13" s="40">
        <v>5</v>
      </c>
      <c r="O13" s="40">
        <v>5</v>
      </c>
      <c r="P13" s="40">
        <v>4</v>
      </c>
      <c r="Q13" s="40">
        <v>5</v>
      </c>
      <c r="R13" s="40">
        <v>5</v>
      </c>
      <c r="S13" s="40">
        <v>4</v>
      </c>
      <c r="T13" s="40">
        <v>5</v>
      </c>
      <c r="U13" s="40">
        <v>4</v>
      </c>
      <c r="V13" s="40">
        <v>4</v>
      </c>
      <c r="W13" s="40">
        <v>5</v>
      </c>
      <c r="X13" s="40">
        <v>4</v>
      </c>
      <c r="Y13" s="40">
        <v>4</v>
      </c>
      <c r="Z13" s="40">
        <v>4</v>
      </c>
      <c r="AA13" s="40">
        <v>5</v>
      </c>
      <c r="AB13" s="40">
        <v>4</v>
      </c>
      <c r="AC13" s="40">
        <v>5</v>
      </c>
      <c r="AD13" s="40">
        <v>5</v>
      </c>
      <c r="AE13" s="40">
        <v>4</v>
      </c>
      <c r="AF13" s="40">
        <v>5</v>
      </c>
      <c r="AG13" s="40">
        <v>5</v>
      </c>
      <c r="AH13" s="40">
        <v>4</v>
      </c>
      <c r="AI13" s="40">
        <v>5</v>
      </c>
      <c r="AJ13" s="40">
        <v>5</v>
      </c>
      <c r="AK13" s="40">
        <v>5</v>
      </c>
      <c r="AL13" s="40">
        <v>4</v>
      </c>
      <c r="AM13" s="40">
        <v>5</v>
      </c>
      <c r="AN13" s="40">
        <v>4</v>
      </c>
      <c r="AO13" s="40">
        <v>4</v>
      </c>
      <c r="AP13" s="40">
        <v>0</v>
      </c>
      <c r="AQ13" s="40">
        <v>4</v>
      </c>
      <c r="AR13" s="40">
        <v>4</v>
      </c>
      <c r="AS13" s="40">
        <v>5</v>
      </c>
      <c r="AT13" s="40">
        <v>3</v>
      </c>
      <c r="AU13" s="40">
        <v>4</v>
      </c>
      <c r="AV13" s="40">
        <v>4</v>
      </c>
      <c r="AW13" s="40">
        <v>5</v>
      </c>
      <c r="AX13" s="40">
        <v>4</v>
      </c>
      <c r="AY13" s="40">
        <v>5</v>
      </c>
      <c r="AZ13" s="40">
        <v>5</v>
      </c>
      <c r="BA13" s="40">
        <v>5</v>
      </c>
      <c r="BB13" s="40">
        <v>4</v>
      </c>
      <c r="BC13" s="40">
        <v>5</v>
      </c>
      <c r="BD13" s="40">
        <v>5</v>
      </c>
      <c r="BE13" s="40">
        <v>4</v>
      </c>
      <c r="BF13" s="40">
        <v>5</v>
      </c>
      <c r="BG13" s="40">
        <v>5</v>
      </c>
      <c r="BH13" s="40">
        <v>5</v>
      </c>
      <c r="BI13" s="40">
        <v>5</v>
      </c>
      <c r="BJ13" s="40">
        <v>4</v>
      </c>
      <c r="BK13" s="40">
        <v>5</v>
      </c>
      <c r="BL13" s="40">
        <v>5</v>
      </c>
      <c r="BM13" s="40">
        <v>4</v>
      </c>
      <c r="BN13" s="40">
        <v>4</v>
      </c>
      <c r="BO13" s="40">
        <v>5</v>
      </c>
      <c r="BP13" s="40">
        <v>4</v>
      </c>
      <c r="BQ13" s="40">
        <v>4</v>
      </c>
      <c r="BR13" s="40">
        <v>5</v>
      </c>
      <c r="BS13" s="40">
        <v>4</v>
      </c>
      <c r="BT13" s="40">
        <v>1</v>
      </c>
      <c r="BU13" s="40">
        <v>5</v>
      </c>
      <c r="BV13" s="40">
        <v>4</v>
      </c>
      <c r="BW13" s="40">
        <v>4</v>
      </c>
      <c r="BX13" s="40">
        <v>5</v>
      </c>
      <c r="BY13" s="40">
        <v>3</v>
      </c>
      <c r="BZ13" s="40">
        <v>4</v>
      </c>
      <c r="CA13" s="40">
        <v>5</v>
      </c>
      <c r="CB13" s="40">
        <v>4</v>
      </c>
      <c r="CC13" s="40">
        <v>5</v>
      </c>
      <c r="CD13" s="40">
        <v>5</v>
      </c>
      <c r="CE13" s="40">
        <v>5</v>
      </c>
      <c r="CF13" s="40">
        <v>0</v>
      </c>
      <c r="CG13" s="40">
        <v>4</v>
      </c>
      <c r="CH13" s="40">
        <v>5</v>
      </c>
      <c r="CI13" s="40">
        <v>3</v>
      </c>
      <c r="CJ13" s="40">
        <v>4</v>
      </c>
      <c r="CK13" s="40">
        <v>4</v>
      </c>
      <c r="CL13" s="40">
        <v>4</v>
      </c>
      <c r="CM13" s="40">
        <v>4</v>
      </c>
      <c r="CN13" s="40">
        <v>4</v>
      </c>
      <c r="CO13" s="40">
        <v>4</v>
      </c>
      <c r="CP13" s="40">
        <v>5</v>
      </c>
      <c r="CQ13" s="40">
        <v>4</v>
      </c>
      <c r="CR13" s="40">
        <v>5</v>
      </c>
      <c r="CS13" s="40">
        <v>4</v>
      </c>
      <c r="CT13" s="40">
        <v>5</v>
      </c>
      <c r="CU13" s="40">
        <v>5</v>
      </c>
      <c r="CV13" s="40">
        <v>4</v>
      </c>
      <c r="CW13" s="40">
        <v>5</v>
      </c>
      <c r="CX13" s="40">
        <v>5</v>
      </c>
      <c r="CY13" s="40">
        <v>4</v>
      </c>
      <c r="CZ13" s="40">
        <v>5</v>
      </c>
      <c r="DA13" s="40">
        <v>5</v>
      </c>
      <c r="DB13" s="40">
        <v>5</v>
      </c>
      <c r="DC13" s="40">
        <v>5</v>
      </c>
      <c r="DD13" s="40">
        <v>5</v>
      </c>
      <c r="DE13" s="40">
        <v>5</v>
      </c>
      <c r="DF13" s="40">
        <v>5</v>
      </c>
      <c r="DG13" s="40">
        <v>5</v>
      </c>
      <c r="DH13" s="40">
        <v>4</v>
      </c>
      <c r="DI13" s="40">
        <v>4</v>
      </c>
      <c r="DJ13" s="40">
        <v>5</v>
      </c>
      <c r="DK13" s="40">
        <v>5</v>
      </c>
      <c r="DL13" s="40">
        <v>4</v>
      </c>
      <c r="DM13" s="40">
        <v>5</v>
      </c>
      <c r="DN13" s="40">
        <v>5</v>
      </c>
      <c r="DO13" s="40">
        <v>5</v>
      </c>
      <c r="DP13" s="40">
        <v>5</v>
      </c>
      <c r="DQ13" s="40">
        <v>5</v>
      </c>
      <c r="DR13" s="40">
        <v>4</v>
      </c>
      <c r="DS13" s="40">
        <v>3</v>
      </c>
      <c r="DT13" s="40">
        <v>5</v>
      </c>
      <c r="DU13" s="40">
        <v>5</v>
      </c>
      <c r="DV13" s="40">
        <v>5</v>
      </c>
      <c r="DW13" s="40">
        <v>2</v>
      </c>
      <c r="DX13" s="40">
        <v>5</v>
      </c>
      <c r="DY13" s="40">
        <v>5</v>
      </c>
      <c r="DZ13" s="40">
        <v>5</v>
      </c>
      <c r="EA13" s="40">
        <v>4</v>
      </c>
      <c r="EB13" s="40">
        <v>5</v>
      </c>
      <c r="EC13" s="40">
        <v>5</v>
      </c>
      <c r="ED13" s="40">
        <v>5</v>
      </c>
      <c r="EE13" s="40">
        <v>5</v>
      </c>
      <c r="EF13" s="40">
        <v>5</v>
      </c>
      <c r="EG13" s="40">
        <v>5</v>
      </c>
      <c r="EH13" s="40">
        <v>5</v>
      </c>
      <c r="EI13" s="40">
        <v>5</v>
      </c>
      <c r="EJ13" s="40">
        <v>5</v>
      </c>
      <c r="EK13" s="40">
        <v>4</v>
      </c>
      <c r="EL13" s="40">
        <v>5</v>
      </c>
      <c r="EM13" s="40">
        <v>4</v>
      </c>
      <c r="EN13" s="40">
        <v>3</v>
      </c>
      <c r="EO13" s="40">
        <v>4</v>
      </c>
      <c r="EP13" s="40">
        <v>5</v>
      </c>
      <c r="EQ13" s="40">
        <v>4</v>
      </c>
      <c r="ER13" s="40">
        <v>5</v>
      </c>
      <c r="ES13" s="40">
        <v>5</v>
      </c>
      <c r="ET13" s="40">
        <v>5</v>
      </c>
      <c r="EU13" s="40">
        <v>5</v>
      </c>
      <c r="EV13" s="40">
        <v>5</v>
      </c>
      <c r="EW13" s="40">
        <v>5</v>
      </c>
      <c r="EX13" s="40">
        <v>4</v>
      </c>
      <c r="EY13" s="40">
        <v>4</v>
      </c>
      <c r="EZ13" s="40">
        <v>5</v>
      </c>
      <c r="FA13" s="40">
        <v>4</v>
      </c>
      <c r="FB13" s="40">
        <v>4</v>
      </c>
      <c r="FC13" s="40">
        <v>5</v>
      </c>
      <c r="FD13" s="40">
        <v>3</v>
      </c>
      <c r="FE13" s="40">
        <v>5</v>
      </c>
      <c r="FF13" s="40">
        <v>4</v>
      </c>
      <c r="FG13" s="40">
        <v>5</v>
      </c>
      <c r="FH13" s="40">
        <v>4</v>
      </c>
      <c r="FI13" s="40">
        <v>4</v>
      </c>
      <c r="FJ13" s="40">
        <v>5</v>
      </c>
      <c r="FK13" s="40">
        <v>4</v>
      </c>
      <c r="FL13" s="40">
        <v>5</v>
      </c>
      <c r="FM13" s="40">
        <v>4</v>
      </c>
      <c r="FN13" s="40">
        <v>5</v>
      </c>
      <c r="FO13" s="40">
        <v>5</v>
      </c>
      <c r="FP13" s="40">
        <v>5</v>
      </c>
      <c r="FQ13" s="40">
        <v>5</v>
      </c>
      <c r="FR13" s="40">
        <v>4</v>
      </c>
      <c r="FS13" s="40">
        <v>5</v>
      </c>
      <c r="FT13" s="40">
        <v>5</v>
      </c>
      <c r="FU13" s="40">
        <v>5</v>
      </c>
      <c r="FV13" s="40">
        <v>4</v>
      </c>
      <c r="FW13" s="40">
        <v>5</v>
      </c>
      <c r="FX13" s="40">
        <v>5</v>
      </c>
      <c r="FY13" s="40">
        <v>4</v>
      </c>
      <c r="FZ13" s="40">
        <v>5</v>
      </c>
      <c r="GA13" s="40">
        <v>4</v>
      </c>
      <c r="GB13" s="40">
        <v>5</v>
      </c>
      <c r="GC13" s="40">
        <v>5</v>
      </c>
      <c r="GD13" s="40">
        <v>5</v>
      </c>
      <c r="GE13" s="40">
        <v>4</v>
      </c>
      <c r="GF13" s="40">
        <v>5</v>
      </c>
      <c r="GG13" s="40">
        <v>5</v>
      </c>
      <c r="GH13" s="40">
        <v>5</v>
      </c>
      <c r="GI13" s="40">
        <v>5</v>
      </c>
      <c r="GJ13" s="40">
        <v>4</v>
      </c>
      <c r="GK13" s="40">
        <v>5</v>
      </c>
      <c r="GL13" s="40">
        <v>5</v>
      </c>
      <c r="GM13" s="40">
        <v>5</v>
      </c>
      <c r="GN13" s="40">
        <v>5</v>
      </c>
      <c r="GO13" s="40">
        <v>3</v>
      </c>
      <c r="GP13" s="40">
        <v>5</v>
      </c>
      <c r="GQ13" s="40">
        <v>5</v>
      </c>
      <c r="GR13" s="40">
        <v>5</v>
      </c>
      <c r="GS13" s="40">
        <v>5</v>
      </c>
      <c r="GT13" s="40">
        <v>4</v>
      </c>
      <c r="GU13" s="40">
        <v>3</v>
      </c>
      <c r="GV13" s="40">
        <v>5</v>
      </c>
      <c r="GW13" s="40">
        <v>5</v>
      </c>
      <c r="GX13" s="40">
        <v>5</v>
      </c>
      <c r="GY13" s="40">
        <v>5</v>
      </c>
      <c r="GZ13" s="40">
        <v>5</v>
      </c>
      <c r="HA13" s="40">
        <v>5</v>
      </c>
      <c r="HB13" s="40">
        <v>3</v>
      </c>
      <c r="HC13" s="40">
        <v>4</v>
      </c>
      <c r="HD13" s="40">
        <v>5</v>
      </c>
      <c r="HE13" s="40">
        <v>5</v>
      </c>
      <c r="HF13" s="40">
        <v>4</v>
      </c>
      <c r="HG13" s="40">
        <v>5</v>
      </c>
      <c r="HH13" s="40">
        <v>5</v>
      </c>
      <c r="HI13" s="40">
        <v>3</v>
      </c>
      <c r="HJ13" s="40">
        <v>3</v>
      </c>
      <c r="HK13" s="40">
        <v>5</v>
      </c>
      <c r="HL13" s="40">
        <v>5</v>
      </c>
      <c r="HM13" s="40">
        <v>5</v>
      </c>
      <c r="HN13" s="40">
        <v>5</v>
      </c>
      <c r="HO13" s="40">
        <v>5</v>
      </c>
      <c r="HP13" s="40">
        <v>2</v>
      </c>
      <c r="HQ13" s="40">
        <v>5</v>
      </c>
      <c r="HR13" s="40">
        <v>5</v>
      </c>
      <c r="HS13" s="40">
        <v>5</v>
      </c>
      <c r="HT13" s="40">
        <v>5</v>
      </c>
      <c r="HU13" s="40">
        <v>5</v>
      </c>
      <c r="HV13" s="40">
        <v>4</v>
      </c>
      <c r="HW13" s="40">
        <v>5</v>
      </c>
      <c r="HX13" s="40">
        <v>4</v>
      </c>
      <c r="HY13" s="40">
        <v>4</v>
      </c>
      <c r="HZ13" s="40">
        <v>4</v>
      </c>
      <c r="IA13" s="40">
        <v>5</v>
      </c>
      <c r="IB13" s="40">
        <v>3</v>
      </c>
      <c r="IC13" s="40">
        <v>4</v>
      </c>
      <c r="ID13" s="40">
        <v>4</v>
      </c>
      <c r="IE13" s="40">
        <v>4</v>
      </c>
      <c r="IF13" s="40">
        <v>4</v>
      </c>
      <c r="IG13" s="40">
        <v>5</v>
      </c>
      <c r="IH13" s="40">
        <v>5</v>
      </c>
      <c r="II13" s="40">
        <v>5</v>
      </c>
      <c r="IJ13" s="40">
        <v>5</v>
      </c>
      <c r="IK13" s="40">
        <v>4</v>
      </c>
      <c r="IL13" s="40">
        <v>5</v>
      </c>
      <c r="IM13" s="40">
        <v>5</v>
      </c>
      <c r="IN13" s="40">
        <v>5</v>
      </c>
      <c r="IO13" s="40">
        <v>5</v>
      </c>
      <c r="IP13" s="40">
        <v>4</v>
      </c>
      <c r="IQ13" s="40">
        <v>5</v>
      </c>
      <c r="IR13" s="40">
        <v>5</v>
      </c>
      <c r="IS13" s="40">
        <v>3</v>
      </c>
      <c r="IT13" s="40">
        <v>5</v>
      </c>
      <c r="IU13" s="40">
        <v>5</v>
      </c>
      <c r="IV13" s="40">
        <v>5</v>
      </c>
      <c r="IW13" s="40">
        <v>5</v>
      </c>
      <c r="IX13" s="40">
        <v>5</v>
      </c>
      <c r="IY13" s="40">
        <v>5</v>
      </c>
      <c r="IZ13" s="40">
        <v>5</v>
      </c>
      <c r="JA13" s="40">
        <v>3</v>
      </c>
      <c r="JB13" s="40">
        <v>5</v>
      </c>
      <c r="JC13" s="40">
        <v>5</v>
      </c>
      <c r="JD13" s="40">
        <v>5</v>
      </c>
      <c r="JE13" s="40">
        <v>4</v>
      </c>
      <c r="JF13" s="40">
        <v>0</v>
      </c>
      <c r="JG13" s="40">
        <v>4</v>
      </c>
      <c r="JH13" s="40">
        <v>5</v>
      </c>
      <c r="JI13" s="40">
        <v>5</v>
      </c>
      <c r="JJ13" s="40">
        <v>4</v>
      </c>
      <c r="JK13" s="40">
        <v>5</v>
      </c>
      <c r="JL13" s="40">
        <v>4</v>
      </c>
      <c r="JM13" s="40">
        <v>2</v>
      </c>
      <c r="JN13" s="40">
        <v>4</v>
      </c>
      <c r="JO13" s="40">
        <v>5</v>
      </c>
      <c r="JP13" s="40">
        <v>5</v>
      </c>
      <c r="JQ13" s="40">
        <v>4</v>
      </c>
      <c r="JR13" s="40">
        <v>5</v>
      </c>
      <c r="JS13" s="40">
        <v>5</v>
      </c>
      <c r="JT13" s="40">
        <v>4</v>
      </c>
      <c r="JU13" s="40">
        <v>4</v>
      </c>
      <c r="JV13" s="40">
        <v>5</v>
      </c>
      <c r="JW13" s="40">
        <v>5</v>
      </c>
      <c r="JX13" s="40">
        <v>5</v>
      </c>
      <c r="JY13" s="40">
        <v>4</v>
      </c>
      <c r="JZ13" s="40">
        <v>5</v>
      </c>
      <c r="KA13" s="40">
        <v>4</v>
      </c>
      <c r="KB13" s="40">
        <v>4</v>
      </c>
      <c r="KC13" s="40">
        <v>4</v>
      </c>
      <c r="KD13" s="40">
        <v>5</v>
      </c>
      <c r="KE13" s="40">
        <v>4</v>
      </c>
      <c r="KF13" s="40">
        <v>5</v>
      </c>
      <c r="KG13" s="40">
        <v>4</v>
      </c>
      <c r="KH13" s="40">
        <v>5</v>
      </c>
      <c r="KI13" s="40">
        <v>5</v>
      </c>
      <c r="KJ13" s="40">
        <v>5</v>
      </c>
      <c r="KK13" s="40">
        <v>5</v>
      </c>
      <c r="KL13" s="40">
        <v>4</v>
      </c>
      <c r="KM13" s="40">
        <v>5</v>
      </c>
      <c r="KN13" s="40">
        <v>4</v>
      </c>
      <c r="KO13" s="40">
        <v>5</v>
      </c>
      <c r="KP13" s="40">
        <v>5</v>
      </c>
      <c r="KQ13" s="40">
        <v>4</v>
      </c>
      <c r="KR13" s="40">
        <v>5</v>
      </c>
      <c r="KS13" s="40">
        <v>5</v>
      </c>
      <c r="KT13" s="40">
        <v>5</v>
      </c>
      <c r="KU13" s="40">
        <v>5</v>
      </c>
      <c r="KV13" s="40">
        <v>5</v>
      </c>
      <c r="KW13" s="40">
        <v>5</v>
      </c>
      <c r="KX13" s="40">
        <v>4</v>
      </c>
      <c r="KY13" s="40">
        <v>5</v>
      </c>
      <c r="KZ13" s="40">
        <v>5</v>
      </c>
      <c r="LA13" s="40">
        <v>5</v>
      </c>
      <c r="LB13" s="40">
        <v>3</v>
      </c>
      <c r="LC13" s="40">
        <v>5</v>
      </c>
      <c r="LD13" s="40">
        <v>5</v>
      </c>
      <c r="LE13" s="40">
        <v>4</v>
      </c>
      <c r="LF13" s="40">
        <v>4</v>
      </c>
      <c r="LG13" s="40">
        <v>5</v>
      </c>
      <c r="LH13" s="40">
        <v>3</v>
      </c>
      <c r="LI13" s="40">
        <v>5</v>
      </c>
      <c r="LJ13" s="40">
        <v>5</v>
      </c>
      <c r="LK13" s="40">
        <v>4</v>
      </c>
      <c r="LL13" s="40">
        <v>4</v>
      </c>
      <c r="LM13" s="40">
        <v>5</v>
      </c>
      <c r="LN13" s="40">
        <v>5</v>
      </c>
      <c r="LO13" s="40">
        <v>2</v>
      </c>
      <c r="LP13" s="40">
        <v>3</v>
      </c>
      <c r="LQ13" s="40">
        <v>5</v>
      </c>
      <c r="LR13" s="40">
        <v>5</v>
      </c>
      <c r="LS13" s="40">
        <v>3</v>
      </c>
      <c r="LT13" s="40">
        <v>4</v>
      </c>
      <c r="LU13" s="40">
        <v>4</v>
      </c>
      <c r="LV13" s="40">
        <v>5</v>
      </c>
      <c r="LW13" s="40">
        <v>4</v>
      </c>
      <c r="LX13" s="40">
        <v>3</v>
      </c>
      <c r="LY13" s="40">
        <v>5</v>
      </c>
      <c r="LZ13" s="40">
        <v>4</v>
      </c>
      <c r="MA13" s="40">
        <v>4</v>
      </c>
      <c r="MB13" s="40">
        <v>5</v>
      </c>
      <c r="MC13" s="40">
        <v>5</v>
      </c>
      <c r="MD13" s="40">
        <v>4</v>
      </c>
      <c r="ME13" s="40">
        <v>3</v>
      </c>
      <c r="MF13" s="40">
        <v>1</v>
      </c>
      <c r="MG13" s="40">
        <v>4</v>
      </c>
      <c r="MH13" s="40">
        <v>4</v>
      </c>
      <c r="MI13" s="40">
        <v>4</v>
      </c>
      <c r="MJ13" s="40">
        <v>4</v>
      </c>
      <c r="MK13" s="40">
        <v>5</v>
      </c>
      <c r="ML13" s="40">
        <v>3</v>
      </c>
      <c r="MM13" s="40">
        <v>4</v>
      </c>
      <c r="MN13" s="40">
        <v>5</v>
      </c>
      <c r="MO13" s="40">
        <v>2</v>
      </c>
      <c r="MP13" s="40">
        <v>3</v>
      </c>
      <c r="MQ13" s="40">
        <v>4</v>
      </c>
      <c r="MR13" s="40">
        <v>4</v>
      </c>
      <c r="MS13" s="40">
        <v>4</v>
      </c>
      <c r="MT13" s="40">
        <v>4</v>
      </c>
      <c r="MU13" s="40">
        <v>5</v>
      </c>
      <c r="MV13" s="40">
        <v>5</v>
      </c>
      <c r="MW13" s="40">
        <v>5</v>
      </c>
      <c r="MX13" s="40">
        <v>4</v>
      </c>
      <c r="MY13" s="40">
        <v>4</v>
      </c>
      <c r="MZ13" s="40">
        <v>4</v>
      </c>
      <c r="NA13" s="40">
        <v>5</v>
      </c>
      <c r="NB13" s="40">
        <v>5</v>
      </c>
      <c r="NC13" s="40">
        <v>5</v>
      </c>
      <c r="ND13" s="42">
        <f>AVERAGE(Tabela6378[[#This Row],[2]:[831]])</f>
        <v>4.4258241758241761</v>
      </c>
      <c r="NE13" s="42">
        <f>SKEW(Tabela6378[[#This Row],[2]:[831]])</f>
        <v>-2.3369551533973065</v>
      </c>
      <c r="NF13" s="42">
        <f>STDEV(Tabela6378[[#This Row],[2]:[831]])</f>
        <v>0.85763023611184463</v>
      </c>
      <c r="NG13" s="63">
        <v>0.87436634720954787</v>
      </c>
    </row>
    <row r="14" spans="1:371" s="28" customFormat="1" ht="24.95" customHeight="1">
      <c r="A14" s="29">
        <v>27</v>
      </c>
      <c r="B14" s="30">
        <v>9</v>
      </c>
      <c r="C14" s="106" t="s">
        <v>1715</v>
      </c>
      <c r="D14" s="40">
        <v>4</v>
      </c>
      <c r="E14" s="40">
        <v>5</v>
      </c>
      <c r="F14" s="40">
        <v>4</v>
      </c>
      <c r="G14" s="40">
        <v>5</v>
      </c>
      <c r="H14" s="40">
        <v>5</v>
      </c>
      <c r="I14" s="40">
        <v>4</v>
      </c>
      <c r="J14" s="40">
        <v>4</v>
      </c>
      <c r="K14" s="40">
        <v>0</v>
      </c>
      <c r="L14" s="40">
        <v>5</v>
      </c>
      <c r="M14" s="40">
        <v>0</v>
      </c>
      <c r="N14" s="40">
        <v>5</v>
      </c>
      <c r="O14" s="40">
        <v>5</v>
      </c>
      <c r="P14" s="40">
        <v>0</v>
      </c>
      <c r="Q14" s="40">
        <v>5</v>
      </c>
      <c r="R14" s="40">
        <v>5</v>
      </c>
      <c r="S14" s="40">
        <v>4</v>
      </c>
      <c r="T14" s="40">
        <v>5</v>
      </c>
      <c r="U14" s="40">
        <v>4</v>
      </c>
      <c r="V14" s="40">
        <v>4</v>
      </c>
      <c r="W14" s="40">
        <v>4</v>
      </c>
      <c r="X14" s="40">
        <v>5</v>
      </c>
      <c r="Y14" s="40">
        <v>4</v>
      </c>
      <c r="Z14" s="40">
        <v>4</v>
      </c>
      <c r="AA14" s="40">
        <v>5</v>
      </c>
      <c r="AB14" s="40">
        <v>5</v>
      </c>
      <c r="AC14" s="40">
        <v>5</v>
      </c>
      <c r="AD14" s="40">
        <v>5</v>
      </c>
      <c r="AE14" s="40">
        <v>3</v>
      </c>
      <c r="AF14" s="40">
        <v>5</v>
      </c>
      <c r="AG14" s="40">
        <v>5</v>
      </c>
      <c r="AH14" s="40">
        <v>4</v>
      </c>
      <c r="AI14" s="40">
        <v>5</v>
      </c>
      <c r="AJ14" s="40">
        <v>4</v>
      </c>
      <c r="AK14" s="40">
        <v>5</v>
      </c>
      <c r="AL14" s="40">
        <v>4</v>
      </c>
      <c r="AM14" s="40">
        <v>5</v>
      </c>
      <c r="AN14" s="40">
        <v>4</v>
      </c>
      <c r="AO14" s="40">
        <v>4</v>
      </c>
      <c r="AP14" s="40">
        <v>5</v>
      </c>
      <c r="AQ14" s="40">
        <v>4</v>
      </c>
      <c r="AR14" s="40">
        <v>4</v>
      </c>
      <c r="AS14" s="40">
        <v>5</v>
      </c>
      <c r="AT14" s="40">
        <v>4</v>
      </c>
      <c r="AU14" s="40">
        <v>4</v>
      </c>
      <c r="AV14" s="40">
        <v>4</v>
      </c>
      <c r="AW14" s="40">
        <v>5</v>
      </c>
      <c r="AX14" s="40">
        <v>4</v>
      </c>
      <c r="AY14" s="40">
        <v>5</v>
      </c>
      <c r="AZ14" s="40">
        <v>5</v>
      </c>
      <c r="BA14" s="40">
        <v>4</v>
      </c>
      <c r="BB14" s="40">
        <v>5</v>
      </c>
      <c r="BC14" s="40">
        <v>5</v>
      </c>
      <c r="BD14" s="40">
        <v>4</v>
      </c>
      <c r="BE14" s="40">
        <v>4</v>
      </c>
      <c r="BF14" s="40">
        <v>5</v>
      </c>
      <c r="BG14" s="40">
        <v>5</v>
      </c>
      <c r="BH14" s="40">
        <v>4</v>
      </c>
      <c r="BI14" s="40">
        <v>5</v>
      </c>
      <c r="BJ14" s="40">
        <v>5</v>
      </c>
      <c r="BK14" s="40">
        <v>5</v>
      </c>
      <c r="BL14" s="40">
        <v>4</v>
      </c>
      <c r="BM14" s="40">
        <v>5</v>
      </c>
      <c r="BN14" s="40">
        <v>5</v>
      </c>
      <c r="BO14" s="40">
        <v>5</v>
      </c>
      <c r="BP14" s="40">
        <v>4</v>
      </c>
      <c r="BQ14" s="40">
        <v>4</v>
      </c>
      <c r="BR14" s="40">
        <v>4</v>
      </c>
      <c r="BS14" s="40">
        <v>3</v>
      </c>
      <c r="BT14" s="40">
        <v>1</v>
      </c>
      <c r="BU14" s="40">
        <v>4</v>
      </c>
      <c r="BV14" s="40">
        <v>4</v>
      </c>
      <c r="BW14" s="40">
        <v>5</v>
      </c>
      <c r="BX14" s="40">
        <v>5</v>
      </c>
      <c r="BY14" s="40">
        <v>5</v>
      </c>
      <c r="BZ14" s="40">
        <v>4</v>
      </c>
      <c r="CA14" s="40">
        <v>5</v>
      </c>
      <c r="CB14" s="40">
        <v>4</v>
      </c>
      <c r="CC14" s="40">
        <v>5</v>
      </c>
      <c r="CD14" s="40">
        <v>2</v>
      </c>
      <c r="CE14" s="40">
        <v>5</v>
      </c>
      <c r="CF14" s="40">
        <v>0</v>
      </c>
      <c r="CG14" s="40">
        <v>4</v>
      </c>
      <c r="CH14" s="40">
        <v>4</v>
      </c>
      <c r="CI14" s="40">
        <v>4</v>
      </c>
      <c r="CJ14" s="40">
        <v>5</v>
      </c>
      <c r="CK14" s="40">
        <v>4</v>
      </c>
      <c r="CL14" s="40">
        <v>4</v>
      </c>
      <c r="CM14" s="40">
        <v>4</v>
      </c>
      <c r="CN14" s="40">
        <v>4</v>
      </c>
      <c r="CO14" s="40">
        <v>5</v>
      </c>
      <c r="CP14" s="40">
        <v>5</v>
      </c>
      <c r="CQ14" s="40">
        <v>5</v>
      </c>
      <c r="CR14" s="40">
        <v>4</v>
      </c>
      <c r="CS14" s="40">
        <v>4</v>
      </c>
      <c r="CT14" s="40">
        <v>5</v>
      </c>
      <c r="CU14" s="40">
        <v>5</v>
      </c>
      <c r="CV14" s="40">
        <v>1</v>
      </c>
      <c r="CW14" s="40">
        <v>5</v>
      </c>
      <c r="CX14" s="40">
        <v>5</v>
      </c>
      <c r="CY14" s="40">
        <v>4</v>
      </c>
      <c r="CZ14" s="40">
        <v>5</v>
      </c>
      <c r="DA14" s="40">
        <v>5</v>
      </c>
      <c r="DB14" s="40">
        <v>4</v>
      </c>
      <c r="DC14" s="40">
        <v>5</v>
      </c>
      <c r="DD14" s="40">
        <v>5</v>
      </c>
      <c r="DE14" s="40">
        <v>5</v>
      </c>
      <c r="DF14" s="40">
        <v>5</v>
      </c>
      <c r="DG14" s="40">
        <v>5</v>
      </c>
      <c r="DH14" s="40">
        <v>5</v>
      </c>
      <c r="DI14" s="40">
        <v>4</v>
      </c>
      <c r="DJ14" s="40">
        <v>5</v>
      </c>
      <c r="DK14" s="40">
        <v>5</v>
      </c>
      <c r="DL14" s="40">
        <v>4</v>
      </c>
      <c r="DM14" s="40">
        <v>5</v>
      </c>
      <c r="DN14" s="40">
        <v>5</v>
      </c>
      <c r="DO14" s="40">
        <v>5</v>
      </c>
      <c r="DP14" s="40">
        <v>5</v>
      </c>
      <c r="DQ14" s="40">
        <v>3</v>
      </c>
      <c r="DR14" s="40">
        <v>4</v>
      </c>
      <c r="DS14" s="40">
        <v>3</v>
      </c>
      <c r="DT14" s="40">
        <v>5</v>
      </c>
      <c r="DU14" s="40">
        <v>5</v>
      </c>
      <c r="DV14" s="40">
        <v>5</v>
      </c>
      <c r="DW14" s="40">
        <v>1</v>
      </c>
      <c r="DX14" s="40">
        <v>5</v>
      </c>
      <c r="DY14" s="40">
        <v>5</v>
      </c>
      <c r="DZ14" s="40">
        <v>3</v>
      </c>
      <c r="EA14" s="40">
        <v>4</v>
      </c>
      <c r="EB14" s="40">
        <v>5</v>
      </c>
      <c r="EC14" s="40">
        <v>4</v>
      </c>
      <c r="ED14" s="40">
        <v>5</v>
      </c>
      <c r="EE14" s="40">
        <v>4</v>
      </c>
      <c r="EF14" s="40">
        <v>5</v>
      </c>
      <c r="EG14" s="40">
        <v>5</v>
      </c>
      <c r="EH14" s="40">
        <v>4</v>
      </c>
      <c r="EI14" s="40">
        <v>5</v>
      </c>
      <c r="EJ14" s="40">
        <v>4</v>
      </c>
      <c r="EK14" s="40">
        <v>4</v>
      </c>
      <c r="EL14" s="40">
        <v>4</v>
      </c>
      <c r="EM14" s="40">
        <v>5</v>
      </c>
      <c r="EN14" s="40">
        <v>4</v>
      </c>
      <c r="EO14" s="40">
        <v>4</v>
      </c>
      <c r="EP14" s="40">
        <v>5</v>
      </c>
      <c r="EQ14" s="40">
        <v>5</v>
      </c>
      <c r="ER14" s="40">
        <v>5</v>
      </c>
      <c r="ES14" s="40">
        <v>5</v>
      </c>
      <c r="ET14" s="40">
        <v>4</v>
      </c>
      <c r="EU14" s="40">
        <v>4</v>
      </c>
      <c r="EV14" s="40">
        <v>5</v>
      </c>
      <c r="EW14" s="40">
        <v>5</v>
      </c>
      <c r="EX14" s="40">
        <v>4</v>
      </c>
      <c r="EY14" s="40">
        <v>4</v>
      </c>
      <c r="EZ14" s="40">
        <v>5</v>
      </c>
      <c r="FA14" s="40">
        <v>4</v>
      </c>
      <c r="FB14" s="40">
        <v>5</v>
      </c>
      <c r="FC14" s="40">
        <v>4</v>
      </c>
      <c r="FD14" s="40">
        <v>5</v>
      </c>
      <c r="FE14" s="40">
        <v>5</v>
      </c>
      <c r="FF14" s="40">
        <v>5</v>
      </c>
      <c r="FG14" s="40">
        <v>5</v>
      </c>
      <c r="FH14" s="40">
        <v>5</v>
      </c>
      <c r="FI14" s="40">
        <v>5</v>
      </c>
      <c r="FJ14" s="40">
        <v>3</v>
      </c>
      <c r="FK14" s="40">
        <v>4</v>
      </c>
      <c r="FL14" s="40">
        <v>5</v>
      </c>
      <c r="FM14" s="40">
        <v>5</v>
      </c>
      <c r="FN14" s="40">
        <v>5</v>
      </c>
      <c r="FO14" s="40">
        <v>5</v>
      </c>
      <c r="FP14" s="40">
        <v>5</v>
      </c>
      <c r="FQ14" s="40">
        <v>5</v>
      </c>
      <c r="FR14" s="40">
        <v>4</v>
      </c>
      <c r="FS14" s="40">
        <v>5</v>
      </c>
      <c r="FT14" s="40">
        <v>5</v>
      </c>
      <c r="FU14" s="40">
        <v>5</v>
      </c>
      <c r="FV14" s="40">
        <v>5</v>
      </c>
      <c r="FW14" s="40">
        <v>4</v>
      </c>
      <c r="FX14" s="40">
        <v>5</v>
      </c>
      <c r="FY14" s="40">
        <v>5</v>
      </c>
      <c r="FZ14" s="40">
        <v>4</v>
      </c>
      <c r="GA14" s="40">
        <v>4</v>
      </c>
      <c r="GB14" s="40">
        <v>4</v>
      </c>
      <c r="GC14" s="40">
        <v>4</v>
      </c>
      <c r="GD14" s="40">
        <v>5</v>
      </c>
      <c r="GE14" s="40">
        <v>5</v>
      </c>
      <c r="GF14" s="40">
        <v>5</v>
      </c>
      <c r="GG14" s="40">
        <v>5</v>
      </c>
      <c r="GH14" s="40">
        <v>5</v>
      </c>
      <c r="GI14" s="40">
        <v>3</v>
      </c>
      <c r="GJ14" s="40">
        <v>5</v>
      </c>
      <c r="GK14" s="40">
        <v>5</v>
      </c>
      <c r="GL14" s="40">
        <v>5</v>
      </c>
      <c r="GM14" s="40">
        <v>5</v>
      </c>
      <c r="GN14" s="40">
        <v>5</v>
      </c>
      <c r="GO14" s="40">
        <v>1</v>
      </c>
      <c r="GP14" s="40">
        <v>4</v>
      </c>
      <c r="GQ14" s="40">
        <v>5</v>
      </c>
      <c r="GR14" s="40">
        <v>5</v>
      </c>
      <c r="GS14" s="40">
        <v>5</v>
      </c>
      <c r="GT14" s="40">
        <v>4</v>
      </c>
      <c r="GU14" s="40">
        <v>4</v>
      </c>
      <c r="GV14" s="40">
        <v>2</v>
      </c>
      <c r="GW14" s="40">
        <v>5</v>
      </c>
      <c r="GX14" s="40">
        <v>3</v>
      </c>
      <c r="GY14" s="40">
        <v>5</v>
      </c>
      <c r="GZ14" s="40">
        <v>5</v>
      </c>
      <c r="HA14" s="40">
        <v>5</v>
      </c>
      <c r="HB14" s="40">
        <v>5</v>
      </c>
      <c r="HC14" s="40">
        <v>4</v>
      </c>
      <c r="HD14" s="40">
        <v>5</v>
      </c>
      <c r="HE14" s="40">
        <v>5</v>
      </c>
      <c r="HF14" s="40">
        <v>5</v>
      </c>
      <c r="HG14" s="40">
        <v>4</v>
      </c>
      <c r="HH14" s="40">
        <v>5</v>
      </c>
      <c r="HI14" s="40">
        <v>5</v>
      </c>
      <c r="HJ14" s="40">
        <v>4</v>
      </c>
      <c r="HK14" s="40">
        <v>5</v>
      </c>
      <c r="HL14" s="40">
        <v>4</v>
      </c>
      <c r="HM14" s="40">
        <v>5</v>
      </c>
      <c r="HN14" s="40">
        <v>4</v>
      </c>
      <c r="HO14" s="40">
        <v>5</v>
      </c>
      <c r="HP14" s="40">
        <v>5</v>
      </c>
      <c r="HQ14" s="40">
        <v>4</v>
      </c>
      <c r="HR14" s="40">
        <v>3</v>
      </c>
      <c r="HS14" s="40">
        <v>5</v>
      </c>
      <c r="HT14" s="40">
        <v>0</v>
      </c>
      <c r="HU14" s="40">
        <v>5</v>
      </c>
      <c r="HV14" s="40">
        <v>4</v>
      </c>
      <c r="HW14" s="40">
        <v>5</v>
      </c>
      <c r="HX14" s="40">
        <v>5</v>
      </c>
      <c r="HY14" s="40">
        <v>4</v>
      </c>
      <c r="HZ14" s="40">
        <v>4</v>
      </c>
      <c r="IA14" s="40">
        <v>5</v>
      </c>
      <c r="IB14" s="40">
        <v>4</v>
      </c>
      <c r="IC14" s="40">
        <v>4</v>
      </c>
      <c r="ID14" s="40">
        <v>5</v>
      </c>
      <c r="IE14" s="40">
        <v>4</v>
      </c>
      <c r="IF14" s="40">
        <v>3</v>
      </c>
      <c r="IG14" s="40">
        <v>5</v>
      </c>
      <c r="IH14" s="40">
        <v>5</v>
      </c>
      <c r="II14" s="40">
        <v>5</v>
      </c>
      <c r="IJ14" s="40">
        <v>4</v>
      </c>
      <c r="IK14" s="40">
        <v>4</v>
      </c>
      <c r="IL14" s="40">
        <v>4</v>
      </c>
      <c r="IM14" s="40">
        <v>5</v>
      </c>
      <c r="IN14" s="40">
        <v>5</v>
      </c>
      <c r="IO14" s="40">
        <v>4</v>
      </c>
      <c r="IP14" s="40">
        <v>5</v>
      </c>
      <c r="IQ14" s="40">
        <v>5</v>
      </c>
      <c r="IR14" s="40">
        <v>5</v>
      </c>
      <c r="IS14" s="40">
        <v>4</v>
      </c>
      <c r="IT14" s="40">
        <v>5</v>
      </c>
      <c r="IU14" s="40">
        <v>5</v>
      </c>
      <c r="IV14" s="40">
        <v>5</v>
      </c>
      <c r="IW14" s="40">
        <v>5</v>
      </c>
      <c r="IX14" s="40">
        <v>4</v>
      </c>
      <c r="IY14" s="40">
        <v>5</v>
      </c>
      <c r="IZ14" s="40">
        <v>5</v>
      </c>
      <c r="JA14" s="40">
        <v>3</v>
      </c>
      <c r="JB14" s="40">
        <v>5</v>
      </c>
      <c r="JC14" s="40">
        <v>5</v>
      </c>
      <c r="JD14" s="40">
        <v>5</v>
      </c>
      <c r="JE14" s="40">
        <v>4</v>
      </c>
      <c r="JF14" s="40">
        <v>5</v>
      </c>
      <c r="JG14" s="40">
        <v>5</v>
      </c>
      <c r="JH14" s="40">
        <v>4</v>
      </c>
      <c r="JI14" s="40">
        <v>4</v>
      </c>
      <c r="JJ14" s="40">
        <v>4</v>
      </c>
      <c r="JK14" s="40">
        <v>5</v>
      </c>
      <c r="JL14" s="40">
        <v>4</v>
      </c>
      <c r="JM14" s="40">
        <v>5</v>
      </c>
      <c r="JN14" s="40">
        <v>4</v>
      </c>
      <c r="JO14" s="40">
        <v>5</v>
      </c>
      <c r="JP14" s="40">
        <v>4</v>
      </c>
      <c r="JQ14" s="40">
        <v>4</v>
      </c>
      <c r="JR14" s="40">
        <v>5</v>
      </c>
      <c r="JS14" s="40">
        <v>4</v>
      </c>
      <c r="JT14" s="40">
        <v>5</v>
      </c>
      <c r="JU14" s="40">
        <v>5</v>
      </c>
      <c r="JV14" s="40">
        <v>5</v>
      </c>
      <c r="JW14" s="40">
        <v>5</v>
      </c>
      <c r="JX14" s="40">
        <v>5</v>
      </c>
      <c r="JY14" s="40">
        <v>5</v>
      </c>
      <c r="JZ14" s="40">
        <v>5</v>
      </c>
      <c r="KA14" s="40">
        <v>4</v>
      </c>
      <c r="KB14" s="40">
        <v>4</v>
      </c>
      <c r="KC14" s="40">
        <v>5</v>
      </c>
      <c r="KD14" s="40">
        <v>5</v>
      </c>
      <c r="KE14" s="40">
        <v>4</v>
      </c>
      <c r="KF14" s="40">
        <v>5</v>
      </c>
      <c r="KG14" s="40">
        <v>5</v>
      </c>
      <c r="KH14" s="40">
        <v>5</v>
      </c>
      <c r="KI14" s="40">
        <v>4</v>
      </c>
      <c r="KJ14" s="40">
        <v>5</v>
      </c>
      <c r="KK14" s="40">
        <v>5</v>
      </c>
      <c r="KL14" s="40">
        <v>5</v>
      </c>
      <c r="KM14" s="40">
        <v>5</v>
      </c>
      <c r="KN14" s="40">
        <v>4</v>
      </c>
      <c r="KO14" s="40">
        <v>4</v>
      </c>
      <c r="KP14" s="40">
        <v>5</v>
      </c>
      <c r="KQ14" s="40">
        <v>5</v>
      </c>
      <c r="KR14" s="40">
        <v>5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5</v>
      </c>
      <c r="KZ14" s="40">
        <v>4</v>
      </c>
      <c r="LA14" s="40">
        <v>5</v>
      </c>
      <c r="LB14" s="40">
        <v>3</v>
      </c>
      <c r="LC14" s="40">
        <v>4</v>
      </c>
      <c r="LD14" s="40">
        <v>4</v>
      </c>
      <c r="LE14" s="40">
        <v>5</v>
      </c>
      <c r="LF14" s="40">
        <v>5</v>
      </c>
      <c r="LG14" s="40">
        <v>5</v>
      </c>
      <c r="LH14" s="40">
        <v>3</v>
      </c>
      <c r="LI14" s="40">
        <v>5</v>
      </c>
      <c r="LJ14" s="40">
        <v>4</v>
      </c>
      <c r="LK14" s="40">
        <v>5</v>
      </c>
      <c r="LL14" s="40">
        <v>3</v>
      </c>
      <c r="LM14" s="40">
        <v>5</v>
      </c>
      <c r="LN14" s="40">
        <v>5</v>
      </c>
      <c r="LO14" s="40">
        <v>1</v>
      </c>
      <c r="LP14" s="40">
        <v>3</v>
      </c>
      <c r="LQ14" s="40">
        <v>5</v>
      </c>
      <c r="LR14" s="40">
        <v>5</v>
      </c>
      <c r="LS14" s="40">
        <v>3</v>
      </c>
      <c r="LT14" s="40">
        <v>5</v>
      </c>
      <c r="LU14" s="40">
        <v>4</v>
      </c>
      <c r="LV14" s="40">
        <v>4</v>
      </c>
      <c r="LW14" s="40">
        <v>4</v>
      </c>
      <c r="LX14" s="40">
        <v>3</v>
      </c>
      <c r="LY14" s="40">
        <v>4</v>
      </c>
      <c r="LZ14" s="40">
        <v>5</v>
      </c>
      <c r="MA14" s="40">
        <v>4</v>
      </c>
      <c r="MB14" s="40">
        <v>5</v>
      </c>
      <c r="MC14" s="40">
        <v>5</v>
      </c>
      <c r="MD14" s="40">
        <v>4</v>
      </c>
      <c r="ME14" s="40">
        <v>4</v>
      </c>
      <c r="MF14" s="40">
        <v>1</v>
      </c>
      <c r="MG14" s="40">
        <v>5</v>
      </c>
      <c r="MH14" s="40">
        <v>5</v>
      </c>
      <c r="MI14" s="40">
        <v>4</v>
      </c>
      <c r="MJ14" s="40">
        <v>4</v>
      </c>
      <c r="MK14" s="40">
        <v>5</v>
      </c>
      <c r="ML14" s="40">
        <v>2</v>
      </c>
      <c r="MM14" s="40">
        <v>4</v>
      </c>
      <c r="MN14" s="40">
        <v>5</v>
      </c>
      <c r="MO14" s="40">
        <v>5</v>
      </c>
      <c r="MP14" s="40">
        <v>4</v>
      </c>
      <c r="MQ14" s="40">
        <v>5</v>
      </c>
      <c r="MR14" s="40">
        <v>5</v>
      </c>
      <c r="MS14" s="40">
        <v>4</v>
      </c>
      <c r="MT14" s="40">
        <v>2</v>
      </c>
      <c r="MU14" s="40">
        <v>5</v>
      </c>
      <c r="MV14" s="40">
        <v>5</v>
      </c>
      <c r="MW14" s="40">
        <v>4</v>
      </c>
      <c r="MX14" s="40">
        <v>4</v>
      </c>
      <c r="MY14" s="40">
        <v>4</v>
      </c>
      <c r="MZ14" s="40">
        <v>4</v>
      </c>
      <c r="NA14" s="40">
        <v>5</v>
      </c>
      <c r="NB14" s="40">
        <v>5</v>
      </c>
      <c r="NC14" s="40">
        <v>4</v>
      </c>
      <c r="ND14" s="42">
        <f>AVERAGE(Tabela6378[[#This Row],[2]:[831]])</f>
        <v>4.3928571428571432</v>
      </c>
      <c r="NE14" s="42">
        <f>SKEW(Tabela6378[[#This Row],[2]:[831]])</f>
        <v>-2.4475879066160164</v>
      </c>
      <c r="NF14" s="42">
        <f>STDEV(Tabela6378[[#This Row],[2]:[831]])</f>
        <v>0.9342303273842516</v>
      </c>
      <c r="NG14" s="63">
        <v>0.87146025821101425</v>
      </c>
    </row>
    <row r="15" spans="1:371" s="28" customFormat="1" ht="24.95" customHeight="1">
      <c r="A15" s="29">
        <v>28</v>
      </c>
      <c r="B15" s="30">
        <v>10</v>
      </c>
      <c r="C15" s="106" t="s">
        <v>1716</v>
      </c>
      <c r="D15" s="40">
        <v>4</v>
      </c>
      <c r="E15" s="40">
        <v>5</v>
      </c>
      <c r="F15" s="40">
        <v>5</v>
      </c>
      <c r="G15" s="40">
        <v>5</v>
      </c>
      <c r="H15" s="40">
        <v>4</v>
      </c>
      <c r="I15" s="40">
        <v>5</v>
      </c>
      <c r="J15" s="40">
        <v>5</v>
      </c>
      <c r="K15" s="40">
        <v>5</v>
      </c>
      <c r="L15" s="40">
        <v>5</v>
      </c>
      <c r="M15" s="40">
        <v>0</v>
      </c>
      <c r="N15" s="40">
        <v>5</v>
      </c>
      <c r="O15" s="40">
        <v>5</v>
      </c>
      <c r="P15" s="40">
        <v>4</v>
      </c>
      <c r="Q15" s="40">
        <v>5</v>
      </c>
      <c r="R15" s="40">
        <v>5</v>
      </c>
      <c r="S15" s="40">
        <v>4</v>
      </c>
      <c r="T15" s="40">
        <v>5</v>
      </c>
      <c r="U15" s="40">
        <v>4</v>
      </c>
      <c r="V15" s="40">
        <v>5</v>
      </c>
      <c r="W15" s="40">
        <v>4</v>
      </c>
      <c r="X15" s="40">
        <v>5</v>
      </c>
      <c r="Y15" s="40">
        <v>4</v>
      </c>
      <c r="Z15" s="40">
        <v>5</v>
      </c>
      <c r="AA15" s="40">
        <v>5</v>
      </c>
      <c r="AB15" s="40">
        <v>5</v>
      </c>
      <c r="AC15" s="40">
        <v>5</v>
      </c>
      <c r="AD15" s="40">
        <v>5</v>
      </c>
      <c r="AE15" s="40">
        <v>4</v>
      </c>
      <c r="AF15" s="40">
        <v>5</v>
      </c>
      <c r="AG15" s="40">
        <v>5</v>
      </c>
      <c r="AH15" s="40">
        <v>5</v>
      </c>
      <c r="AI15" s="40">
        <v>5</v>
      </c>
      <c r="AJ15" s="40">
        <v>4</v>
      </c>
      <c r="AK15" s="40">
        <v>5</v>
      </c>
      <c r="AL15" s="40">
        <v>4</v>
      </c>
      <c r="AM15" s="40">
        <v>5</v>
      </c>
      <c r="AN15" s="40">
        <v>4</v>
      </c>
      <c r="AO15" s="40">
        <v>5</v>
      </c>
      <c r="AP15" s="40">
        <v>5</v>
      </c>
      <c r="AQ15" s="40">
        <v>5</v>
      </c>
      <c r="AR15" s="40">
        <v>4</v>
      </c>
      <c r="AS15" s="40">
        <v>5</v>
      </c>
      <c r="AT15" s="40">
        <v>4</v>
      </c>
      <c r="AU15" s="40">
        <v>5</v>
      </c>
      <c r="AV15" s="40">
        <v>5</v>
      </c>
      <c r="AW15" s="40">
        <v>5</v>
      </c>
      <c r="AX15" s="40">
        <v>4</v>
      </c>
      <c r="AY15" s="40">
        <v>5</v>
      </c>
      <c r="AZ15" s="40">
        <v>5</v>
      </c>
      <c r="BA15" s="40">
        <v>5</v>
      </c>
      <c r="BB15" s="40">
        <v>5</v>
      </c>
      <c r="BC15" s="40">
        <v>5</v>
      </c>
      <c r="BD15" s="40">
        <v>5</v>
      </c>
      <c r="BE15" s="40">
        <v>5</v>
      </c>
      <c r="BF15" s="40">
        <v>5</v>
      </c>
      <c r="BG15" s="40">
        <v>5</v>
      </c>
      <c r="BH15" s="40">
        <v>5</v>
      </c>
      <c r="BI15" s="40">
        <v>5</v>
      </c>
      <c r="BJ15" s="40">
        <v>5</v>
      </c>
      <c r="BK15" s="40">
        <v>5</v>
      </c>
      <c r="BL15" s="40">
        <v>5</v>
      </c>
      <c r="BM15" s="40">
        <v>5</v>
      </c>
      <c r="BN15" s="40">
        <v>4</v>
      </c>
      <c r="BO15" s="40">
        <v>5</v>
      </c>
      <c r="BP15" s="40">
        <v>5</v>
      </c>
      <c r="BQ15" s="40">
        <v>5</v>
      </c>
      <c r="BR15" s="40">
        <v>5</v>
      </c>
      <c r="BS15" s="40">
        <v>3</v>
      </c>
      <c r="BT15" s="40">
        <v>1</v>
      </c>
      <c r="BU15" s="40">
        <v>5</v>
      </c>
      <c r="BV15" s="40">
        <v>5</v>
      </c>
      <c r="BW15" s="40">
        <v>3</v>
      </c>
      <c r="BX15" s="40">
        <v>5</v>
      </c>
      <c r="BY15" s="40">
        <v>4</v>
      </c>
      <c r="BZ15" s="40">
        <v>4</v>
      </c>
      <c r="CA15" s="40">
        <v>5</v>
      </c>
      <c r="CB15" s="40">
        <v>4</v>
      </c>
      <c r="CC15" s="40">
        <v>5</v>
      </c>
      <c r="CD15" s="40">
        <v>4</v>
      </c>
      <c r="CE15" s="40">
        <v>5</v>
      </c>
      <c r="CF15" s="40">
        <v>5</v>
      </c>
      <c r="CG15" s="40">
        <v>5</v>
      </c>
      <c r="CH15" s="40">
        <v>4</v>
      </c>
      <c r="CI15" s="40">
        <v>4</v>
      </c>
      <c r="CJ15" s="40">
        <v>4</v>
      </c>
      <c r="CK15" s="40">
        <v>4</v>
      </c>
      <c r="CL15" s="40">
        <v>5</v>
      </c>
      <c r="CM15" s="40">
        <v>4</v>
      </c>
      <c r="CN15" s="40">
        <v>4</v>
      </c>
      <c r="CO15" s="40">
        <v>5</v>
      </c>
      <c r="CP15" s="40">
        <v>5</v>
      </c>
      <c r="CQ15" s="40">
        <v>5</v>
      </c>
      <c r="CR15" s="40">
        <v>5</v>
      </c>
      <c r="CS15" s="40">
        <v>5</v>
      </c>
      <c r="CT15" s="40">
        <v>4</v>
      </c>
      <c r="CU15" s="40">
        <v>5</v>
      </c>
      <c r="CV15" s="40">
        <v>3</v>
      </c>
      <c r="CW15" s="40">
        <v>5</v>
      </c>
      <c r="CX15" s="40">
        <v>5</v>
      </c>
      <c r="CY15" s="40">
        <v>5</v>
      </c>
      <c r="CZ15" s="40">
        <v>5</v>
      </c>
      <c r="DA15" s="40">
        <v>5</v>
      </c>
      <c r="DB15" s="40">
        <v>5</v>
      </c>
      <c r="DC15" s="40">
        <v>5</v>
      </c>
      <c r="DD15" s="40">
        <v>5</v>
      </c>
      <c r="DE15" s="40">
        <v>5</v>
      </c>
      <c r="DF15" s="40">
        <v>5</v>
      </c>
      <c r="DG15" s="40">
        <v>5</v>
      </c>
      <c r="DH15" s="40">
        <v>2</v>
      </c>
      <c r="DI15" s="40">
        <v>4</v>
      </c>
      <c r="DJ15" s="40">
        <v>5</v>
      </c>
      <c r="DK15" s="40">
        <v>5</v>
      </c>
      <c r="DL15" s="40">
        <v>4</v>
      </c>
      <c r="DM15" s="40">
        <v>5</v>
      </c>
      <c r="DN15" s="40">
        <v>5</v>
      </c>
      <c r="DO15" s="40">
        <v>5</v>
      </c>
      <c r="DP15" s="40">
        <v>5</v>
      </c>
      <c r="DQ15" s="40">
        <v>5</v>
      </c>
      <c r="DR15" s="40">
        <v>4</v>
      </c>
      <c r="DS15" s="40">
        <v>4</v>
      </c>
      <c r="DT15" s="40">
        <v>5</v>
      </c>
      <c r="DU15" s="40">
        <v>5</v>
      </c>
      <c r="DV15" s="40">
        <v>5</v>
      </c>
      <c r="DW15" s="40">
        <v>2</v>
      </c>
      <c r="DX15" s="40">
        <v>5</v>
      </c>
      <c r="DY15" s="40">
        <v>5</v>
      </c>
      <c r="DZ15" s="40">
        <v>5</v>
      </c>
      <c r="EA15" s="40">
        <v>5</v>
      </c>
      <c r="EB15" s="40">
        <v>4</v>
      </c>
      <c r="EC15" s="40">
        <v>5</v>
      </c>
      <c r="ED15" s="40">
        <v>5</v>
      </c>
      <c r="EE15" s="40">
        <v>4</v>
      </c>
      <c r="EF15" s="40">
        <v>5</v>
      </c>
      <c r="EG15" s="40">
        <v>5</v>
      </c>
      <c r="EH15" s="40">
        <v>5</v>
      </c>
      <c r="EI15" s="40">
        <v>5</v>
      </c>
      <c r="EJ15" s="40">
        <v>4</v>
      </c>
      <c r="EK15" s="40">
        <v>5</v>
      </c>
      <c r="EL15" s="40">
        <v>3</v>
      </c>
      <c r="EM15" s="40">
        <v>5</v>
      </c>
      <c r="EN15" s="40">
        <v>5</v>
      </c>
      <c r="EO15" s="40">
        <v>5</v>
      </c>
      <c r="EP15" s="40">
        <v>5</v>
      </c>
      <c r="EQ15" s="40">
        <v>4</v>
      </c>
      <c r="ER15" s="40">
        <v>5</v>
      </c>
      <c r="ES15" s="40">
        <v>5</v>
      </c>
      <c r="ET15" s="40">
        <v>5</v>
      </c>
      <c r="EU15" s="40">
        <v>5</v>
      </c>
      <c r="EV15" s="40">
        <v>5</v>
      </c>
      <c r="EW15" s="40">
        <v>5</v>
      </c>
      <c r="EX15" s="40">
        <v>4</v>
      </c>
      <c r="EY15" s="40">
        <v>4</v>
      </c>
      <c r="EZ15" s="40">
        <v>5</v>
      </c>
      <c r="FA15" s="40">
        <v>5</v>
      </c>
      <c r="FB15" s="40">
        <v>5</v>
      </c>
      <c r="FC15" s="40">
        <v>4</v>
      </c>
      <c r="FD15" s="40">
        <v>5</v>
      </c>
      <c r="FE15" s="40">
        <v>5</v>
      </c>
      <c r="FF15" s="40">
        <v>5</v>
      </c>
      <c r="FG15" s="40">
        <v>5</v>
      </c>
      <c r="FH15" s="40">
        <v>5</v>
      </c>
      <c r="FI15" s="40">
        <v>4</v>
      </c>
      <c r="FJ15" s="40">
        <v>3</v>
      </c>
      <c r="FK15" s="40">
        <v>5</v>
      </c>
      <c r="FL15" s="40">
        <v>5</v>
      </c>
      <c r="FM15" s="40">
        <v>5</v>
      </c>
      <c r="FN15" s="40">
        <v>5</v>
      </c>
      <c r="FO15" s="40">
        <v>5</v>
      </c>
      <c r="FP15" s="40">
        <v>5</v>
      </c>
      <c r="FQ15" s="40">
        <v>5</v>
      </c>
      <c r="FR15" s="40">
        <v>4</v>
      </c>
      <c r="FS15" s="40">
        <v>5</v>
      </c>
      <c r="FT15" s="40">
        <v>5</v>
      </c>
      <c r="FU15" s="40">
        <v>5</v>
      </c>
      <c r="FV15" s="40">
        <v>4</v>
      </c>
      <c r="FW15" s="40">
        <v>4</v>
      </c>
      <c r="FX15" s="40">
        <v>5</v>
      </c>
      <c r="FY15" s="40">
        <v>5</v>
      </c>
      <c r="FZ15" s="40">
        <v>5</v>
      </c>
      <c r="GA15" s="40">
        <v>5</v>
      </c>
      <c r="GB15" s="40">
        <v>4</v>
      </c>
      <c r="GC15" s="40">
        <v>5</v>
      </c>
      <c r="GD15" s="40">
        <v>5</v>
      </c>
      <c r="GE15" s="40">
        <v>4</v>
      </c>
      <c r="GF15" s="40">
        <v>5</v>
      </c>
      <c r="GG15" s="40">
        <v>5</v>
      </c>
      <c r="GH15" s="40">
        <v>5</v>
      </c>
      <c r="GI15" s="40">
        <v>5</v>
      </c>
      <c r="GJ15" s="40">
        <v>5</v>
      </c>
      <c r="GK15" s="40">
        <v>5</v>
      </c>
      <c r="GL15" s="40">
        <v>5</v>
      </c>
      <c r="GM15" s="40">
        <v>5</v>
      </c>
      <c r="GN15" s="40">
        <v>5</v>
      </c>
      <c r="GO15" s="40">
        <v>4</v>
      </c>
      <c r="GP15" s="40">
        <v>5</v>
      </c>
      <c r="GQ15" s="40">
        <v>5</v>
      </c>
      <c r="GR15" s="40">
        <v>5</v>
      </c>
      <c r="GS15" s="40">
        <v>5</v>
      </c>
      <c r="GT15" s="40">
        <v>4</v>
      </c>
      <c r="GU15" s="40">
        <v>4</v>
      </c>
      <c r="GV15" s="40">
        <v>4</v>
      </c>
      <c r="GW15" s="40">
        <v>5</v>
      </c>
      <c r="GX15" s="40">
        <v>5</v>
      </c>
      <c r="GY15" s="40">
        <v>5</v>
      </c>
      <c r="GZ15" s="40">
        <v>5</v>
      </c>
      <c r="HA15" s="40">
        <v>5</v>
      </c>
      <c r="HB15" s="40">
        <v>5</v>
      </c>
      <c r="HC15" s="40">
        <v>5</v>
      </c>
      <c r="HD15" s="40">
        <v>5</v>
      </c>
      <c r="HE15" s="40">
        <v>5</v>
      </c>
      <c r="HF15" s="40">
        <v>5</v>
      </c>
      <c r="HG15" s="40">
        <v>4</v>
      </c>
      <c r="HH15" s="40">
        <v>5</v>
      </c>
      <c r="HI15" s="40">
        <v>5</v>
      </c>
      <c r="HJ15" s="40">
        <v>5</v>
      </c>
      <c r="HK15" s="40">
        <v>5</v>
      </c>
      <c r="HL15" s="40">
        <v>5</v>
      </c>
      <c r="HM15" s="40">
        <v>5</v>
      </c>
      <c r="HN15" s="40">
        <v>5</v>
      </c>
      <c r="HO15" s="40">
        <v>5</v>
      </c>
      <c r="HP15" s="40">
        <v>4</v>
      </c>
      <c r="HQ15" s="40">
        <v>5</v>
      </c>
      <c r="HR15" s="40">
        <v>3</v>
      </c>
      <c r="HS15" s="40">
        <v>5</v>
      </c>
      <c r="HT15" s="40">
        <v>5</v>
      </c>
      <c r="HU15" s="40">
        <v>5</v>
      </c>
      <c r="HV15" s="40">
        <v>4</v>
      </c>
      <c r="HW15" s="40">
        <v>5</v>
      </c>
      <c r="HX15" s="40">
        <v>5</v>
      </c>
      <c r="HY15" s="40">
        <v>5</v>
      </c>
      <c r="HZ15" s="40">
        <v>4</v>
      </c>
      <c r="IA15" s="40">
        <v>5</v>
      </c>
      <c r="IB15" s="40">
        <v>5</v>
      </c>
      <c r="IC15" s="40">
        <v>5</v>
      </c>
      <c r="ID15" s="40">
        <v>5</v>
      </c>
      <c r="IE15" s="40">
        <v>5</v>
      </c>
      <c r="IF15" s="40">
        <v>4</v>
      </c>
      <c r="IG15" s="40">
        <v>5</v>
      </c>
      <c r="IH15" s="40">
        <v>5</v>
      </c>
      <c r="II15" s="40">
        <v>5</v>
      </c>
      <c r="IJ15" s="40">
        <v>5</v>
      </c>
      <c r="IK15" s="40">
        <v>5</v>
      </c>
      <c r="IL15" s="40">
        <v>5</v>
      </c>
      <c r="IM15" s="40">
        <v>5</v>
      </c>
      <c r="IN15" s="40">
        <v>5</v>
      </c>
      <c r="IO15" s="40">
        <v>4</v>
      </c>
      <c r="IP15" s="40">
        <v>5</v>
      </c>
      <c r="IQ15" s="40">
        <v>5</v>
      </c>
      <c r="IR15" s="40">
        <v>5</v>
      </c>
      <c r="IS15" s="40">
        <v>3</v>
      </c>
      <c r="IT15" s="40">
        <v>5</v>
      </c>
      <c r="IU15" s="40">
        <v>5</v>
      </c>
      <c r="IV15" s="40">
        <v>5</v>
      </c>
      <c r="IW15" s="40">
        <v>5</v>
      </c>
      <c r="IX15" s="40">
        <v>5</v>
      </c>
      <c r="IY15" s="40">
        <v>5</v>
      </c>
      <c r="IZ15" s="40">
        <v>5</v>
      </c>
      <c r="JA15" s="40">
        <v>3</v>
      </c>
      <c r="JB15" s="40">
        <v>5</v>
      </c>
      <c r="JC15" s="40">
        <v>5</v>
      </c>
      <c r="JD15" s="40">
        <v>5</v>
      </c>
      <c r="JE15" s="40">
        <v>5</v>
      </c>
      <c r="JF15" s="40">
        <v>4</v>
      </c>
      <c r="JG15" s="40">
        <v>5</v>
      </c>
      <c r="JH15" s="40">
        <v>4</v>
      </c>
      <c r="JI15" s="40">
        <v>5</v>
      </c>
      <c r="JJ15" s="40">
        <v>4</v>
      </c>
      <c r="JK15" s="40">
        <v>5</v>
      </c>
      <c r="JL15" s="40">
        <v>5</v>
      </c>
      <c r="JM15" s="40">
        <v>4</v>
      </c>
      <c r="JN15" s="40">
        <v>4</v>
      </c>
      <c r="JO15" s="40">
        <v>5</v>
      </c>
      <c r="JP15" s="40">
        <v>5</v>
      </c>
      <c r="JQ15" s="40">
        <v>5</v>
      </c>
      <c r="JR15" s="40">
        <v>5</v>
      </c>
      <c r="JS15" s="40">
        <v>4</v>
      </c>
      <c r="JT15" s="40">
        <v>5</v>
      </c>
      <c r="JU15" s="40">
        <v>5</v>
      </c>
      <c r="JV15" s="40">
        <v>5</v>
      </c>
      <c r="JW15" s="40">
        <v>5</v>
      </c>
      <c r="JX15" s="40">
        <v>5</v>
      </c>
      <c r="JY15" s="40">
        <v>5</v>
      </c>
      <c r="JZ15" s="40">
        <v>5</v>
      </c>
      <c r="KA15" s="40">
        <v>5</v>
      </c>
      <c r="KB15" s="40">
        <v>5</v>
      </c>
      <c r="KC15" s="40">
        <v>4</v>
      </c>
      <c r="KD15" s="40">
        <v>5</v>
      </c>
      <c r="KE15" s="40">
        <v>4</v>
      </c>
      <c r="KF15" s="40">
        <v>5</v>
      </c>
      <c r="KG15" s="40">
        <v>5</v>
      </c>
      <c r="KH15" s="40">
        <v>5</v>
      </c>
      <c r="KI15" s="40">
        <v>4</v>
      </c>
      <c r="KJ15" s="40">
        <v>5</v>
      </c>
      <c r="KK15" s="40">
        <v>5</v>
      </c>
      <c r="KL15" s="40">
        <v>4</v>
      </c>
      <c r="KM15" s="40">
        <v>5</v>
      </c>
      <c r="KN15" s="40">
        <v>5</v>
      </c>
      <c r="KO15" s="40">
        <v>5</v>
      </c>
      <c r="KP15" s="40">
        <v>5</v>
      </c>
      <c r="KQ15" s="40">
        <v>5</v>
      </c>
      <c r="KR15" s="40">
        <v>5</v>
      </c>
      <c r="KS15" s="40">
        <v>5</v>
      </c>
      <c r="KT15" s="40">
        <v>5</v>
      </c>
      <c r="KU15" s="40">
        <v>5</v>
      </c>
      <c r="KV15" s="40">
        <v>5</v>
      </c>
      <c r="KW15" s="40">
        <v>5</v>
      </c>
      <c r="KX15" s="40">
        <v>5</v>
      </c>
      <c r="KY15" s="40">
        <v>5</v>
      </c>
      <c r="KZ15" s="40">
        <v>5</v>
      </c>
      <c r="LA15" s="40">
        <v>5</v>
      </c>
      <c r="LB15" s="40">
        <v>4</v>
      </c>
      <c r="LC15" s="40">
        <v>5</v>
      </c>
      <c r="LD15" s="40">
        <v>5</v>
      </c>
      <c r="LE15" s="40">
        <v>5</v>
      </c>
      <c r="LF15" s="40">
        <v>5</v>
      </c>
      <c r="LG15" s="40">
        <v>5</v>
      </c>
      <c r="LH15" s="40">
        <v>5</v>
      </c>
      <c r="LI15" s="40">
        <v>5</v>
      </c>
      <c r="LJ15" s="40">
        <v>5</v>
      </c>
      <c r="LK15" s="40">
        <v>5</v>
      </c>
      <c r="LL15" s="40">
        <v>5</v>
      </c>
      <c r="LM15" s="40">
        <v>5</v>
      </c>
      <c r="LN15" s="40">
        <v>5</v>
      </c>
      <c r="LO15" s="40">
        <v>1</v>
      </c>
      <c r="LP15" s="40">
        <v>3</v>
      </c>
      <c r="LQ15" s="40">
        <v>5</v>
      </c>
      <c r="LR15" s="40">
        <v>5</v>
      </c>
      <c r="LS15" s="40">
        <v>5</v>
      </c>
      <c r="LT15" s="40">
        <v>5</v>
      </c>
      <c r="LU15" s="40">
        <v>5</v>
      </c>
      <c r="LV15" s="40">
        <v>5</v>
      </c>
      <c r="LW15" s="40">
        <v>5</v>
      </c>
      <c r="LX15" s="40">
        <v>3</v>
      </c>
      <c r="LY15" s="40">
        <v>4</v>
      </c>
      <c r="LZ15" s="40">
        <v>5</v>
      </c>
      <c r="MA15" s="40">
        <v>5</v>
      </c>
      <c r="MB15" s="40">
        <v>5</v>
      </c>
      <c r="MC15" s="40">
        <v>5</v>
      </c>
      <c r="MD15" s="40">
        <v>5</v>
      </c>
      <c r="ME15" s="40">
        <v>5</v>
      </c>
      <c r="MF15" s="40">
        <v>5</v>
      </c>
      <c r="MG15" s="40">
        <v>5</v>
      </c>
      <c r="MH15" s="40">
        <v>5</v>
      </c>
      <c r="MI15" s="40">
        <v>5</v>
      </c>
      <c r="MJ15" s="40">
        <v>5</v>
      </c>
      <c r="MK15" s="40">
        <v>5</v>
      </c>
      <c r="ML15" s="40">
        <v>3</v>
      </c>
      <c r="MM15" s="40">
        <v>3</v>
      </c>
      <c r="MN15" s="40">
        <v>5</v>
      </c>
      <c r="MO15" s="40">
        <v>5</v>
      </c>
      <c r="MP15" s="40">
        <v>5</v>
      </c>
      <c r="MQ15" s="40">
        <v>5</v>
      </c>
      <c r="MR15" s="40">
        <v>5</v>
      </c>
      <c r="MS15" s="40">
        <v>4</v>
      </c>
      <c r="MT15" s="40">
        <v>3</v>
      </c>
      <c r="MU15" s="40">
        <v>5</v>
      </c>
      <c r="MV15" s="40">
        <v>5</v>
      </c>
      <c r="MW15" s="40">
        <v>5</v>
      </c>
      <c r="MX15" s="40">
        <v>4</v>
      </c>
      <c r="MY15" s="40">
        <v>4</v>
      </c>
      <c r="MZ15" s="40">
        <v>4</v>
      </c>
      <c r="NA15" s="40">
        <v>5</v>
      </c>
      <c r="NB15" s="40">
        <v>5</v>
      </c>
      <c r="NC15" s="40">
        <v>5</v>
      </c>
      <c r="ND15" s="42">
        <f>AVERAGE(Tabela6378[[#This Row],[2]:[831]])</f>
        <v>4.686813186813187</v>
      </c>
      <c r="NE15" s="42">
        <f>SKEW(Tabela6378[[#This Row],[2]:[831]])</f>
        <v>-3.0038118896795485</v>
      </c>
      <c r="NF15" s="42">
        <f>STDEV(Tabela6378[[#This Row],[2]:[831]])</f>
        <v>0.66452141749983329</v>
      </c>
      <c r="NG15" s="63">
        <v>0.86872350149265987</v>
      </c>
    </row>
    <row r="16" spans="1:371" s="28" customFormat="1" ht="24.95" customHeight="1" thickBot="1">
      <c r="A16" s="29">
        <v>29</v>
      </c>
      <c r="B16" s="43">
        <v>11</v>
      </c>
      <c r="C16" s="107" t="s">
        <v>1717</v>
      </c>
      <c r="D16" s="40">
        <v>4</v>
      </c>
      <c r="E16" s="40">
        <v>4</v>
      </c>
      <c r="F16" s="40">
        <v>5</v>
      </c>
      <c r="G16" s="40">
        <v>5</v>
      </c>
      <c r="H16" s="40">
        <v>3</v>
      </c>
      <c r="I16" s="40">
        <v>5</v>
      </c>
      <c r="J16" s="40">
        <v>5</v>
      </c>
      <c r="K16" s="40">
        <v>5</v>
      </c>
      <c r="L16" s="40">
        <v>5</v>
      </c>
      <c r="M16" s="40">
        <v>5</v>
      </c>
      <c r="N16" s="40">
        <v>5</v>
      </c>
      <c r="O16" s="40">
        <v>5</v>
      </c>
      <c r="P16" s="40">
        <v>4</v>
      </c>
      <c r="Q16" s="40">
        <v>5</v>
      </c>
      <c r="R16" s="40">
        <v>5</v>
      </c>
      <c r="S16" s="40">
        <v>4</v>
      </c>
      <c r="T16" s="40">
        <v>5</v>
      </c>
      <c r="U16" s="40">
        <v>4</v>
      </c>
      <c r="V16" s="40">
        <v>4</v>
      </c>
      <c r="W16" s="40">
        <v>4</v>
      </c>
      <c r="X16" s="40">
        <v>5</v>
      </c>
      <c r="Y16" s="40">
        <v>4</v>
      </c>
      <c r="Z16" s="40">
        <v>5</v>
      </c>
      <c r="AA16" s="40">
        <v>5</v>
      </c>
      <c r="AB16" s="40">
        <v>5</v>
      </c>
      <c r="AC16" s="40">
        <v>5</v>
      </c>
      <c r="AD16" s="40">
        <v>5</v>
      </c>
      <c r="AE16" s="40">
        <v>4</v>
      </c>
      <c r="AF16" s="40">
        <v>5</v>
      </c>
      <c r="AG16" s="40">
        <v>5</v>
      </c>
      <c r="AH16" s="40">
        <v>5</v>
      </c>
      <c r="AI16" s="40">
        <v>5</v>
      </c>
      <c r="AJ16" s="40">
        <v>4</v>
      </c>
      <c r="AK16" s="40">
        <v>5</v>
      </c>
      <c r="AL16" s="40">
        <v>4</v>
      </c>
      <c r="AM16" s="40">
        <v>5</v>
      </c>
      <c r="AN16" s="40">
        <v>4</v>
      </c>
      <c r="AO16" s="40">
        <v>5</v>
      </c>
      <c r="AP16" s="40">
        <v>5</v>
      </c>
      <c r="AQ16" s="40">
        <v>5</v>
      </c>
      <c r="AR16" s="40">
        <v>4</v>
      </c>
      <c r="AS16" s="40">
        <v>5</v>
      </c>
      <c r="AT16" s="40">
        <v>5</v>
      </c>
      <c r="AU16" s="40">
        <v>5</v>
      </c>
      <c r="AV16" s="40">
        <v>5</v>
      </c>
      <c r="AW16" s="40">
        <v>5</v>
      </c>
      <c r="AX16" s="40">
        <v>4</v>
      </c>
      <c r="AY16" s="40">
        <v>5</v>
      </c>
      <c r="AZ16" s="40">
        <v>5</v>
      </c>
      <c r="BA16" s="40">
        <v>5</v>
      </c>
      <c r="BB16" s="40">
        <v>5</v>
      </c>
      <c r="BC16" s="40">
        <v>5</v>
      </c>
      <c r="BD16" s="40">
        <v>4</v>
      </c>
      <c r="BE16" s="40">
        <v>5</v>
      </c>
      <c r="BF16" s="40">
        <v>5</v>
      </c>
      <c r="BG16" s="40">
        <v>5</v>
      </c>
      <c r="BH16" s="40">
        <v>5</v>
      </c>
      <c r="BI16" s="40">
        <v>5</v>
      </c>
      <c r="BJ16" s="40">
        <v>5</v>
      </c>
      <c r="BK16" s="40">
        <v>5</v>
      </c>
      <c r="BL16" s="40">
        <v>4</v>
      </c>
      <c r="BM16" s="40">
        <v>5</v>
      </c>
      <c r="BN16" s="40">
        <v>4</v>
      </c>
      <c r="BO16" s="40">
        <v>5</v>
      </c>
      <c r="BP16" s="40">
        <v>4</v>
      </c>
      <c r="BQ16" s="40">
        <v>4</v>
      </c>
      <c r="BR16" s="40">
        <v>5</v>
      </c>
      <c r="BS16" s="40">
        <v>4</v>
      </c>
      <c r="BT16" s="40">
        <v>1</v>
      </c>
      <c r="BU16" s="40">
        <v>5</v>
      </c>
      <c r="BV16" s="40">
        <v>4</v>
      </c>
      <c r="BW16" s="40">
        <v>3</v>
      </c>
      <c r="BX16" s="40">
        <v>5</v>
      </c>
      <c r="BY16" s="40">
        <v>4</v>
      </c>
      <c r="BZ16" s="40">
        <v>5</v>
      </c>
      <c r="CA16" s="40">
        <v>5</v>
      </c>
      <c r="CB16" s="40">
        <v>4</v>
      </c>
      <c r="CC16" s="40">
        <v>5</v>
      </c>
      <c r="CD16" s="40">
        <v>4</v>
      </c>
      <c r="CE16" s="40">
        <v>5</v>
      </c>
      <c r="CF16" s="40">
        <v>5</v>
      </c>
      <c r="CG16" s="40">
        <v>5</v>
      </c>
      <c r="CH16" s="40">
        <v>4</v>
      </c>
      <c r="CI16" s="40">
        <v>4</v>
      </c>
      <c r="CJ16" s="40">
        <v>3</v>
      </c>
      <c r="CK16" s="40">
        <v>4</v>
      </c>
      <c r="CL16" s="40">
        <v>5</v>
      </c>
      <c r="CM16" s="40">
        <v>4</v>
      </c>
      <c r="CN16" s="40">
        <v>4</v>
      </c>
      <c r="CO16" s="40">
        <v>5</v>
      </c>
      <c r="CP16" s="40">
        <v>5</v>
      </c>
      <c r="CQ16" s="40">
        <v>5</v>
      </c>
      <c r="CR16" s="40">
        <v>4</v>
      </c>
      <c r="CS16" s="40">
        <v>5</v>
      </c>
      <c r="CT16" s="40">
        <v>3</v>
      </c>
      <c r="CU16" s="40">
        <v>5</v>
      </c>
      <c r="CV16" s="40">
        <v>3</v>
      </c>
      <c r="CW16" s="40">
        <v>5</v>
      </c>
      <c r="CX16" s="40">
        <v>5</v>
      </c>
      <c r="CY16" s="40">
        <v>5</v>
      </c>
      <c r="CZ16" s="40">
        <v>5</v>
      </c>
      <c r="DA16" s="40">
        <v>5</v>
      </c>
      <c r="DB16" s="40">
        <v>4</v>
      </c>
      <c r="DC16" s="40">
        <v>5</v>
      </c>
      <c r="DD16" s="40">
        <v>5</v>
      </c>
      <c r="DE16" s="40">
        <v>5</v>
      </c>
      <c r="DF16" s="40">
        <v>5</v>
      </c>
      <c r="DG16" s="40">
        <v>5</v>
      </c>
      <c r="DH16" s="40">
        <v>5</v>
      </c>
      <c r="DI16" s="40">
        <v>4</v>
      </c>
      <c r="DJ16" s="40">
        <v>4</v>
      </c>
      <c r="DK16" s="40">
        <v>4</v>
      </c>
      <c r="DL16" s="40">
        <v>4</v>
      </c>
      <c r="DM16" s="40">
        <v>5</v>
      </c>
      <c r="DN16" s="40">
        <v>5</v>
      </c>
      <c r="DO16" s="40">
        <v>5</v>
      </c>
      <c r="DP16" s="40">
        <v>5</v>
      </c>
      <c r="DQ16" s="40">
        <v>5</v>
      </c>
      <c r="DR16" s="40">
        <v>4</v>
      </c>
      <c r="DS16" s="40">
        <v>3</v>
      </c>
      <c r="DT16" s="40">
        <v>5</v>
      </c>
      <c r="DU16" s="40">
        <v>5</v>
      </c>
      <c r="DV16" s="40">
        <v>5</v>
      </c>
      <c r="DW16" s="40">
        <v>1</v>
      </c>
      <c r="DX16" s="40">
        <v>5</v>
      </c>
      <c r="DY16" s="40">
        <v>5</v>
      </c>
      <c r="DZ16" s="40">
        <v>5</v>
      </c>
      <c r="EA16" s="40">
        <v>5</v>
      </c>
      <c r="EB16" s="40">
        <v>3</v>
      </c>
      <c r="EC16" s="40">
        <v>5</v>
      </c>
      <c r="ED16" s="40">
        <v>5</v>
      </c>
      <c r="EE16" s="40">
        <v>4</v>
      </c>
      <c r="EF16" s="40">
        <v>5</v>
      </c>
      <c r="EG16" s="40">
        <v>5</v>
      </c>
      <c r="EH16" s="40">
        <v>5</v>
      </c>
      <c r="EI16" s="40">
        <v>5</v>
      </c>
      <c r="EJ16" s="40">
        <v>4</v>
      </c>
      <c r="EK16" s="40">
        <v>5</v>
      </c>
      <c r="EL16" s="40">
        <v>4</v>
      </c>
      <c r="EM16" s="40">
        <v>5</v>
      </c>
      <c r="EN16" s="40">
        <v>3</v>
      </c>
      <c r="EO16" s="40">
        <v>4</v>
      </c>
      <c r="EP16" s="40">
        <v>5</v>
      </c>
      <c r="EQ16" s="40">
        <v>4</v>
      </c>
      <c r="ER16" s="40">
        <v>5</v>
      </c>
      <c r="ES16" s="40">
        <v>5</v>
      </c>
      <c r="ET16" s="40">
        <v>5</v>
      </c>
      <c r="EU16" s="40">
        <v>5</v>
      </c>
      <c r="EV16" s="40">
        <v>5</v>
      </c>
      <c r="EW16" s="40">
        <v>5</v>
      </c>
      <c r="EX16" s="40">
        <v>4</v>
      </c>
      <c r="EY16" s="40">
        <v>4</v>
      </c>
      <c r="EZ16" s="40">
        <v>5</v>
      </c>
      <c r="FA16" s="40">
        <v>5</v>
      </c>
      <c r="FB16" s="40">
        <v>5</v>
      </c>
      <c r="FC16" s="40">
        <v>4</v>
      </c>
      <c r="FD16" s="40">
        <v>5</v>
      </c>
      <c r="FE16" s="40">
        <v>5</v>
      </c>
      <c r="FF16" s="40">
        <v>4</v>
      </c>
      <c r="FG16" s="40">
        <v>5</v>
      </c>
      <c r="FH16" s="40">
        <v>5</v>
      </c>
      <c r="FI16" s="40">
        <v>5</v>
      </c>
      <c r="FJ16" s="40">
        <v>4</v>
      </c>
      <c r="FK16" s="40">
        <v>4</v>
      </c>
      <c r="FL16" s="40">
        <v>5</v>
      </c>
      <c r="FM16" s="40">
        <v>5</v>
      </c>
      <c r="FN16" s="40">
        <v>5</v>
      </c>
      <c r="FO16" s="40">
        <v>5</v>
      </c>
      <c r="FP16" s="40">
        <v>5</v>
      </c>
      <c r="FQ16" s="40">
        <v>4</v>
      </c>
      <c r="FR16" s="40">
        <v>4</v>
      </c>
      <c r="FS16" s="40">
        <v>5</v>
      </c>
      <c r="FT16" s="40">
        <v>5</v>
      </c>
      <c r="FU16" s="40">
        <v>5</v>
      </c>
      <c r="FV16" s="40">
        <v>4</v>
      </c>
      <c r="FW16" s="40">
        <v>4</v>
      </c>
      <c r="FX16" s="40">
        <v>5</v>
      </c>
      <c r="FY16" s="40">
        <v>5</v>
      </c>
      <c r="FZ16" s="40">
        <v>5</v>
      </c>
      <c r="GA16" s="40">
        <v>5</v>
      </c>
      <c r="GB16" s="40">
        <v>4</v>
      </c>
      <c r="GC16" s="40">
        <v>5</v>
      </c>
      <c r="GD16" s="40">
        <v>5</v>
      </c>
      <c r="GE16" s="40">
        <v>5</v>
      </c>
      <c r="GF16" s="40">
        <v>5</v>
      </c>
      <c r="GG16" s="40">
        <v>5</v>
      </c>
      <c r="GH16" s="40">
        <v>4</v>
      </c>
      <c r="GI16" s="40">
        <v>4</v>
      </c>
      <c r="GJ16" s="40">
        <v>5</v>
      </c>
      <c r="GK16" s="40">
        <v>5</v>
      </c>
      <c r="GL16" s="40">
        <v>5</v>
      </c>
      <c r="GM16" s="40">
        <v>5</v>
      </c>
      <c r="GN16" s="40">
        <v>5</v>
      </c>
      <c r="GO16" s="40">
        <v>3</v>
      </c>
      <c r="GP16" s="40">
        <v>5</v>
      </c>
      <c r="GQ16" s="40">
        <v>5</v>
      </c>
      <c r="GR16" s="40">
        <v>5</v>
      </c>
      <c r="GS16" s="40">
        <v>5</v>
      </c>
      <c r="GT16" s="40">
        <v>4</v>
      </c>
      <c r="GU16" s="40">
        <v>4</v>
      </c>
      <c r="GV16" s="40">
        <v>4</v>
      </c>
      <c r="GW16" s="40">
        <v>5</v>
      </c>
      <c r="GX16" s="40">
        <v>5</v>
      </c>
      <c r="GY16" s="40">
        <v>5</v>
      </c>
      <c r="GZ16" s="40">
        <v>5</v>
      </c>
      <c r="HA16" s="40">
        <v>5</v>
      </c>
      <c r="HB16" s="40">
        <v>5</v>
      </c>
      <c r="HC16" s="40">
        <v>4</v>
      </c>
      <c r="HD16" s="40">
        <v>5</v>
      </c>
      <c r="HE16" s="40">
        <v>5</v>
      </c>
      <c r="HF16" s="40">
        <v>5</v>
      </c>
      <c r="HG16" s="40">
        <v>4</v>
      </c>
      <c r="HH16" s="40">
        <v>5</v>
      </c>
      <c r="HI16" s="40">
        <v>5</v>
      </c>
      <c r="HJ16" s="40">
        <v>5</v>
      </c>
      <c r="HK16" s="40">
        <v>4</v>
      </c>
      <c r="HL16" s="40">
        <v>5</v>
      </c>
      <c r="HM16" s="40">
        <v>5</v>
      </c>
      <c r="HN16" s="40">
        <v>5</v>
      </c>
      <c r="HO16" s="40">
        <v>5</v>
      </c>
      <c r="HP16" s="40">
        <v>4</v>
      </c>
      <c r="HQ16" s="40">
        <v>4</v>
      </c>
      <c r="HR16" s="40">
        <v>5</v>
      </c>
      <c r="HS16" s="40">
        <v>5</v>
      </c>
      <c r="HT16" s="40">
        <v>5</v>
      </c>
      <c r="HU16" s="40">
        <v>5</v>
      </c>
      <c r="HV16" s="40">
        <v>4</v>
      </c>
      <c r="HW16" s="40">
        <v>5</v>
      </c>
      <c r="HX16" s="40">
        <v>4</v>
      </c>
      <c r="HY16" s="40">
        <v>5</v>
      </c>
      <c r="HZ16" s="40">
        <v>4</v>
      </c>
      <c r="IA16" s="40">
        <v>5</v>
      </c>
      <c r="IB16" s="40">
        <v>5</v>
      </c>
      <c r="IC16" s="40">
        <v>5</v>
      </c>
      <c r="ID16" s="40">
        <v>5</v>
      </c>
      <c r="IE16" s="40">
        <v>5</v>
      </c>
      <c r="IF16" s="40">
        <v>4</v>
      </c>
      <c r="IG16" s="40">
        <v>5</v>
      </c>
      <c r="IH16" s="40">
        <v>5</v>
      </c>
      <c r="II16" s="40">
        <v>5</v>
      </c>
      <c r="IJ16" s="40">
        <v>5</v>
      </c>
      <c r="IK16" s="40">
        <v>5</v>
      </c>
      <c r="IL16" s="40">
        <v>4</v>
      </c>
      <c r="IM16" s="40">
        <v>5</v>
      </c>
      <c r="IN16" s="40">
        <v>5</v>
      </c>
      <c r="IO16" s="40">
        <v>4</v>
      </c>
      <c r="IP16" s="40">
        <v>5</v>
      </c>
      <c r="IQ16" s="40">
        <v>5</v>
      </c>
      <c r="IR16" s="40">
        <v>5</v>
      </c>
      <c r="IS16" s="40">
        <v>3</v>
      </c>
      <c r="IT16" s="40">
        <v>5</v>
      </c>
      <c r="IU16" s="40">
        <v>5</v>
      </c>
      <c r="IV16" s="40">
        <v>5</v>
      </c>
      <c r="IW16" s="40">
        <v>5</v>
      </c>
      <c r="IX16" s="40">
        <v>5</v>
      </c>
      <c r="IY16" s="40">
        <v>5</v>
      </c>
      <c r="IZ16" s="40">
        <v>5</v>
      </c>
      <c r="JA16" s="40">
        <v>3</v>
      </c>
      <c r="JB16" s="40">
        <v>5</v>
      </c>
      <c r="JC16" s="40">
        <v>5</v>
      </c>
      <c r="JD16" s="40">
        <v>5</v>
      </c>
      <c r="JE16" s="40">
        <v>5</v>
      </c>
      <c r="JF16" s="40">
        <v>4</v>
      </c>
      <c r="JG16" s="40">
        <v>5</v>
      </c>
      <c r="JH16" s="40">
        <v>4</v>
      </c>
      <c r="JI16" s="40">
        <v>5</v>
      </c>
      <c r="JJ16" s="40">
        <v>5</v>
      </c>
      <c r="JK16" s="40">
        <v>5</v>
      </c>
      <c r="JL16" s="40">
        <v>5</v>
      </c>
      <c r="JM16" s="40">
        <v>4</v>
      </c>
      <c r="JN16" s="40">
        <v>4</v>
      </c>
      <c r="JO16" s="40">
        <v>5</v>
      </c>
      <c r="JP16" s="40">
        <v>5</v>
      </c>
      <c r="JQ16" s="40">
        <v>5</v>
      </c>
      <c r="JR16" s="40">
        <v>5</v>
      </c>
      <c r="JS16" s="40">
        <v>4</v>
      </c>
      <c r="JT16" s="40">
        <v>5</v>
      </c>
      <c r="JU16" s="40">
        <v>5</v>
      </c>
      <c r="JV16" s="40">
        <v>5</v>
      </c>
      <c r="JW16" s="40">
        <v>5</v>
      </c>
      <c r="JX16" s="40">
        <v>5</v>
      </c>
      <c r="JY16" s="40">
        <v>5</v>
      </c>
      <c r="JZ16" s="40">
        <v>5</v>
      </c>
      <c r="KA16" s="40">
        <v>4</v>
      </c>
      <c r="KB16" s="40">
        <v>5</v>
      </c>
      <c r="KC16" s="40">
        <v>4</v>
      </c>
      <c r="KD16" s="40">
        <v>5</v>
      </c>
      <c r="KE16" s="40">
        <v>5</v>
      </c>
      <c r="KF16" s="40">
        <v>5</v>
      </c>
      <c r="KG16" s="40">
        <v>5</v>
      </c>
      <c r="KH16" s="40">
        <v>5</v>
      </c>
      <c r="KI16" s="40">
        <v>5</v>
      </c>
      <c r="KJ16" s="40">
        <v>5</v>
      </c>
      <c r="KK16" s="40">
        <v>5</v>
      </c>
      <c r="KL16" s="40">
        <v>5</v>
      </c>
      <c r="KM16" s="40">
        <v>5</v>
      </c>
      <c r="KN16" s="40">
        <v>5</v>
      </c>
      <c r="KO16" s="40">
        <v>5</v>
      </c>
      <c r="KP16" s="40">
        <v>5</v>
      </c>
      <c r="KQ16" s="40">
        <v>5</v>
      </c>
      <c r="KR16" s="40">
        <v>5</v>
      </c>
      <c r="KS16" s="40">
        <v>5</v>
      </c>
      <c r="KT16" s="40">
        <v>5</v>
      </c>
      <c r="KU16" s="40">
        <v>5</v>
      </c>
      <c r="KV16" s="40">
        <v>5</v>
      </c>
      <c r="KW16" s="40">
        <v>4</v>
      </c>
      <c r="KX16" s="40">
        <v>5</v>
      </c>
      <c r="KY16" s="40">
        <v>5</v>
      </c>
      <c r="KZ16" s="40">
        <v>5</v>
      </c>
      <c r="LA16" s="40">
        <v>4</v>
      </c>
      <c r="LB16" s="40">
        <v>4</v>
      </c>
      <c r="LC16" s="40">
        <v>5</v>
      </c>
      <c r="LD16" s="40">
        <v>5</v>
      </c>
      <c r="LE16" s="40">
        <v>5</v>
      </c>
      <c r="LF16" s="40">
        <v>5</v>
      </c>
      <c r="LG16" s="40">
        <v>5</v>
      </c>
      <c r="LH16" s="40">
        <v>4</v>
      </c>
      <c r="LI16" s="40">
        <v>5</v>
      </c>
      <c r="LJ16" s="40">
        <v>5</v>
      </c>
      <c r="LK16" s="40">
        <v>5</v>
      </c>
      <c r="LL16" s="40">
        <v>5</v>
      </c>
      <c r="LM16" s="40">
        <v>5</v>
      </c>
      <c r="LN16" s="40">
        <v>5</v>
      </c>
      <c r="LO16" s="40">
        <v>1</v>
      </c>
      <c r="LP16" s="40">
        <v>3</v>
      </c>
      <c r="LQ16" s="40">
        <v>5</v>
      </c>
      <c r="LR16" s="40">
        <v>5</v>
      </c>
      <c r="LS16" s="40">
        <v>5</v>
      </c>
      <c r="LT16" s="40">
        <v>5</v>
      </c>
      <c r="LU16" s="40">
        <v>5</v>
      </c>
      <c r="LV16" s="40">
        <v>5</v>
      </c>
      <c r="LW16" s="40">
        <v>5</v>
      </c>
      <c r="LX16" s="40">
        <v>3</v>
      </c>
      <c r="LY16" s="40">
        <v>4</v>
      </c>
      <c r="LZ16" s="40">
        <v>5</v>
      </c>
      <c r="MA16" s="40">
        <v>5</v>
      </c>
      <c r="MB16" s="40">
        <v>5</v>
      </c>
      <c r="MC16" s="40">
        <v>5</v>
      </c>
      <c r="MD16" s="40">
        <v>5</v>
      </c>
      <c r="ME16" s="40">
        <v>5</v>
      </c>
      <c r="MF16" s="40">
        <v>5</v>
      </c>
      <c r="MG16" s="40">
        <v>5</v>
      </c>
      <c r="MH16" s="40">
        <v>5</v>
      </c>
      <c r="MI16" s="40">
        <v>4</v>
      </c>
      <c r="MJ16" s="40">
        <v>4</v>
      </c>
      <c r="MK16" s="40">
        <v>4</v>
      </c>
      <c r="ML16" s="40">
        <v>4</v>
      </c>
      <c r="MM16" s="40">
        <v>4</v>
      </c>
      <c r="MN16" s="40">
        <v>5</v>
      </c>
      <c r="MO16" s="40">
        <v>5</v>
      </c>
      <c r="MP16" s="40">
        <v>5</v>
      </c>
      <c r="MQ16" s="40">
        <v>5</v>
      </c>
      <c r="MR16" s="40">
        <v>5</v>
      </c>
      <c r="MS16" s="40">
        <v>4</v>
      </c>
      <c r="MT16" s="40">
        <v>3</v>
      </c>
      <c r="MU16" s="40">
        <v>5</v>
      </c>
      <c r="MV16" s="40">
        <v>5</v>
      </c>
      <c r="MW16" s="40">
        <v>5</v>
      </c>
      <c r="MX16" s="40">
        <v>5</v>
      </c>
      <c r="MY16" s="40">
        <v>4</v>
      </c>
      <c r="MZ16" s="40">
        <v>4</v>
      </c>
      <c r="NA16" s="40">
        <v>5</v>
      </c>
      <c r="NB16" s="40">
        <v>5</v>
      </c>
      <c r="NC16" s="40">
        <v>5</v>
      </c>
      <c r="ND16" s="44">
        <f>AVERAGE(Tabela6378[[#This Row],[2]:[831]])</f>
        <v>4.6483516483516487</v>
      </c>
      <c r="NE16" s="44">
        <f>SKEW(Tabela6378[[#This Row],[2]:[831]])</f>
        <v>-2.3769529680601962</v>
      </c>
      <c r="NF16" s="44">
        <f>STDEV(Tabela6378[[#This Row],[2]:[831]])</f>
        <v>0.6363398501810219</v>
      </c>
      <c r="NG16" s="63">
        <v>0.87171613362090006</v>
      </c>
    </row>
    <row r="17" spans="1:371" ht="24.95" customHeight="1">
      <c r="A17" s="29"/>
      <c r="B17" s="77">
        <v>12</v>
      </c>
      <c r="C17" s="105" t="s">
        <v>1683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59">
        <f>AVERAGE(D6:NC16)</f>
        <v>4.4098401598401598</v>
      </c>
      <c r="NE17" s="55"/>
      <c r="NF17" s="49"/>
      <c r="NG17" s="64"/>
    </row>
    <row r="18" spans="1:371" ht="24.95" customHeight="1">
      <c r="A18" s="29"/>
      <c r="B18" s="30">
        <v>13</v>
      </c>
      <c r="C18" s="50" t="s">
        <v>1740</v>
      </c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57"/>
      <c r="NE18" s="67">
        <f>SKEW(D6:NC16)</f>
        <v>-2.2498914514247184</v>
      </c>
      <c r="NF18" s="51"/>
      <c r="NG18" s="65"/>
    </row>
    <row r="19" spans="1:371" ht="24.95" customHeight="1">
      <c r="A19" s="29"/>
      <c r="B19" s="30">
        <v>14</v>
      </c>
      <c r="C19" s="50" t="s">
        <v>1684</v>
      </c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57"/>
      <c r="NE19" s="71"/>
      <c r="NF19" s="70">
        <f>STDEV(D6:NC16)</f>
        <v>0.86663128669882517</v>
      </c>
      <c r="NG19" s="65"/>
    </row>
    <row r="20" spans="1:371" ht="24.95" customHeight="1" thickBot="1">
      <c r="A20" s="53"/>
      <c r="B20" s="45">
        <v>15</v>
      </c>
      <c r="C20" s="52" t="s">
        <v>1686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  <c r="IM20" s="47"/>
      <c r="IN20" s="47"/>
      <c r="IO20" s="47"/>
      <c r="IP20" s="47"/>
      <c r="IQ20" s="47"/>
      <c r="IR20" s="47"/>
      <c r="IS20" s="47"/>
      <c r="IT20" s="47"/>
      <c r="IU20" s="47"/>
      <c r="IV20" s="47"/>
      <c r="IW20" s="47"/>
      <c r="IX20" s="47"/>
      <c r="IY20" s="47"/>
      <c r="IZ20" s="47"/>
      <c r="JA20" s="47"/>
      <c r="JB20" s="47"/>
      <c r="JC20" s="47"/>
      <c r="JD20" s="47"/>
      <c r="JE20" s="47"/>
      <c r="JF20" s="47"/>
      <c r="JG20" s="47"/>
      <c r="JH20" s="47"/>
      <c r="JI20" s="47"/>
      <c r="JJ20" s="47"/>
      <c r="JK20" s="47"/>
      <c r="JL20" s="47"/>
      <c r="JM20" s="47"/>
      <c r="JN20" s="47"/>
      <c r="JO20" s="47"/>
      <c r="JP20" s="47"/>
      <c r="JQ20" s="47"/>
      <c r="JR20" s="47"/>
      <c r="JS20" s="47"/>
      <c r="JT20" s="47"/>
      <c r="JU20" s="47"/>
      <c r="JV20" s="47"/>
      <c r="JW20" s="47"/>
      <c r="JX20" s="47"/>
      <c r="JY20" s="47"/>
      <c r="JZ20" s="47"/>
      <c r="KA20" s="47"/>
      <c r="KB20" s="47"/>
      <c r="KC20" s="47"/>
      <c r="KD20" s="47"/>
      <c r="KE20" s="47"/>
      <c r="KF20" s="47"/>
      <c r="KG20" s="47"/>
      <c r="KH20" s="47"/>
      <c r="KI20" s="47"/>
      <c r="KJ20" s="47"/>
      <c r="KK20" s="47"/>
      <c r="KL20" s="47"/>
      <c r="KM20" s="47"/>
      <c r="KN20" s="47"/>
      <c r="KO20" s="47"/>
      <c r="KP20" s="47"/>
      <c r="KQ20" s="47"/>
      <c r="KR20" s="47"/>
      <c r="KS20" s="47"/>
      <c r="KT20" s="47"/>
      <c r="KU20" s="47"/>
      <c r="KV20" s="47"/>
      <c r="KW20" s="47"/>
      <c r="KX20" s="47"/>
      <c r="KY20" s="47"/>
      <c r="KZ20" s="47"/>
      <c r="LA20" s="47"/>
      <c r="LB20" s="47"/>
      <c r="LC20" s="47"/>
      <c r="LD20" s="47"/>
      <c r="LE20" s="47"/>
      <c r="LF20" s="47"/>
      <c r="LG20" s="47"/>
      <c r="LH20" s="47"/>
      <c r="LI20" s="47"/>
      <c r="LJ20" s="47"/>
      <c r="LK20" s="47"/>
      <c r="LL20" s="47"/>
      <c r="LM20" s="47"/>
      <c r="LN20" s="47"/>
      <c r="LO20" s="47"/>
      <c r="LP20" s="47"/>
      <c r="LQ20" s="47"/>
      <c r="LR20" s="47"/>
      <c r="LS20" s="47"/>
      <c r="LT20" s="47"/>
      <c r="LU20" s="47"/>
      <c r="LV20" s="47"/>
      <c r="LW20" s="47"/>
      <c r="LX20" s="47"/>
      <c r="LY20" s="47"/>
      <c r="LZ20" s="47"/>
      <c r="MA20" s="47"/>
      <c r="MB20" s="47"/>
      <c r="MC20" s="47"/>
      <c r="MD20" s="47"/>
      <c r="ME20" s="47"/>
      <c r="MF20" s="47"/>
      <c r="MG20" s="47"/>
      <c r="MH20" s="47"/>
      <c r="MI20" s="47"/>
      <c r="MJ20" s="47"/>
      <c r="MK20" s="47"/>
      <c r="ML20" s="47"/>
      <c r="MM20" s="47"/>
      <c r="MN20" s="47"/>
      <c r="MO20" s="47"/>
      <c r="MP20" s="47"/>
      <c r="MQ20" s="47"/>
      <c r="MR20" s="47"/>
      <c r="MS20" s="47"/>
      <c r="MT20" s="47"/>
      <c r="MU20" s="47"/>
      <c r="MV20" s="47"/>
      <c r="MW20" s="47"/>
      <c r="MX20" s="47"/>
      <c r="MY20" s="47"/>
      <c r="MZ20" s="47"/>
      <c r="NA20" s="47"/>
      <c r="NB20" s="47"/>
      <c r="NC20" s="47"/>
      <c r="ND20" s="58"/>
      <c r="NE20" s="56"/>
      <c r="NF20" s="68"/>
      <c r="NG20" s="69">
        <v>0.91131011801044703</v>
      </c>
    </row>
    <row r="22" spans="1:371" ht="24.95" customHeight="1">
      <c r="B22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OC21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9" width="4" style="11" hidden="1" customWidth="1"/>
    <col min="10" max="48" width="5" style="11" hidden="1" customWidth="1"/>
    <col min="49" max="389" width="6" style="11" hidden="1" customWidth="1"/>
    <col min="390" max="392" width="16.7109375" style="16" customWidth="1"/>
    <col min="393" max="393" width="17.5703125" style="66" customWidth="1"/>
    <col min="394" max="16384" width="9.140625" style="11"/>
  </cols>
  <sheetData>
    <row r="1" spans="1:393" ht="39.950000000000003" customHeight="1">
      <c r="A1" s="7"/>
      <c r="B1" s="73"/>
      <c r="C1" s="73" t="s">
        <v>1744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5"/>
      <c r="OA1" s="75"/>
      <c r="OB1" s="75"/>
      <c r="OC1" s="76"/>
    </row>
    <row r="2" spans="1:393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851</v>
      </c>
      <c r="F2" s="19" t="s">
        <v>852</v>
      </c>
      <c r="G2" s="19" t="s">
        <v>855</v>
      </c>
      <c r="H2" s="19" t="s">
        <v>856</v>
      </c>
      <c r="I2" s="19" t="s">
        <v>859</v>
      </c>
      <c r="J2" s="19" t="s">
        <v>860</v>
      </c>
      <c r="K2" s="19" t="s">
        <v>861</v>
      </c>
      <c r="L2" s="19" t="s">
        <v>862</v>
      </c>
      <c r="M2" s="19" t="s">
        <v>866</v>
      </c>
      <c r="N2" s="19" t="s">
        <v>869</v>
      </c>
      <c r="O2" s="19" t="s">
        <v>871</v>
      </c>
      <c r="P2" s="19" t="s">
        <v>874</v>
      </c>
      <c r="Q2" s="19" t="s">
        <v>876</v>
      </c>
      <c r="R2" s="19" t="s">
        <v>877</v>
      </c>
      <c r="S2" s="19" t="s">
        <v>880</v>
      </c>
      <c r="T2" s="19" t="s">
        <v>881</v>
      </c>
      <c r="U2" s="19" t="s">
        <v>882</v>
      </c>
      <c r="V2" s="19" t="s">
        <v>884</v>
      </c>
      <c r="W2" s="19" t="s">
        <v>887</v>
      </c>
      <c r="X2" s="19" t="s">
        <v>888</v>
      </c>
      <c r="Y2" s="19" t="s">
        <v>895</v>
      </c>
      <c r="Z2" s="19" t="s">
        <v>900</v>
      </c>
      <c r="AA2" s="19" t="s">
        <v>902</v>
      </c>
      <c r="AB2" s="19" t="s">
        <v>903</v>
      </c>
      <c r="AC2" s="19" t="s">
        <v>908</v>
      </c>
      <c r="AD2" s="19" t="s">
        <v>909</v>
      </c>
      <c r="AE2" s="19" t="s">
        <v>911</v>
      </c>
      <c r="AF2" s="19" t="s">
        <v>913</v>
      </c>
      <c r="AG2" s="19" t="s">
        <v>914</v>
      </c>
      <c r="AH2" s="19" t="s">
        <v>917</v>
      </c>
      <c r="AI2" s="19" t="s">
        <v>919</v>
      </c>
      <c r="AJ2" s="19" t="s">
        <v>921</v>
      </c>
      <c r="AK2" s="19" t="s">
        <v>923</v>
      </c>
      <c r="AL2" s="19" t="s">
        <v>924</v>
      </c>
      <c r="AM2" s="19" t="s">
        <v>925</v>
      </c>
      <c r="AN2" s="19" t="s">
        <v>928</v>
      </c>
      <c r="AO2" s="19" t="s">
        <v>929</v>
      </c>
      <c r="AP2" s="19" t="s">
        <v>933</v>
      </c>
      <c r="AQ2" s="19" t="s">
        <v>934</v>
      </c>
      <c r="AR2" s="19" t="s">
        <v>936</v>
      </c>
      <c r="AS2" s="19" t="s">
        <v>937</v>
      </c>
      <c r="AT2" s="19" t="s">
        <v>941</v>
      </c>
      <c r="AU2" s="19" t="s">
        <v>943</v>
      </c>
      <c r="AV2" s="19" t="s">
        <v>947</v>
      </c>
      <c r="AW2" s="19" t="s">
        <v>950</v>
      </c>
      <c r="AX2" s="19" t="s">
        <v>953</v>
      </c>
      <c r="AY2" s="19" t="s">
        <v>954</v>
      </c>
      <c r="AZ2" s="19" t="s">
        <v>959</v>
      </c>
      <c r="BA2" s="19" t="s">
        <v>960</v>
      </c>
      <c r="BB2" s="19" t="s">
        <v>961</v>
      </c>
      <c r="BC2" s="19" t="s">
        <v>962</v>
      </c>
      <c r="BD2" s="19" t="s">
        <v>969</v>
      </c>
      <c r="BE2" s="19" t="s">
        <v>970</v>
      </c>
      <c r="BF2" s="19" t="s">
        <v>975</v>
      </c>
      <c r="BG2" s="19" t="s">
        <v>976</v>
      </c>
      <c r="BH2" s="19" t="s">
        <v>977</v>
      </c>
      <c r="BI2" s="19" t="s">
        <v>978</v>
      </c>
      <c r="BJ2" s="19" t="s">
        <v>980</v>
      </c>
      <c r="BK2" s="19" t="s">
        <v>981</v>
      </c>
      <c r="BL2" s="19" t="s">
        <v>982</v>
      </c>
      <c r="BM2" s="19" t="s">
        <v>986</v>
      </c>
      <c r="BN2" s="19" t="s">
        <v>987</v>
      </c>
      <c r="BO2" s="19" t="s">
        <v>990</v>
      </c>
      <c r="BP2" s="19" t="s">
        <v>991</v>
      </c>
      <c r="BQ2" s="19" t="s">
        <v>992</v>
      </c>
      <c r="BR2" s="19" t="s">
        <v>993</v>
      </c>
      <c r="BS2" s="19" t="s">
        <v>995</v>
      </c>
      <c r="BT2" s="19" t="s">
        <v>997</v>
      </c>
      <c r="BU2" s="19" t="s">
        <v>1002</v>
      </c>
      <c r="BV2" s="19" t="s">
        <v>1004</v>
      </c>
      <c r="BW2" s="19" t="s">
        <v>1008</v>
      </c>
      <c r="BX2" s="19" t="s">
        <v>1010</v>
      </c>
      <c r="BY2" s="19" t="s">
        <v>1014</v>
      </c>
      <c r="BZ2" s="19" t="s">
        <v>1015</v>
      </c>
      <c r="CA2" s="19" t="s">
        <v>1016</v>
      </c>
      <c r="CB2" s="19" t="s">
        <v>1017</v>
      </c>
      <c r="CC2" s="19" t="s">
        <v>1022</v>
      </c>
      <c r="CD2" s="19" t="s">
        <v>1023</v>
      </c>
      <c r="CE2" s="19" t="s">
        <v>1025</v>
      </c>
      <c r="CF2" s="19" t="s">
        <v>1026</v>
      </c>
      <c r="CG2" s="19" t="s">
        <v>1028</v>
      </c>
      <c r="CH2" s="19" t="s">
        <v>1030</v>
      </c>
      <c r="CI2" s="19" t="s">
        <v>1031</v>
      </c>
      <c r="CJ2" s="19" t="s">
        <v>1032</v>
      </c>
      <c r="CK2" s="19" t="s">
        <v>1033</v>
      </c>
      <c r="CL2" s="19" t="s">
        <v>1034</v>
      </c>
      <c r="CM2" s="19" t="s">
        <v>1036</v>
      </c>
      <c r="CN2" s="19" t="s">
        <v>1038</v>
      </c>
      <c r="CO2" s="19" t="s">
        <v>1039</v>
      </c>
      <c r="CP2" s="19" t="s">
        <v>1040</v>
      </c>
      <c r="CQ2" s="19" t="s">
        <v>1041</v>
      </c>
      <c r="CR2" s="19" t="s">
        <v>1045</v>
      </c>
      <c r="CS2" s="19" t="s">
        <v>1046</v>
      </c>
      <c r="CT2" s="19" t="s">
        <v>1048</v>
      </c>
      <c r="CU2" s="19" t="s">
        <v>1049</v>
      </c>
      <c r="CV2" s="19" t="s">
        <v>1050</v>
      </c>
      <c r="CW2" s="19" t="s">
        <v>1054</v>
      </c>
      <c r="CX2" s="19" t="s">
        <v>1055</v>
      </c>
      <c r="CY2" s="19" t="s">
        <v>1056</v>
      </c>
      <c r="CZ2" s="19" t="s">
        <v>1058</v>
      </c>
      <c r="DA2" s="19" t="s">
        <v>1059</v>
      </c>
      <c r="DB2" s="19" t="s">
        <v>1061</v>
      </c>
      <c r="DC2" s="19" t="s">
        <v>1064</v>
      </c>
      <c r="DD2" s="19" t="s">
        <v>1069</v>
      </c>
      <c r="DE2" s="19" t="s">
        <v>1070</v>
      </c>
      <c r="DF2" s="19" t="s">
        <v>1075</v>
      </c>
      <c r="DG2" s="19" t="s">
        <v>1076</v>
      </c>
      <c r="DH2" s="19" t="s">
        <v>1077</v>
      </c>
      <c r="DI2" s="19" t="s">
        <v>1078</v>
      </c>
      <c r="DJ2" s="19" t="s">
        <v>1079</v>
      </c>
      <c r="DK2" s="19" t="s">
        <v>1080</v>
      </c>
      <c r="DL2" s="19" t="s">
        <v>1081</v>
      </c>
      <c r="DM2" s="19" t="s">
        <v>1084</v>
      </c>
      <c r="DN2" s="19" t="s">
        <v>1085</v>
      </c>
      <c r="DO2" s="19" t="s">
        <v>1086</v>
      </c>
      <c r="DP2" s="19" t="s">
        <v>1087</v>
      </c>
      <c r="DQ2" s="19" t="s">
        <v>1091</v>
      </c>
      <c r="DR2" s="19" t="s">
        <v>1093</v>
      </c>
      <c r="DS2" s="19" t="s">
        <v>1095</v>
      </c>
      <c r="DT2" s="19" t="s">
        <v>1096</v>
      </c>
      <c r="DU2" s="19" t="s">
        <v>1098</v>
      </c>
      <c r="DV2" s="19" t="s">
        <v>1103</v>
      </c>
      <c r="DW2" s="19" t="s">
        <v>1105</v>
      </c>
      <c r="DX2" s="19" t="s">
        <v>1106</v>
      </c>
      <c r="DY2" s="19" t="s">
        <v>1108</v>
      </c>
      <c r="DZ2" s="19" t="s">
        <v>1109</v>
      </c>
      <c r="EA2" s="19" t="s">
        <v>1110</v>
      </c>
      <c r="EB2" s="19" t="s">
        <v>1113</v>
      </c>
      <c r="EC2" s="19" t="s">
        <v>1114</v>
      </c>
      <c r="ED2" s="19" t="s">
        <v>1115</v>
      </c>
      <c r="EE2" s="19" t="s">
        <v>1117</v>
      </c>
      <c r="EF2" s="19" t="s">
        <v>1118</v>
      </c>
      <c r="EG2" s="19" t="s">
        <v>1123</v>
      </c>
      <c r="EH2" s="19" t="s">
        <v>1124</v>
      </c>
      <c r="EI2" s="19" t="s">
        <v>1126</v>
      </c>
      <c r="EJ2" s="19" t="s">
        <v>1128</v>
      </c>
      <c r="EK2" s="19" t="s">
        <v>1129</v>
      </c>
      <c r="EL2" s="19" t="s">
        <v>1131</v>
      </c>
      <c r="EM2" s="19" t="s">
        <v>1132</v>
      </c>
      <c r="EN2" s="19" t="s">
        <v>1137</v>
      </c>
      <c r="EO2" s="19" t="s">
        <v>1139</v>
      </c>
      <c r="EP2" s="19" t="s">
        <v>1142</v>
      </c>
      <c r="EQ2" s="19" t="s">
        <v>1143</v>
      </c>
      <c r="ER2" s="19" t="s">
        <v>1144</v>
      </c>
      <c r="ES2" s="19" t="s">
        <v>1146</v>
      </c>
      <c r="ET2" s="19" t="s">
        <v>1147</v>
      </c>
      <c r="EU2" s="19" t="s">
        <v>1148</v>
      </c>
      <c r="EV2" s="19" t="s">
        <v>1149</v>
      </c>
      <c r="EW2" s="19" t="s">
        <v>1152</v>
      </c>
      <c r="EX2" s="19" t="s">
        <v>1156</v>
      </c>
      <c r="EY2" s="19" t="s">
        <v>1157</v>
      </c>
      <c r="EZ2" s="19" t="s">
        <v>1158</v>
      </c>
      <c r="FA2" s="19" t="s">
        <v>1171</v>
      </c>
      <c r="FB2" s="19" t="s">
        <v>1172</v>
      </c>
      <c r="FC2" s="19" t="s">
        <v>1174</v>
      </c>
      <c r="FD2" s="19" t="s">
        <v>1179</v>
      </c>
      <c r="FE2" s="19" t="s">
        <v>1182</v>
      </c>
      <c r="FF2" s="19" t="s">
        <v>1184</v>
      </c>
      <c r="FG2" s="19" t="s">
        <v>1185</v>
      </c>
      <c r="FH2" s="19" t="s">
        <v>1188</v>
      </c>
      <c r="FI2" s="19" t="s">
        <v>1189</v>
      </c>
      <c r="FJ2" s="19" t="s">
        <v>1191</v>
      </c>
      <c r="FK2" s="19" t="s">
        <v>1194</v>
      </c>
      <c r="FL2" s="19" t="s">
        <v>1195</v>
      </c>
      <c r="FM2" s="19" t="s">
        <v>1196</v>
      </c>
      <c r="FN2" s="19" t="s">
        <v>1199</v>
      </c>
      <c r="FO2" s="19" t="s">
        <v>1200</v>
      </c>
      <c r="FP2" s="19" t="s">
        <v>1203</v>
      </c>
      <c r="FQ2" s="19" t="s">
        <v>1208</v>
      </c>
      <c r="FR2" s="19" t="s">
        <v>1211</v>
      </c>
      <c r="FS2" s="19" t="s">
        <v>1212</v>
      </c>
      <c r="FT2" s="19" t="s">
        <v>1215</v>
      </c>
      <c r="FU2" s="19" t="s">
        <v>1216</v>
      </c>
      <c r="FV2" s="19" t="s">
        <v>1217</v>
      </c>
      <c r="FW2" s="19" t="s">
        <v>1219</v>
      </c>
      <c r="FX2" s="19" t="s">
        <v>1225</v>
      </c>
      <c r="FY2" s="19" t="s">
        <v>1226</v>
      </c>
      <c r="FZ2" s="19" t="s">
        <v>1227</v>
      </c>
      <c r="GA2" s="19" t="s">
        <v>1231</v>
      </c>
      <c r="GB2" s="19" t="s">
        <v>1234</v>
      </c>
      <c r="GC2" s="19" t="s">
        <v>1238</v>
      </c>
      <c r="GD2" s="19" t="s">
        <v>1240</v>
      </c>
      <c r="GE2" s="19" t="s">
        <v>1243</v>
      </c>
      <c r="GF2" s="19" t="s">
        <v>1245</v>
      </c>
      <c r="GG2" s="19" t="s">
        <v>1246</v>
      </c>
      <c r="GH2" s="19" t="s">
        <v>1248</v>
      </c>
      <c r="GI2" s="19" t="s">
        <v>1251</v>
      </c>
      <c r="GJ2" s="19" t="s">
        <v>1254</v>
      </c>
      <c r="GK2" s="19" t="s">
        <v>1256</v>
      </c>
      <c r="GL2" s="19" t="s">
        <v>1257</v>
      </c>
      <c r="GM2" s="19" t="s">
        <v>1258</v>
      </c>
      <c r="GN2" s="19" t="s">
        <v>1259</v>
      </c>
      <c r="GO2" s="19" t="s">
        <v>1260</v>
      </c>
      <c r="GP2" s="19" t="s">
        <v>1261</v>
      </c>
      <c r="GQ2" s="19" t="s">
        <v>1262</v>
      </c>
      <c r="GR2" s="19" t="s">
        <v>1263</v>
      </c>
      <c r="GS2" s="19" t="s">
        <v>1266</v>
      </c>
      <c r="GT2" s="19" t="s">
        <v>1268</v>
      </c>
      <c r="GU2" s="19" t="s">
        <v>1269</v>
      </c>
      <c r="GV2" s="19" t="s">
        <v>1275</v>
      </c>
      <c r="GW2" s="19" t="s">
        <v>1280</v>
      </c>
      <c r="GX2" s="19" t="s">
        <v>1281</v>
      </c>
      <c r="GY2" s="19" t="s">
        <v>1282</v>
      </c>
      <c r="GZ2" s="19" t="s">
        <v>1283</v>
      </c>
      <c r="HA2" s="19" t="s">
        <v>1284</v>
      </c>
      <c r="HB2" s="19" t="s">
        <v>1287</v>
      </c>
      <c r="HC2" s="19" t="s">
        <v>1289</v>
      </c>
      <c r="HD2" s="19" t="s">
        <v>1290</v>
      </c>
      <c r="HE2" s="19" t="s">
        <v>1292</v>
      </c>
      <c r="HF2" s="19" t="s">
        <v>1295</v>
      </c>
      <c r="HG2" s="19" t="s">
        <v>1296</v>
      </c>
      <c r="HH2" s="19" t="s">
        <v>1300</v>
      </c>
      <c r="HI2" s="19" t="s">
        <v>1301</v>
      </c>
      <c r="HJ2" s="19" t="s">
        <v>1302</v>
      </c>
      <c r="HK2" s="19" t="s">
        <v>1303</v>
      </c>
      <c r="HL2" s="19" t="s">
        <v>1305</v>
      </c>
      <c r="HM2" s="19" t="s">
        <v>1308</v>
      </c>
      <c r="HN2" s="19" t="s">
        <v>1310</v>
      </c>
      <c r="HO2" s="19" t="s">
        <v>1314</v>
      </c>
      <c r="HP2" s="19" t="s">
        <v>1315</v>
      </c>
      <c r="HQ2" s="19" t="s">
        <v>1316</v>
      </c>
      <c r="HR2" s="19" t="s">
        <v>1319</v>
      </c>
      <c r="HS2" s="19" t="s">
        <v>1320</v>
      </c>
      <c r="HT2" s="19" t="s">
        <v>1321</v>
      </c>
      <c r="HU2" s="19" t="s">
        <v>1322</v>
      </c>
      <c r="HV2" s="19" t="s">
        <v>1323</v>
      </c>
      <c r="HW2" s="19" t="s">
        <v>1325</v>
      </c>
      <c r="HX2" s="19" t="s">
        <v>1327</v>
      </c>
      <c r="HY2" s="19" t="s">
        <v>1328</v>
      </c>
      <c r="HZ2" s="19" t="s">
        <v>1329</v>
      </c>
      <c r="IA2" s="19" t="s">
        <v>1330</v>
      </c>
      <c r="IB2" s="19" t="s">
        <v>1331</v>
      </c>
      <c r="IC2" s="19" t="s">
        <v>1332</v>
      </c>
      <c r="ID2" s="19" t="s">
        <v>1333</v>
      </c>
      <c r="IE2" s="19" t="s">
        <v>1336</v>
      </c>
      <c r="IF2" s="19" t="s">
        <v>1337</v>
      </c>
      <c r="IG2" s="19" t="s">
        <v>1339</v>
      </c>
      <c r="IH2" s="19" t="s">
        <v>1346</v>
      </c>
      <c r="II2" s="19" t="s">
        <v>1348</v>
      </c>
      <c r="IJ2" s="19" t="s">
        <v>1349</v>
      </c>
      <c r="IK2" s="19" t="s">
        <v>1356</v>
      </c>
      <c r="IL2" s="19" t="s">
        <v>1357</v>
      </c>
      <c r="IM2" s="19" t="s">
        <v>1358</v>
      </c>
      <c r="IN2" s="19" t="s">
        <v>1360</v>
      </c>
      <c r="IO2" s="19" t="s">
        <v>1365</v>
      </c>
      <c r="IP2" s="19" t="s">
        <v>1367</v>
      </c>
      <c r="IQ2" s="19" t="s">
        <v>1368</v>
      </c>
      <c r="IR2" s="19" t="s">
        <v>1370</v>
      </c>
      <c r="IS2" s="19" t="s">
        <v>1373</v>
      </c>
      <c r="IT2" s="19" t="s">
        <v>1374</v>
      </c>
      <c r="IU2" s="19" t="s">
        <v>1375</v>
      </c>
      <c r="IV2" s="19" t="s">
        <v>1377</v>
      </c>
      <c r="IW2" s="19" t="s">
        <v>1378</v>
      </c>
      <c r="IX2" s="19" t="s">
        <v>1379</v>
      </c>
      <c r="IY2" s="19" t="s">
        <v>1383</v>
      </c>
      <c r="IZ2" s="19" t="s">
        <v>1388</v>
      </c>
      <c r="JA2" s="19" t="s">
        <v>1389</v>
      </c>
      <c r="JB2" s="19" t="s">
        <v>1391</v>
      </c>
      <c r="JC2" s="19" t="s">
        <v>1393</v>
      </c>
      <c r="JD2" s="19" t="s">
        <v>1397</v>
      </c>
      <c r="JE2" s="19" t="s">
        <v>1401</v>
      </c>
      <c r="JF2" s="19" t="s">
        <v>1402</v>
      </c>
      <c r="JG2" s="19" t="s">
        <v>1403</v>
      </c>
      <c r="JH2" s="19" t="s">
        <v>1405</v>
      </c>
      <c r="JI2" s="19" t="s">
        <v>1407</v>
      </c>
      <c r="JJ2" s="19" t="s">
        <v>1409</v>
      </c>
      <c r="JK2" s="19" t="s">
        <v>1411</v>
      </c>
      <c r="JL2" s="19" t="s">
        <v>1418</v>
      </c>
      <c r="JM2" s="19" t="s">
        <v>1422</v>
      </c>
      <c r="JN2" s="19" t="s">
        <v>1424</v>
      </c>
      <c r="JO2" s="19" t="s">
        <v>1426</v>
      </c>
      <c r="JP2" s="19" t="s">
        <v>1429</v>
      </c>
      <c r="JQ2" s="19" t="s">
        <v>1431</v>
      </c>
      <c r="JR2" s="19" t="s">
        <v>1432</v>
      </c>
      <c r="JS2" s="19" t="s">
        <v>1437</v>
      </c>
      <c r="JT2" s="19" t="s">
        <v>1440</v>
      </c>
      <c r="JU2" s="19" t="s">
        <v>1441</v>
      </c>
      <c r="JV2" s="19" t="s">
        <v>1442</v>
      </c>
      <c r="JW2" s="19" t="s">
        <v>1444</v>
      </c>
      <c r="JX2" s="19" t="s">
        <v>1447</v>
      </c>
      <c r="JY2" s="19" t="s">
        <v>1448</v>
      </c>
      <c r="JZ2" s="19" t="s">
        <v>1449</v>
      </c>
      <c r="KA2" s="19" t="s">
        <v>1450</v>
      </c>
      <c r="KB2" s="19" t="s">
        <v>1452</v>
      </c>
      <c r="KC2" s="19" t="s">
        <v>1455</v>
      </c>
      <c r="KD2" s="19" t="s">
        <v>1458</v>
      </c>
      <c r="KE2" s="19" t="s">
        <v>1460</v>
      </c>
      <c r="KF2" s="19" t="s">
        <v>1462</v>
      </c>
      <c r="KG2" s="19" t="s">
        <v>1463</v>
      </c>
      <c r="KH2" s="19" t="s">
        <v>1464</v>
      </c>
      <c r="KI2" s="19" t="s">
        <v>1465</v>
      </c>
      <c r="KJ2" s="19" t="s">
        <v>1470</v>
      </c>
      <c r="KK2" s="19" t="s">
        <v>1472</v>
      </c>
      <c r="KL2" s="19" t="s">
        <v>1474</v>
      </c>
      <c r="KM2" s="19" t="s">
        <v>1476</v>
      </c>
      <c r="KN2" s="19" t="s">
        <v>1478</v>
      </c>
      <c r="KO2" s="19" t="s">
        <v>1480</v>
      </c>
      <c r="KP2" s="19" t="s">
        <v>1483</v>
      </c>
      <c r="KQ2" s="19" t="s">
        <v>1486</v>
      </c>
      <c r="KR2" s="19" t="s">
        <v>1487</v>
      </c>
      <c r="KS2" s="19" t="s">
        <v>1497</v>
      </c>
      <c r="KT2" s="19" t="s">
        <v>1501</v>
      </c>
      <c r="KU2" s="19" t="s">
        <v>1502</v>
      </c>
      <c r="KV2" s="19" t="s">
        <v>1503</v>
      </c>
      <c r="KW2" s="19" t="s">
        <v>1505</v>
      </c>
      <c r="KX2" s="19" t="s">
        <v>1514</v>
      </c>
      <c r="KY2" s="19" t="s">
        <v>1515</v>
      </c>
      <c r="KZ2" s="19" t="s">
        <v>1516</v>
      </c>
      <c r="LA2" s="19" t="s">
        <v>1518</v>
      </c>
      <c r="LB2" s="19" t="s">
        <v>1519</v>
      </c>
      <c r="LC2" s="19" t="s">
        <v>1524</v>
      </c>
      <c r="LD2" s="19" t="s">
        <v>1528</v>
      </c>
      <c r="LE2" s="19" t="s">
        <v>1531</v>
      </c>
      <c r="LF2" s="19" t="s">
        <v>1534</v>
      </c>
      <c r="LG2" s="19" t="s">
        <v>1535</v>
      </c>
      <c r="LH2" s="19" t="s">
        <v>1539</v>
      </c>
      <c r="LI2" s="19" t="s">
        <v>1541</v>
      </c>
      <c r="LJ2" s="19" t="s">
        <v>1544</v>
      </c>
      <c r="LK2" s="19" t="s">
        <v>1545</v>
      </c>
      <c r="LL2" s="19" t="s">
        <v>1549</v>
      </c>
      <c r="LM2" s="19" t="s">
        <v>1551</v>
      </c>
      <c r="LN2" s="19" t="s">
        <v>1552</v>
      </c>
      <c r="LO2" s="19" t="s">
        <v>1553</v>
      </c>
      <c r="LP2" s="19" t="s">
        <v>1554</v>
      </c>
      <c r="LQ2" s="19" t="s">
        <v>1558</v>
      </c>
      <c r="LR2" s="19" t="s">
        <v>1561</v>
      </c>
      <c r="LS2" s="19" t="s">
        <v>1562</v>
      </c>
      <c r="LT2" s="19" t="s">
        <v>1565</v>
      </c>
      <c r="LU2" s="19" t="s">
        <v>1568</v>
      </c>
      <c r="LV2" s="19" t="s">
        <v>1570</v>
      </c>
      <c r="LW2" s="19" t="s">
        <v>1576</v>
      </c>
      <c r="LX2" s="19" t="s">
        <v>1578</v>
      </c>
      <c r="LY2" s="19" t="s">
        <v>1579</v>
      </c>
      <c r="LZ2" s="19" t="s">
        <v>1581</v>
      </c>
      <c r="MA2" s="19" t="s">
        <v>1582</v>
      </c>
      <c r="MB2" s="19" t="s">
        <v>1585</v>
      </c>
      <c r="MC2" s="19" t="s">
        <v>1586</v>
      </c>
      <c r="MD2" s="19" t="s">
        <v>1587</v>
      </c>
      <c r="ME2" s="19" t="s">
        <v>1588</v>
      </c>
      <c r="MF2" s="19" t="s">
        <v>1591</v>
      </c>
      <c r="MG2" s="19" t="s">
        <v>1597</v>
      </c>
      <c r="MH2" s="19" t="s">
        <v>1598</v>
      </c>
      <c r="MI2" s="19" t="s">
        <v>1602</v>
      </c>
      <c r="MJ2" s="19" t="s">
        <v>1603</v>
      </c>
      <c r="MK2" s="19" t="s">
        <v>1607</v>
      </c>
      <c r="ML2" s="19" t="s">
        <v>1608</v>
      </c>
      <c r="MM2" s="19" t="s">
        <v>1609</v>
      </c>
      <c r="MN2" s="19" t="s">
        <v>1611</v>
      </c>
      <c r="MO2" s="19" t="s">
        <v>1612</v>
      </c>
      <c r="MP2" s="19" t="s">
        <v>1613</v>
      </c>
      <c r="MQ2" s="19" t="s">
        <v>1614</v>
      </c>
      <c r="MR2" s="19" t="s">
        <v>1615</v>
      </c>
      <c r="MS2" s="19" t="s">
        <v>1619</v>
      </c>
      <c r="MT2" s="19" t="s">
        <v>1624</v>
      </c>
      <c r="MU2" s="19" t="s">
        <v>1625</v>
      </c>
      <c r="MV2" s="19" t="s">
        <v>1627</v>
      </c>
      <c r="MW2" s="19" t="s">
        <v>1628</v>
      </c>
      <c r="MX2" s="19" t="s">
        <v>1629</v>
      </c>
      <c r="MY2" s="19" t="s">
        <v>1631</v>
      </c>
      <c r="MZ2" s="19" t="s">
        <v>1632</v>
      </c>
      <c r="NA2" s="19" t="s">
        <v>1633</v>
      </c>
      <c r="NB2" s="19" t="s">
        <v>1635</v>
      </c>
      <c r="NC2" s="19" t="s">
        <v>1637</v>
      </c>
      <c r="ND2" s="19" t="s">
        <v>1638</v>
      </c>
      <c r="NE2" s="19" t="s">
        <v>1639</v>
      </c>
      <c r="NF2" s="19" t="s">
        <v>1640</v>
      </c>
      <c r="NG2" s="19" t="s">
        <v>1641</v>
      </c>
      <c r="NH2" s="19" t="s">
        <v>1642</v>
      </c>
      <c r="NI2" s="19" t="s">
        <v>1643</v>
      </c>
      <c r="NJ2" s="19" t="s">
        <v>1646</v>
      </c>
      <c r="NK2" s="19" t="s">
        <v>1647</v>
      </c>
      <c r="NL2" s="19" t="s">
        <v>1650</v>
      </c>
      <c r="NM2" s="19" t="s">
        <v>1651</v>
      </c>
      <c r="NN2" s="19" t="s">
        <v>1652</v>
      </c>
      <c r="NO2" s="19" t="s">
        <v>1660</v>
      </c>
      <c r="NP2" s="19" t="s">
        <v>1661</v>
      </c>
      <c r="NQ2" s="19" t="s">
        <v>1663</v>
      </c>
      <c r="NR2" s="19" t="s">
        <v>1665</v>
      </c>
      <c r="NS2" s="19" t="s">
        <v>1668</v>
      </c>
      <c r="NT2" s="19" t="s">
        <v>1671</v>
      </c>
      <c r="NU2" s="19" t="s">
        <v>1674</v>
      </c>
      <c r="NV2" s="19" t="s">
        <v>1676</v>
      </c>
      <c r="NW2" s="19" t="s">
        <v>1678</v>
      </c>
      <c r="NX2" s="19" t="s">
        <v>1681</v>
      </c>
      <c r="NY2" s="20" t="s">
        <v>1682</v>
      </c>
      <c r="NZ2" s="10" t="s">
        <v>1683</v>
      </c>
      <c r="OA2" s="10" t="s">
        <v>1718</v>
      </c>
      <c r="OB2" s="10" t="s">
        <v>1684</v>
      </c>
      <c r="OC2" s="60" t="s">
        <v>1685</v>
      </c>
    </row>
    <row r="3" spans="1:393" s="28" customFormat="1" ht="24.95" hidden="1" customHeight="1">
      <c r="A3" s="31"/>
      <c r="B3" s="32"/>
      <c r="C3" s="33"/>
      <c r="D3" s="34">
        <v>51</v>
      </c>
      <c r="E3" s="35">
        <v>47</v>
      </c>
      <c r="F3" s="35">
        <v>43</v>
      </c>
      <c r="G3" s="35">
        <v>48</v>
      </c>
      <c r="H3" s="35">
        <v>41</v>
      </c>
      <c r="I3" s="35">
        <v>39</v>
      </c>
      <c r="J3" s="35">
        <v>39</v>
      </c>
      <c r="K3" s="35">
        <v>41</v>
      </c>
      <c r="L3" s="35">
        <v>40</v>
      </c>
      <c r="M3" s="35">
        <v>50</v>
      </c>
      <c r="N3" s="35">
        <v>56</v>
      </c>
      <c r="O3" s="35">
        <v>46</v>
      </c>
      <c r="P3" s="35">
        <v>39</v>
      </c>
      <c r="Q3" s="35">
        <v>47</v>
      </c>
      <c r="R3" s="35">
        <v>39</v>
      </c>
      <c r="S3" s="35">
        <v>34</v>
      </c>
      <c r="T3" s="35">
        <v>58</v>
      </c>
      <c r="U3" s="35">
        <v>44</v>
      </c>
      <c r="V3" s="35">
        <v>41</v>
      </c>
      <c r="W3" s="35">
        <v>44</v>
      </c>
      <c r="X3" s="35">
        <v>49</v>
      </c>
      <c r="Y3" s="35">
        <v>40</v>
      </c>
      <c r="Z3" s="35">
        <v>48</v>
      </c>
      <c r="AA3" s="35">
        <v>44</v>
      </c>
      <c r="AB3" s="35">
        <v>55</v>
      </c>
      <c r="AC3" s="35">
        <v>40</v>
      </c>
      <c r="AD3" s="35">
        <v>47</v>
      </c>
      <c r="AE3" s="35">
        <v>50</v>
      </c>
      <c r="AF3" s="35">
        <v>55</v>
      </c>
      <c r="AG3" s="35">
        <v>52</v>
      </c>
      <c r="AH3" s="35">
        <v>45</v>
      </c>
      <c r="AI3" s="35">
        <v>46</v>
      </c>
      <c r="AJ3" s="35">
        <v>49</v>
      </c>
      <c r="AK3" s="35">
        <v>51</v>
      </c>
      <c r="AL3" s="35">
        <v>49</v>
      </c>
      <c r="AM3" s="35">
        <v>53</v>
      </c>
      <c r="AN3" s="35">
        <v>43</v>
      </c>
      <c r="AO3" s="35">
        <v>40</v>
      </c>
      <c r="AP3" s="35">
        <v>40</v>
      </c>
      <c r="AQ3" s="35">
        <v>48</v>
      </c>
      <c r="AR3" s="35">
        <v>47</v>
      </c>
      <c r="AS3" s="35">
        <v>44</v>
      </c>
      <c r="AT3" s="35">
        <v>44</v>
      </c>
      <c r="AU3" s="35">
        <v>48</v>
      </c>
      <c r="AV3" s="35">
        <v>53</v>
      </c>
      <c r="AW3" s="35">
        <v>52</v>
      </c>
      <c r="AX3" s="35">
        <v>48</v>
      </c>
      <c r="AY3" s="35">
        <v>51</v>
      </c>
      <c r="AZ3" s="35">
        <v>57</v>
      </c>
      <c r="BA3" s="35">
        <v>47</v>
      </c>
      <c r="BB3" s="35">
        <v>53</v>
      </c>
      <c r="BC3" s="35">
        <v>54</v>
      </c>
      <c r="BD3" s="35">
        <v>40</v>
      </c>
      <c r="BE3" s="35">
        <v>44</v>
      </c>
      <c r="BF3" s="35">
        <v>41</v>
      </c>
      <c r="BG3" s="35">
        <v>48</v>
      </c>
      <c r="BH3" s="35">
        <v>59</v>
      </c>
      <c r="BI3" s="35">
        <v>50</v>
      </c>
      <c r="BJ3" s="35">
        <v>49</v>
      </c>
      <c r="BK3" s="35">
        <v>45</v>
      </c>
      <c r="BL3" s="35">
        <v>39</v>
      </c>
      <c r="BM3" s="35">
        <v>59</v>
      </c>
      <c r="BN3" s="35">
        <v>47</v>
      </c>
      <c r="BO3" s="35">
        <v>41</v>
      </c>
      <c r="BP3" s="35">
        <v>47</v>
      </c>
      <c r="BQ3" s="35">
        <v>52</v>
      </c>
      <c r="BR3" s="35">
        <v>32</v>
      </c>
      <c r="BS3" s="35">
        <v>54</v>
      </c>
      <c r="BT3" s="35">
        <v>49</v>
      </c>
      <c r="BU3" s="35">
        <v>39</v>
      </c>
      <c r="BV3" s="35">
        <v>54</v>
      </c>
      <c r="BW3" s="35">
        <v>52</v>
      </c>
      <c r="BX3" s="35">
        <v>33</v>
      </c>
      <c r="BY3" s="35">
        <v>51</v>
      </c>
      <c r="BZ3" s="35">
        <v>48</v>
      </c>
      <c r="CA3" s="35">
        <v>40</v>
      </c>
      <c r="CB3" s="35">
        <v>54</v>
      </c>
      <c r="CC3" s="35">
        <v>47</v>
      </c>
      <c r="CD3" s="35">
        <v>49</v>
      </c>
      <c r="CE3" s="35">
        <v>42</v>
      </c>
      <c r="CF3" s="35">
        <v>39</v>
      </c>
      <c r="CG3" s="35">
        <v>44</v>
      </c>
      <c r="CH3" s="35">
        <v>42</v>
      </c>
      <c r="CI3" s="35">
        <v>44</v>
      </c>
      <c r="CJ3" s="35">
        <v>43</v>
      </c>
      <c r="CK3" s="35">
        <v>40</v>
      </c>
      <c r="CL3" s="35">
        <v>40</v>
      </c>
      <c r="CM3" s="35">
        <v>42</v>
      </c>
      <c r="CN3" s="35">
        <v>55</v>
      </c>
      <c r="CO3" s="35">
        <v>45</v>
      </c>
      <c r="CP3" s="35">
        <v>45</v>
      </c>
      <c r="CQ3" s="35">
        <v>46</v>
      </c>
      <c r="CR3" s="35">
        <v>45</v>
      </c>
      <c r="CS3" s="35">
        <v>49</v>
      </c>
      <c r="CT3" s="35">
        <v>48</v>
      </c>
      <c r="CU3" s="35">
        <v>44</v>
      </c>
      <c r="CV3" s="35">
        <v>50</v>
      </c>
      <c r="CW3" s="35">
        <v>46</v>
      </c>
      <c r="CX3" s="35">
        <v>42</v>
      </c>
      <c r="CY3" s="35">
        <v>39</v>
      </c>
      <c r="CZ3" s="35">
        <v>42</v>
      </c>
      <c r="DA3" s="35">
        <v>48</v>
      </c>
      <c r="DB3" s="35">
        <v>48</v>
      </c>
      <c r="DC3" s="35">
        <v>39</v>
      </c>
      <c r="DD3" s="35">
        <v>40</v>
      </c>
      <c r="DE3" s="35">
        <v>58</v>
      </c>
      <c r="DF3" s="35">
        <v>44</v>
      </c>
      <c r="DG3" s="35">
        <v>50</v>
      </c>
      <c r="DH3" s="35">
        <v>40</v>
      </c>
      <c r="DI3" s="35">
        <v>58</v>
      </c>
      <c r="DJ3" s="35">
        <v>41</v>
      </c>
      <c r="DK3" s="35">
        <v>51</v>
      </c>
      <c r="DL3" s="35">
        <v>44</v>
      </c>
      <c r="DM3" s="35">
        <v>58</v>
      </c>
      <c r="DN3" s="35">
        <v>53</v>
      </c>
      <c r="DO3" s="35">
        <v>48</v>
      </c>
      <c r="DP3" s="35">
        <v>57</v>
      </c>
      <c r="DQ3" s="35">
        <v>41</v>
      </c>
      <c r="DR3" s="35">
        <v>50</v>
      </c>
      <c r="DS3" s="35">
        <v>55</v>
      </c>
      <c r="DT3" s="35">
        <v>46</v>
      </c>
      <c r="DU3" s="35">
        <v>60</v>
      </c>
      <c r="DV3" s="35">
        <v>52</v>
      </c>
      <c r="DW3" s="35">
        <v>39</v>
      </c>
      <c r="DX3" s="35">
        <v>48</v>
      </c>
      <c r="DY3" s="35">
        <v>44</v>
      </c>
      <c r="DZ3" s="35">
        <v>41</v>
      </c>
      <c r="EA3" s="35">
        <v>44</v>
      </c>
      <c r="EB3" s="35">
        <v>49</v>
      </c>
      <c r="EC3" s="35">
        <v>52</v>
      </c>
      <c r="ED3" s="35">
        <v>44</v>
      </c>
      <c r="EE3" s="35">
        <v>57</v>
      </c>
      <c r="EF3" s="35">
        <v>51</v>
      </c>
      <c r="EG3" s="35">
        <v>45</v>
      </c>
      <c r="EH3" s="35">
        <v>48</v>
      </c>
      <c r="EI3" s="35">
        <v>46</v>
      </c>
      <c r="EJ3" s="35">
        <v>53</v>
      </c>
      <c r="EK3" s="35">
        <v>52</v>
      </c>
      <c r="EL3" s="35">
        <v>45</v>
      </c>
      <c r="EM3" s="35">
        <v>55</v>
      </c>
      <c r="EN3" s="35">
        <v>40</v>
      </c>
      <c r="EO3" s="35">
        <v>45</v>
      </c>
      <c r="EP3" s="35">
        <v>49</v>
      </c>
      <c r="EQ3" s="35">
        <v>45</v>
      </c>
      <c r="ER3" s="35">
        <v>47</v>
      </c>
      <c r="ES3" s="35">
        <v>40</v>
      </c>
      <c r="ET3" s="35">
        <v>50</v>
      </c>
      <c r="EU3" s="35">
        <v>42</v>
      </c>
      <c r="EV3" s="35">
        <v>51</v>
      </c>
      <c r="EW3" s="35">
        <v>41</v>
      </c>
      <c r="EX3" s="35">
        <v>40</v>
      </c>
      <c r="EY3" s="35">
        <v>46</v>
      </c>
      <c r="EZ3" s="35">
        <v>41</v>
      </c>
      <c r="FA3" s="35">
        <v>44</v>
      </c>
      <c r="FB3" s="35">
        <v>40</v>
      </c>
      <c r="FC3" s="35">
        <v>43</v>
      </c>
      <c r="FD3" s="35">
        <v>42</v>
      </c>
      <c r="FE3" s="35">
        <v>47</v>
      </c>
      <c r="FF3" s="35">
        <v>43</v>
      </c>
      <c r="FG3" s="35">
        <v>57</v>
      </c>
      <c r="FH3" s="35">
        <v>40</v>
      </c>
      <c r="FI3" s="35">
        <v>45</v>
      </c>
      <c r="FJ3" s="35">
        <v>46</v>
      </c>
      <c r="FK3" s="35">
        <v>49</v>
      </c>
      <c r="FL3" s="35">
        <v>40</v>
      </c>
      <c r="FM3" s="35">
        <v>53</v>
      </c>
      <c r="FN3" s="35">
        <v>58</v>
      </c>
      <c r="FO3" s="35">
        <v>56</v>
      </c>
      <c r="FP3" s="35">
        <v>47</v>
      </c>
      <c r="FQ3" s="35">
        <v>61</v>
      </c>
      <c r="FR3" s="35">
        <v>54</v>
      </c>
      <c r="FS3" s="35">
        <v>66</v>
      </c>
      <c r="FT3" s="35">
        <v>55</v>
      </c>
      <c r="FU3" s="35">
        <v>56</v>
      </c>
      <c r="FV3" s="35">
        <v>53</v>
      </c>
      <c r="FW3" s="35">
        <v>50</v>
      </c>
      <c r="FX3" s="35">
        <v>40</v>
      </c>
      <c r="FY3" s="35">
        <v>46</v>
      </c>
      <c r="FZ3" s="35">
        <v>39</v>
      </c>
      <c r="GA3" s="35">
        <v>45</v>
      </c>
      <c r="GB3" s="35">
        <v>55</v>
      </c>
      <c r="GC3" s="35">
        <v>48</v>
      </c>
      <c r="GD3" s="35">
        <v>54</v>
      </c>
      <c r="GE3" s="35">
        <v>50</v>
      </c>
      <c r="GF3" s="35">
        <v>41</v>
      </c>
      <c r="GG3" s="35">
        <v>52</v>
      </c>
      <c r="GH3" s="35">
        <v>51</v>
      </c>
      <c r="GI3" s="35">
        <v>49</v>
      </c>
      <c r="GJ3" s="35">
        <v>41</v>
      </c>
      <c r="GK3" s="35">
        <v>43</v>
      </c>
      <c r="GL3" s="35">
        <v>46</v>
      </c>
      <c r="GM3" s="35">
        <v>53</v>
      </c>
      <c r="GN3" s="35">
        <v>57</v>
      </c>
      <c r="GO3" s="35">
        <v>52</v>
      </c>
      <c r="GP3" s="35">
        <v>49</v>
      </c>
      <c r="GQ3" s="35">
        <v>42</v>
      </c>
      <c r="GR3" s="35">
        <v>51</v>
      </c>
      <c r="GS3" s="35">
        <v>48</v>
      </c>
      <c r="GT3" s="35">
        <v>48</v>
      </c>
      <c r="GU3" s="35">
        <v>48</v>
      </c>
      <c r="GV3" s="35">
        <v>40</v>
      </c>
      <c r="GW3" s="35">
        <v>54</v>
      </c>
      <c r="GX3" s="35">
        <v>41</v>
      </c>
      <c r="GY3" s="35">
        <v>58</v>
      </c>
      <c r="GZ3" s="35">
        <v>51</v>
      </c>
      <c r="HA3" s="35">
        <v>46</v>
      </c>
      <c r="HB3" s="35">
        <v>51</v>
      </c>
      <c r="HC3" s="35">
        <v>41</v>
      </c>
      <c r="HD3" s="35">
        <v>46</v>
      </c>
      <c r="HE3" s="35">
        <v>45</v>
      </c>
      <c r="HF3" s="35">
        <v>48</v>
      </c>
      <c r="HG3" s="35">
        <v>46</v>
      </c>
      <c r="HH3" s="35">
        <v>45</v>
      </c>
      <c r="HI3" s="35">
        <v>51</v>
      </c>
      <c r="HJ3" s="35">
        <v>58</v>
      </c>
      <c r="HK3" s="35">
        <v>53</v>
      </c>
      <c r="HL3" s="35">
        <v>39</v>
      </c>
      <c r="HM3" s="35">
        <v>42</v>
      </c>
      <c r="HN3" s="35">
        <v>60</v>
      </c>
      <c r="HO3" s="35">
        <v>40</v>
      </c>
      <c r="HP3" s="35">
        <v>42</v>
      </c>
      <c r="HQ3" s="35">
        <v>40</v>
      </c>
      <c r="HR3" s="35">
        <v>40</v>
      </c>
      <c r="HS3" s="35">
        <v>60</v>
      </c>
      <c r="HT3" s="35">
        <v>44</v>
      </c>
      <c r="HU3" s="35">
        <v>54</v>
      </c>
      <c r="HV3" s="35">
        <v>50</v>
      </c>
      <c r="HW3" s="35">
        <v>46</v>
      </c>
      <c r="HX3" s="35">
        <v>55</v>
      </c>
      <c r="HY3" s="35">
        <v>50</v>
      </c>
      <c r="HZ3" s="35">
        <v>42</v>
      </c>
      <c r="IA3" s="35">
        <v>42</v>
      </c>
      <c r="IB3" s="35">
        <v>40</v>
      </c>
      <c r="IC3" s="35">
        <v>55</v>
      </c>
      <c r="ID3" s="35">
        <v>54</v>
      </c>
      <c r="IE3" s="35">
        <v>47</v>
      </c>
      <c r="IF3" s="35">
        <v>44</v>
      </c>
      <c r="IG3" s="35">
        <v>45</v>
      </c>
      <c r="IH3" s="35">
        <v>54</v>
      </c>
      <c r="II3" s="35">
        <v>48</v>
      </c>
      <c r="IJ3" s="35">
        <v>46</v>
      </c>
      <c r="IK3" s="35">
        <v>52</v>
      </c>
      <c r="IL3" s="35">
        <v>43</v>
      </c>
      <c r="IM3" s="35">
        <v>50</v>
      </c>
      <c r="IN3" s="35">
        <v>55</v>
      </c>
      <c r="IO3" s="35">
        <v>48</v>
      </c>
      <c r="IP3" s="35">
        <v>51</v>
      </c>
      <c r="IQ3" s="35">
        <v>59</v>
      </c>
      <c r="IR3" s="35">
        <v>44</v>
      </c>
      <c r="IS3" s="35">
        <v>43</v>
      </c>
      <c r="IT3" s="35">
        <v>51</v>
      </c>
      <c r="IU3" s="35">
        <v>52</v>
      </c>
      <c r="IV3" s="35">
        <v>39</v>
      </c>
      <c r="IW3" s="35">
        <v>39</v>
      </c>
      <c r="IX3" s="35">
        <v>56</v>
      </c>
      <c r="IY3" s="35">
        <v>48</v>
      </c>
      <c r="IZ3" s="35">
        <v>39</v>
      </c>
      <c r="JA3" s="35">
        <v>51</v>
      </c>
      <c r="JB3" s="35">
        <v>40</v>
      </c>
      <c r="JC3" s="35">
        <v>41</v>
      </c>
      <c r="JD3" s="35">
        <v>51</v>
      </c>
      <c r="JE3" s="35">
        <v>45</v>
      </c>
      <c r="JF3" s="35">
        <v>39</v>
      </c>
      <c r="JG3" s="35">
        <v>55</v>
      </c>
      <c r="JH3" s="35">
        <v>46</v>
      </c>
      <c r="JI3" s="35">
        <v>43</v>
      </c>
      <c r="JJ3" s="35">
        <v>47</v>
      </c>
      <c r="JK3" s="35">
        <v>50</v>
      </c>
      <c r="JL3" s="35">
        <v>50</v>
      </c>
      <c r="JM3" s="35">
        <v>44</v>
      </c>
      <c r="JN3" s="35">
        <v>43</v>
      </c>
      <c r="JO3" s="35">
        <v>41</v>
      </c>
      <c r="JP3" s="35">
        <v>54</v>
      </c>
      <c r="JQ3" s="35">
        <v>48</v>
      </c>
      <c r="JR3" s="35">
        <v>48</v>
      </c>
      <c r="JS3" s="35">
        <v>60</v>
      </c>
      <c r="JT3" s="35">
        <v>48</v>
      </c>
      <c r="JU3" s="35">
        <v>55</v>
      </c>
      <c r="JV3" s="35">
        <v>45</v>
      </c>
      <c r="JW3" s="35">
        <v>48</v>
      </c>
      <c r="JX3" s="35">
        <v>39</v>
      </c>
      <c r="JY3" s="35">
        <v>39</v>
      </c>
      <c r="JZ3" s="35">
        <v>55</v>
      </c>
      <c r="KA3" s="35">
        <v>52</v>
      </c>
      <c r="KB3" s="35">
        <v>47</v>
      </c>
      <c r="KC3" s="35">
        <v>50</v>
      </c>
      <c r="KD3" s="35">
        <v>39</v>
      </c>
      <c r="KE3" s="35">
        <v>43</v>
      </c>
      <c r="KF3" s="35">
        <v>60</v>
      </c>
      <c r="KG3" s="35">
        <v>46</v>
      </c>
      <c r="KH3" s="35">
        <v>54</v>
      </c>
      <c r="KI3" s="35">
        <v>39</v>
      </c>
      <c r="KJ3" s="35">
        <v>46</v>
      </c>
      <c r="KK3" s="35">
        <v>49</v>
      </c>
      <c r="KL3" s="35">
        <v>49</v>
      </c>
      <c r="KM3" s="35">
        <v>46</v>
      </c>
      <c r="KN3" s="35">
        <v>52</v>
      </c>
      <c r="KO3" s="35">
        <v>49</v>
      </c>
      <c r="KP3" s="35">
        <v>40</v>
      </c>
      <c r="KQ3" s="35">
        <v>46</v>
      </c>
      <c r="KR3" s="35">
        <v>56</v>
      </c>
      <c r="KS3" s="35">
        <v>45</v>
      </c>
      <c r="KT3" s="35">
        <v>44</v>
      </c>
      <c r="KU3" s="35">
        <v>44</v>
      </c>
      <c r="KV3" s="35">
        <v>47</v>
      </c>
      <c r="KW3" s="35">
        <v>49</v>
      </c>
      <c r="KX3" s="35">
        <v>49</v>
      </c>
      <c r="KY3" s="35">
        <v>48</v>
      </c>
      <c r="KZ3" s="35">
        <v>58</v>
      </c>
      <c r="LA3" s="35">
        <v>46</v>
      </c>
      <c r="LB3" s="35">
        <v>45</v>
      </c>
      <c r="LC3" s="35">
        <v>56</v>
      </c>
      <c r="LD3" s="35">
        <v>40</v>
      </c>
      <c r="LE3" s="35">
        <v>47</v>
      </c>
      <c r="LF3" s="35">
        <v>53</v>
      </c>
      <c r="LG3" s="35">
        <v>55</v>
      </c>
      <c r="LH3" s="35">
        <v>48</v>
      </c>
      <c r="LI3" s="35">
        <v>51</v>
      </c>
      <c r="LJ3" s="35">
        <v>49</v>
      </c>
      <c r="LK3" s="35">
        <v>52</v>
      </c>
      <c r="LL3" s="35">
        <v>44</v>
      </c>
      <c r="LM3" s="35">
        <v>43</v>
      </c>
      <c r="LN3" s="35">
        <v>45</v>
      </c>
      <c r="LO3" s="35">
        <v>47</v>
      </c>
      <c r="LP3" s="35">
        <v>52</v>
      </c>
      <c r="LQ3" s="35">
        <v>59</v>
      </c>
      <c r="LR3" s="35">
        <v>45</v>
      </c>
      <c r="LS3" s="35">
        <v>42</v>
      </c>
      <c r="LT3" s="35">
        <v>48</v>
      </c>
      <c r="LU3" s="35">
        <v>40</v>
      </c>
      <c r="LV3" s="35">
        <v>39</v>
      </c>
      <c r="LW3" s="35">
        <v>39</v>
      </c>
      <c r="LX3" s="35">
        <v>40</v>
      </c>
      <c r="LY3" s="35">
        <v>44</v>
      </c>
      <c r="LZ3" s="35">
        <v>55</v>
      </c>
      <c r="MA3" s="35">
        <v>40</v>
      </c>
      <c r="MB3" s="35">
        <v>55</v>
      </c>
      <c r="MC3" s="35">
        <v>52</v>
      </c>
      <c r="MD3" s="35">
        <v>65</v>
      </c>
      <c r="ME3" s="35">
        <v>52</v>
      </c>
      <c r="MF3" s="35">
        <v>47</v>
      </c>
      <c r="MG3" s="35">
        <v>53</v>
      </c>
      <c r="MH3" s="35">
        <v>42</v>
      </c>
      <c r="MI3" s="35">
        <v>48</v>
      </c>
      <c r="MJ3" s="35">
        <v>43</v>
      </c>
      <c r="MK3" s="35">
        <v>48</v>
      </c>
      <c r="ML3" s="35">
        <v>42</v>
      </c>
      <c r="MM3" s="35">
        <v>51</v>
      </c>
      <c r="MN3" s="35">
        <v>55</v>
      </c>
      <c r="MO3" s="35">
        <v>39</v>
      </c>
      <c r="MP3" s="35">
        <v>50</v>
      </c>
      <c r="MQ3" s="35">
        <v>50</v>
      </c>
      <c r="MR3" s="35">
        <v>57</v>
      </c>
      <c r="MS3" s="35">
        <v>41</v>
      </c>
      <c r="MT3" s="35">
        <v>55</v>
      </c>
      <c r="MU3" s="35">
        <v>55</v>
      </c>
      <c r="MV3" s="35">
        <v>45</v>
      </c>
      <c r="MW3" s="35">
        <v>45</v>
      </c>
      <c r="MX3" s="35">
        <v>55</v>
      </c>
      <c r="MY3" s="35">
        <v>51</v>
      </c>
      <c r="MZ3" s="35">
        <v>54</v>
      </c>
      <c r="NA3" s="35">
        <v>54</v>
      </c>
      <c r="NB3" s="35">
        <v>58</v>
      </c>
      <c r="NC3" s="35">
        <v>49</v>
      </c>
      <c r="ND3" s="35">
        <v>46</v>
      </c>
      <c r="NE3" s="35">
        <v>56</v>
      </c>
      <c r="NF3" s="35">
        <v>44</v>
      </c>
      <c r="NG3" s="35">
        <v>42</v>
      </c>
      <c r="NH3" s="35">
        <v>48</v>
      </c>
      <c r="NI3" s="35">
        <v>53</v>
      </c>
      <c r="NJ3" s="35">
        <v>41</v>
      </c>
      <c r="NK3" s="35">
        <v>44</v>
      </c>
      <c r="NL3" s="35">
        <v>40</v>
      </c>
      <c r="NM3" s="35">
        <v>43</v>
      </c>
      <c r="NN3" s="35">
        <v>47</v>
      </c>
      <c r="NO3" s="35">
        <v>48</v>
      </c>
      <c r="NP3" s="35">
        <v>52</v>
      </c>
      <c r="NQ3" s="35">
        <v>43</v>
      </c>
      <c r="NR3" s="35">
        <v>40</v>
      </c>
      <c r="NS3" s="35">
        <v>49</v>
      </c>
      <c r="NT3" s="35">
        <v>55</v>
      </c>
      <c r="NU3" s="35">
        <v>53</v>
      </c>
      <c r="NV3" s="35">
        <v>44</v>
      </c>
      <c r="NW3" s="35">
        <v>49</v>
      </c>
      <c r="NX3" s="35">
        <v>49</v>
      </c>
      <c r="NY3" s="36">
        <v>48</v>
      </c>
      <c r="NZ3" s="37"/>
      <c r="OA3" s="38"/>
      <c r="OB3" s="38"/>
      <c r="OC3" s="62"/>
    </row>
    <row r="4" spans="1:393" s="28" customFormat="1" ht="24.95" hidden="1" customHeight="1" thickBot="1">
      <c r="A4" s="31">
        <v>18</v>
      </c>
      <c r="B4" s="32"/>
      <c r="C4" s="33"/>
      <c r="D4" s="34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6"/>
      <c r="NZ4" s="37"/>
      <c r="OA4" s="38"/>
      <c r="OB4" s="38"/>
      <c r="OC4" s="62"/>
    </row>
    <row r="5" spans="1:393" s="28" customFormat="1" ht="24.95" customHeight="1">
      <c r="A5" s="29">
        <v>19</v>
      </c>
      <c r="B5" s="30">
        <v>1</v>
      </c>
      <c r="C5" s="104" t="s">
        <v>1707</v>
      </c>
      <c r="D5" s="24">
        <v>3</v>
      </c>
      <c r="E5" s="25">
        <v>4</v>
      </c>
      <c r="F5" s="25">
        <v>4</v>
      </c>
      <c r="G5" s="25">
        <v>4</v>
      </c>
      <c r="H5" s="25">
        <v>4</v>
      </c>
      <c r="I5" s="25">
        <v>4</v>
      </c>
      <c r="J5" s="25">
        <v>5</v>
      </c>
      <c r="K5" s="25">
        <v>5</v>
      </c>
      <c r="L5" s="25">
        <v>5</v>
      </c>
      <c r="M5" s="25">
        <v>4</v>
      </c>
      <c r="N5" s="25">
        <v>5</v>
      </c>
      <c r="O5" s="25">
        <v>4</v>
      </c>
      <c r="P5" s="25">
        <v>5</v>
      </c>
      <c r="Q5" s="25">
        <v>4</v>
      </c>
      <c r="R5" s="25">
        <v>5</v>
      </c>
      <c r="S5" s="25">
        <v>4</v>
      </c>
      <c r="T5" s="25">
        <v>4</v>
      </c>
      <c r="U5" s="25">
        <v>4</v>
      </c>
      <c r="V5" s="25">
        <v>5</v>
      </c>
      <c r="W5" s="25">
        <v>5</v>
      </c>
      <c r="X5" s="25">
        <v>5</v>
      </c>
      <c r="Y5" s="25">
        <v>4</v>
      </c>
      <c r="Z5" s="25">
        <v>4</v>
      </c>
      <c r="AA5" s="25">
        <v>3</v>
      </c>
      <c r="AB5" s="25">
        <v>5</v>
      </c>
      <c r="AC5" s="25">
        <v>5</v>
      </c>
      <c r="AD5" s="25">
        <v>5</v>
      </c>
      <c r="AE5" s="25">
        <v>4</v>
      </c>
      <c r="AF5" s="25">
        <v>5</v>
      </c>
      <c r="AG5" s="25">
        <v>4</v>
      </c>
      <c r="AH5" s="25">
        <v>5</v>
      </c>
      <c r="AI5" s="25">
        <v>4</v>
      </c>
      <c r="AJ5" s="25">
        <v>5</v>
      </c>
      <c r="AK5" s="25">
        <v>5</v>
      </c>
      <c r="AL5" s="25">
        <v>4</v>
      </c>
      <c r="AM5" s="25">
        <v>4</v>
      </c>
      <c r="AN5" s="25">
        <v>4</v>
      </c>
      <c r="AO5" s="25">
        <v>5</v>
      </c>
      <c r="AP5" s="25">
        <v>5</v>
      </c>
      <c r="AQ5" s="25">
        <v>3</v>
      </c>
      <c r="AR5" s="25">
        <v>4</v>
      </c>
      <c r="AS5" s="25">
        <v>5</v>
      </c>
      <c r="AT5" s="25">
        <v>4</v>
      </c>
      <c r="AU5" s="25">
        <v>4</v>
      </c>
      <c r="AV5" s="25">
        <v>4</v>
      </c>
      <c r="AW5" s="25">
        <v>5</v>
      </c>
      <c r="AX5" s="25">
        <v>4</v>
      </c>
      <c r="AY5" s="25">
        <v>4</v>
      </c>
      <c r="AZ5" s="25">
        <v>5</v>
      </c>
      <c r="BA5" s="25">
        <v>4</v>
      </c>
      <c r="BB5" s="25">
        <v>4</v>
      </c>
      <c r="BC5" s="25">
        <v>4</v>
      </c>
      <c r="BD5" s="25">
        <v>5</v>
      </c>
      <c r="BE5" s="25">
        <v>5</v>
      </c>
      <c r="BF5" s="25">
        <v>4</v>
      </c>
      <c r="BG5" s="25">
        <v>4</v>
      </c>
      <c r="BH5" s="25">
        <v>4</v>
      </c>
      <c r="BI5" s="25">
        <v>4</v>
      </c>
      <c r="BJ5" s="25">
        <v>4</v>
      </c>
      <c r="BK5" s="25">
        <v>5</v>
      </c>
      <c r="BL5" s="25">
        <v>4</v>
      </c>
      <c r="BM5" s="25">
        <v>4</v>
      </c>
      <c r="BN5" s="25">
        <v>4</v>
      </c>
      <c r="BO5" s="25">
        <v>4</v>
      </c>
      <c r="BP5" s="25">
        <v>5</v>
      </c>
      <c r="BQ5" s="25">
        <v>5</v>
      </c>
      <c r="BR5" s="25">
        <v>4</v>
      </c>
      <c r="BS5" s="25">
        <v>5</v>
      </c>
      <c r="BT5" s="25">
        <v>4</v>
      </c>
      <c r="BU5" s="25">
        <v>5</v>
      </c>
      <c r="BV5" s="25">
        <v>5</v>
      </c>
      <c r="BW5" s="25">
        <v>5</v>
      </c>
      <c r="BX5" s="25">
        <v>4</v>
      </c>
      <c r="BY5" s="25">
        <v>5</v>
      </c>
      <c r="BZ5" s="25">
        <v>4</v>
      </c>
      <c r="CA5" s="25">
        <v>5</v>
      </c>
      <c r="CB5" s="25">
        <v>4</v>
      </c>
      <c r="CC5" s="25">
        <v>5</v>
      </c>
      <c r="CD5" s="25">
        <v>4</v>
      </c>
      <c r="CE5" s="25">
        <v>5</v>
      </c>
      <c r="CF5" s="25">
        <v>5</v>
      </c>
      <c r="CG5" s="25">
        <v>4</v>
      </c>
      <c r="CH5" s="25">
        <v>4</v>
      </c>
      <c r="CI5" s="25">
        <v>4</v>
      </c>
      <c r="CJ5" s="25">
        <v>5</v>
      </c>
      <c r="CK5" s="25">
        <v>5</v>
      </c>
      <c r="CL5" s="25">
        <v>5</v>
      </c>
      <c r="CM5" s="25">
        <v>3</v>
      </c>
      <c r="CN5" s="25">
        <v>5</v>
      </c>
      <c r="CO5" s="25">
        <v>4</v>
      </c>
      <c r="CP5" s="25">
        <v>5</v>
      </c>
      <c r="CQ5" s="25">
        <v>4</v>
      </c>
      <c r="CR5" s="25">
        <v>4</v>
      </c>
      <c r="CS5" s="25">
        <v>5</v>
      </c>
      <c r="CT5" s="25">
        <v>3</v>
      </c>
      <c r="CU5" s="25">
        <v>4</v>
      </c>
      <c r="CV5" s="25">
        <v>5</v>
      </c>
      <c r="CW5" s="25">
        <v>3</v>
      </c>
      <c r="CX5" s="25">
        <v>4</v>
      </c>
      <c r="CY5" s="25">
        <v>5</v>
      </c>
      <c r="CZ5" s="25">
        <v>5</v>
      </c>
      <c r="DA5" s="25">
        <v>1</v>
      </c>
      <c r="DB5" s="25">
        <v>5</v>
      </c>
      <c r="DC5" s="25">
        <v>4</v>
      </c>
      <c r="DD5" s="25">
        <v>2</v>
      </c>
      <c r="DE5" s="25">
        <v>5</v>
      </c>
      <c r="DF5" s="25">
        <v>5</v>
      </c>
      <c r="DG5" s="25">
        <v>5</v>
      </c>
      <c r="DH5" s="25">
        <v>5</v>
      </c>
      <c r="DI5" s="25">
        <v>4</v>
      </c>
      <c r="DJ5" s="25">
        <v>4</v>
      </c>
      <c r="DK5" s="25">
        <v>4</v>
      </c>
      <c r="DL5" s="25">
        <v>5</v>
      </c>
      <c r="DM5" s="25">
        <v>3</v>
      </c>
      <c r="DN5" s="25">
        <v>4</v>
      </c>
      <c r="DO5" s="25">
        <v>4</v>
      </c>
      <c r="DP5" s="25">
        <v>3</v>
      </c>
      <c r="DQ5" s="25">
        <v>4</v>
      </c>
      <c r="DR5" s="25">
        <v>3</v>
      </c>
      <c r="DS5" s="25">
        <v>4</v>
      </c>
      <c r="DT5" s="25">
        <v>5</v>
      </c>
      <c r="DU5" s="25">
        <v>5</v>
      </c>
      <c r="DV5" s="25">
        <v>4</v>
      </c>
      <c r="DW5" s="25">
        <v>5</v>
      </c>
      <c r="DX5" s="25">
        <v>5</v>
      </c>
      <c r="DY5" s="25">
        <v>5</v>
      </c>
      <c r="DZ5" s="25">
        <v>5</v>
      </c>
      <c r="EA5" s="25">
        <v>5</v>
      </c>
      <c r="EB5" s="25">
        <v>5</v>
      </c>
      <c r="EC5" s="25">
        <v>5</v>
      </c>
      <c r="ED5" s="25">
        <v>4</v>
      </c>
      <c r="EE5" s="25">
        <v>4</v>
      </c>
      <c r="EF5" s="25">
        <v>4</v>
      </c>
      <c r="EG5" s="25">
        <v>5</v>
      </c>
      <c r="EH5" s="25">
        <v>5</v>
      </c>
      <c r="EI5" s="25">
        <v>5</v>
      </c>
      <c r="EJ5" s="25">
        <v>5</v>
      </c>
      <c r="EK5" s="25">
        <v>5</v>
      </c>
      <c r="EL5" s="25">
        <v>3</v>
      </c>
      <c r="EM5" s="25">
        <v>5</v>
      </c>
      <c r="EN5" s="25">
        <v>5</v>
      </c>
      <c r="EO5" s="25">
        <v>5</v>
      </c>
      <c r="EP5" s="25">
        <v>5</v>
      </c>
      <c r="EQ5" s="25">
        <v>5</v>
      </c>
      <c r="ER5" s="25">
        <v>3</v>
      </c>
      <c r="ES5" s="25">
        <v>4</v>
      </c>
      <c r="ET5" s="25">
        <v>4</v>
      </c>
      <c r="EU5" s="25">
        <v>4</v>
      </c>
      <c r="EV5" s="25">
        <v>4</v>
      </c>
      <c r="EW5" s="25">
        <v>4</v>
      </c>
      <c r="EX5" s="25">
        <v>5</v>
      </c>
      <c r="EY5" s="25">
        <v>4</v>
      </c>
      <c r="EZ5" s="25">
        <v>5</v>
      </c>
      <c r="FA5" s="25">
        <v>0</v>
      </c>
      <c r="FB5" s="25">
        <v>4</v>
      </c>
      <c r="FC5" s="25">
        <v>5</v>
      </c>
      <c r="FD5" s="25">
        <v>4</v>
      </c>
      <c r="FE5" s="25">
        <v>3</v>
      </c>
      <c r="FF5" s="25">
        <v>5</v>
      </c>
      <c r="FG5" s="25">
        <v>5</v>
      </c>
      <c r="FH5" s="25">
        <v>4</v>
      </c>
      <c r="FI5" s="25">
        <v>4</v>
      </c>
      <c r="FJ5" s="25">
        <v>5</v>
      </c>
      <c r="FK5" s="25">
        <v>5</v>
      </c>
      <c r="FL5" s="25">
        <v>5</v>
      </c>
      <c r="FM5" s="25">
        <v>5</v>
      </c>
      <c r="FN5" s="25">
        <v>4</v>
      </c>
      <c r="FO5" s="25">
        <v>5</v>
      </c>
      <c r="FP5" s="25">
        <v>4</v>
      </c>
      <c r="FQ5" s="25">
        <v>5</v>
      </c>
      <c r="FR5" s="25">
        <v>4</v>
      </c>
      <c r="FS5" s="25">
        <v>4</v>
      </c>
      <c r="FT5" s="25">
        <v>4</v>
      </c>
      <c r="FU5" s="25">
        <v>5</v>
      </c>
      <c r="FV5" s="25">
        <v>4</v>
      </c>
      <c r="FW5" s="25">
        <v>4</v>
      </c>
      <c r="FX5" s="25">
        <v>4</v>
      </c>
      <c r="FY5" s="25">
        <v>5</v>
      </c>
      <c r="FZ5" s="25">
        <v>5</v>
      </c>
      <c r="GA5" s="25">
        <v>5</v>
      </c>
      <c r="GB5" s="25">
        <v>5</v>
      </c>
      <c r="GC5" s="25">
        <v>5</v>
      </c>
      <c r="GD5" s="25">
        <v>4</v>
      </c>
      <c r="GE5" s="25">
        <v>4</v>
      </c>
      <c r="GF5" s="25">
        <v>5</v>
      </c>
      <c r="GG5" s="25">
        <v>4</v>
      </c>
      <c r="GH5" s="25">
        <v>5</v>
      </c>
      <c r="GI5" s="25">
        <v>3</v>
      </c>
      <c r="GJ5" s="25">
        <v>4</v>
      </c>
      <c r="GK5" s="25">
        <v>4</v>
      </c>
      <c r="GL5" s="25">
        <v>5</v>
      </c>
      <c r="GM5" s="25">
        <v>5</v>
      </c>
      <c r="GN5" s="25">
        <v>5</v>
      </c>
      <c r="GO5" s="25">
        <v>3</v>
      </c>
      <c r="GP5" s="25">
        <v>5</v>
      </c>
      <c r="GQ5" s="25">
        <v>4</v>
      </c>
      <c r="GR5" s="25">
        <v>5</v>
      </c>
      <c r="GS5" s="25">
        <v>5</v>
      </c>
      <c r="GT5" s="25">
        <v>3</v>
      </c>
      <c r="GU5" s="25">
        <v>5</v>
      </c>
      <c r="GV5" s="25">
        <v>1</v>
      </c>
      <c r="GW5" s="25">
        <v>4</v>
      </c>
      <c r="GX5" s="25">
        <v>4</v>
      </c>
      <c r="GY5" s="25">
        <v>5</v>
      </c>
      <c r="GZ5" s="25">
        <v>5</v>
      </c>
      <c r="HA5" s="25">
        <v>1</v>
      </c>
      <c r="HB5" s="25">
        <v>5</v>
      </c>
      <c r="HC5" s="25">
        <v>4</v>
      </c>
      <c r="HD5" s="25">
        <v>5</v>
      </c>
      <c r="HE5" s="25">
        <v>4</v>
      </c>
      <c r="HF5" s="25">
        <v>5</v>
      </c>
      <c r="HG5" s="25">
        <v>4</v>
      </c>
      <c r="HH5" s="25">
        <v>4</v>
      </c>
      <c r="HI5" s="25">
        <v>4</v>
      </c>
      <c r="HJ5" s="25">
        <v>5</v>
      </c>
      <c r="HK5" s="25">
        <v>5</v>
      </c>
      <c r="HL5" s="25">
        <v>5</v>
      </c>
      <c r="HM5" s="25">
        <v>4</v>
      </c>
      <c r="HN5" s="25">
        <v>5</v>
      </c>
      <c r="HO5" s="25">
        <v>5</v>
      </c>
      <c r="HP5" s="25">
        <v>4</v>
      </c>
      <c r="HQ5" s="25">
        <v>4</v>
      </c>
      <c r="HR5" s="25">
        <v>5</v>
      </c>
      <c r="HS5" s="25">
        <v>4</v>
      </c>
      <c r="HT5" s="25">
        <v>4</v>
      </c>
      <c r="HU5" s="25">
        <v>3</v>
      </c>
      <c r="HV5" s="25">
        <v>5</v>
      </c>
      <c r="HW5" s="25">
        <v>5</v>
      </c>
      <c r="HX5" s="25">
        <v>4</v>
      </c>
      <c r="HY5" s="25">
        <v>4</v>
      </c>
      <c r="HZ5" s="25">
        <v>4</v>
      </c>
      <c r="IA5" s="25">
        <v>4</v>
      </c>
      <c r="IB5" s="25">
        <v>5</v>
      </c>
      <c r="IC5" s="25">
        <v>4</v>
      </c>
      <c r="ID5" s="25">
        <v>5</v>
      </c>
      <c r="IE5" s="25">
        <v>5</v>
      </c>
      <c r="IF5" s="25">
        <v>5</v>
      </c>
      <c r="IG5" s="25">
        <v>4</v>
      </c>
      <c r="IH5" s="25">
        <v>4</v>
      </c>
      <c r="II5" s="25">
        <v>4</v>
      </c>
      <c r="IJ5" s="25">
        <v>5</v>
      </c>
      <c r="IK5" s="25">
        <v>5</v>
      </c>
      <c r="IL5" s="25">
        <v>5</v>
      </c>
      <c r="IM5" s="25">
        <v>4</v>
      </c>
      <c r="IN5" s="25">
        <v>4</v>
      </c>
      <c r="IO5" s="25">
        <v>5</v>
      </c>
      <c r="IP5" s="25">
        <v>5</v>
      </c>
      <c r="IQ5" s="25">
        <v>5</v>
      </c>
      <c r="IR5" s="25">
        <v>5</v>
      </c>
      <c r="IS5" s="25">
        <v>4</v>
      </c>
      <c r="IT5" s="25">
        <v>4</v>
      </c>
      <c r="IU5" s="25">
        <v>3</v>
      </c>
      <c r="IV5" s="25">
        <v>5</v>
      </c>
      <c r="IW5" s="25">
        <v>4</v>
      </c>
      <c r="IX5" s="25">
        <v>4</v>
      </c>
      <c r="IY5" s="25">
        <v>4</v>
      </c>
      <c r="IZ5" s="25">
        <v>4</v>
      </c>
      <c r="JA5" s="25">
        <v>5</v>
      </c>
      <c r="JB5" s="25">
        <v>4</v>
      </c>
      <c r="JC5" s="25">
        <v>5</v>
      </c>
      <c r="JD5" s="25">
        <v>5</v>
      </c>
      <c r="JE5" s="25">
        <v>5</v>
      </c>
      <c r="JF5" s="25">
        <v>5</v>
      </c>
      <c r="JG5" s="25">
        <v>4</v>
      </c>
      <c r="JH5" s="25">
        <v>5</v>
      </c>
      <c r="JI5" s="25">
        <v>4</v>
      </c>
      <c r="JJ5" s="25">
        <v>4</v>
      </c>
      <c r="JK5" s="25">
        <v>4</v>
      </c>
      <c r="JL5" s="25">
        <v>1</v>
      </c>
      <c r="JM5" s="25">
        <v>5</v>
      </c>
      <c r="JN5" s="25">
        <v>4</v>
      </c>
      <c r="JO5" s="25">
        <v>5</v>
      </c>
      <c r="JP5" s="25">
        <v>5</v>
      </c>
      <c r="JQ5" s="25">
        <v>4</v>
      </c>
      <c r="JR5" s="25">
        <v>4</v>
      </c>
      <c r="JS5" s="25">
        <v>5</v>
      </c>
      <c r="JT5" s="25">
        <v>5</v>
      </c>
      <c r="JU5" s="25">
        <v>5</v>
      </c>
      <c r="JV5" s="25">
        <v>4</v>
      </c>
      <c r="JW5" s="25">
        <v>5</v>
      </c>
      <c r="JX5" s="25">
        <v>4</v>
      </c>
      <c r="JY5" s="25">
        <v>5</v>
      </c>
      <c r="JZ5" s="25">
        <v>5</v>
      </c>
      <c r="KA5" s="25">
        <v>5</v>
      </c>
      <c r="KB5" s="25">
        <v>4</v>
      </c>
      <c r="KC5" s="25">
        <v>5</v>
      </c>
      <c r="KD5" s="25">
        <v>5</v>
      </c>
      <c r="KE5" s="25">
        <v>5</v>
      </c>
      <c r="KF5" s="25">
        <v>4</v>
      </c>
      <c r="KG5" s="25">
        <v>5</v>
      </c>
      <c r="KH5" s="25">
        <v>4</v>
      </c>
      <c r="KI5" s="25">
        <v>4</v>
      </c>
      <c r="KJ5" s="25">
        <v>5</v>
      </c>
      <c r="KK5" s="25">
        <v>1</v>
      </c>
      <c r="KL5" s="25">
        <v>5</v>
      </c>
      <c r="KM5" s="25">
        <v>5</v>
      </c>
      <c r="KN5" s="25">
        <v>5</v>
      </c>
      <c r="KO5" s="25">
        <v>5</v>
      </c>
      <c r="KP5" s="25">
        <v>4</v>
      </c>
      <c r="KQ5" s="25">
        <v>4</v>
      </c>
      <c r="KR5" s="25">
        <v>4</v>
      </c>
      <c r="KS5" s="25">
        <v>4</v>
      </c>
      <c r="KT5" s="25">
        <v>4</v>
      </c>
      <c r="KU5" s="25">
        <v>4</v>
      </c>
      <c r="KV5" s="25">
        <v>5</v>
      </c>
      <c r="KW5" s="25">
        <v>4</v>
      </c>
      <c r="KX5" s="25">
        <v>4</v>
      </c>
      <c r="KY5" s="25">
        <v>5</v>
      </c>
      <c r="KZ5" s="25">
        <v>1</v>
      </c>
      <c r="LA5" s="25">
        <v>5</v>
      </c>
      <c r="LB5" s="25">
        <v>3</v>
      </c>
      <c r="LC5" s="25">
        <v>5</v>
      </c>
      <c r="LD5" s="25">
        <v>5</v>
      </c>
      <c r="LE5" s="25">
        <v>4</v>
      </c>
      <c r="LF5" s="25">
        <v>5</v>
      </c>
      <c r="LG5" s="25">
        <v>5</v>
      </c>
      <c r="LH5" s="25">
        <v>5</v>
      </c>
      <c r="LI5" s="25">
        <v>5</v>
      </c>
      <c r="LJ5" s="25">
        <v>3</v>
      </c>
      <c r="LK5" s="25">
        <v>4</v>
      </c>
      <c r="LL5" s="25">
        <v>2</v>
      </c>
      <c r="LM5" s="25">
        <v>4</v>
      </c>
      <c r="LN5" s="25">
        <v>3</v>
      </c>
      <c r="LO5" s="25">
        <v>4</v>
      </c>
      <c r="LP5" s="25">
        <v>5</v>
      </c>
      <c r="LQ5" s="25">
        <v>4</v>
      </c>
      <c r="LR5" s="25">
        <v>4</v>
      </c>
      <c r="LS5" s="25">
        <v>4</v>
      </c>
      <c r="LT5" s="25">
        <v>4</v>
      </c>
      <c r="LU5" s="25">
        <v>5</v>
      </c>
      <c r="LV5" s="25">
        <v>5</v>
      </c>
      <c r="LW5" s="25">
        <v>5</v>
      </c>
      <c r="LX5" s="25">
        <v>3</v>
      </c>
      <c r="LY5" s="25">
        <v>4</v>
      </c>
      <c r="LZ5" s="25">
        <v>5</v>
      </c>
      <c r="MA5" s="25">
        <v>0</v>
      </c>
      <c r="MB5" s="25">
        <v>4</v>
      </c>
      <c r="MC5" s="25">
        <v>1</v>
      </c>
      <c r="MD5" s="25">
        <v>1</v>
      </c>
      <c r="ME5" s="25">
        <v>5</v>
      </c>
      <c r="MF5" s="25">
        <v>5</v>
      </c>
      <c r="MG5" s="25">
        <v>5</v>
      </c>
      <c r="MH5" s="25">
        <v>5</v>
      </c>
      <c r="MI5" s="25">
        <v>4</v>
      </c>
      <c r="MJ5" s="25">
        <v>4</v>
      </c>
      <c r="MK5" s="25">
        <v>5</v>
      </c>
      <c r="ML5" s="25">
        <v>5</v>
      </c>
      <c r="MM5" s="25">
        <v>5</v>
      </c>
      <c r="MN5" s="25">
        <v>4</v>
      </c>
      <c r="MO5" s="25">
        <v>5</v>
      </c>
      <c r="MP5" s="25">
        <v>5</v>
      </c>
      <c r="MQ5" s="25">
        <v>4</v>
      </c>
      <c r="MR5" s="25">
        <v>3</v>
      </c>
      <c r="MS5" s="25">
        <v>5</v>
      </c>
      <c r="MT5" s="25">
        <v>4</v>
      </c>
      <c r="MU5" s="25">
        <v>4</v>
      </c>
      <c r="MV5" s="25">
        <v>4</v>
      </c>
      <c r="MW5" s="25">
        <v>4</v>
      </c>
      <c r="MX5" s="25">
        <v>5</v>
      </c>
      <c r="MY5" s="25">
        <v>5</v>
      </c>
      <c r="MZ5" s="25">
        <v>4</v>
      </c>
      <c r="NA5" s="25">
        <v>5</v>
      </c>
      <c r="NB5" s="25">
        <v>4</v>
      </c>
      <c r="NC5" s="25">
        <v>4</v>
      </c>
      <c r="ND5" s="25">
        <v>5</v>
      </c>
      <c r="NE5" s="25">
        <v>5</v>
      </c>
      <c r="NF5" s="25">
        <v>5</v>
      </c>
      <c r="NG5" s="25">
        <v>4</v>
      </c>
      <c r="NH5" s="25">
        <v>4</v>
      </c>
      <c r="NI5" s="25">
        <v>4</v>
      </c>
      <c r="NJ5" s="25">
        <v>4</v>
      </c>
      <c r="NK5" s="25">
        <v>5</v>
      </c>
      <c r="NL5" s="25">
        <v>4</v>
      </c>
      <c r="NM5" s="25">
        <v>5</v>
      </c>
      <c r="NN5" s="25">
        <v>4</v>
      </c>
      <c r="NO5" s="25">
        <v>4</v>
      </c>
      <c r="NP5" s="25">
        <v>3</v>
      </c>
      <c r="NQ5" s="25">
        <v>4</v>
      </c>
      <c r="NR5" s="25">
        <v>5</v>
      </c>
      <c r="NS5" s="25">
        <v>4</v>
      </c>
      <c r="NT5" s="25">
        <v>4</v>
      </c>
      <c r="NU5" s="25">
        <v>4</v>
      </c>
      <c r="NV5" s="25">
        <v>5</v>
      </c>
      <c r="NW5" s="25">
        <v>4</v>
      </c>
      <c r="NX5" s="25">
        <v>4</v>
      </c>
      <c r="NY5" s="26">
        <v>5</v>
      </c>
      <c r="NZ5" s="115">
        <f>AVERAGE(Tabela6310115[[#This Row],[1]:[832]])</f>
        <v>4.3134715025906738</v>
      </c>
      <c r="OA5" s="27">
        <f>SKEW(Tabela6310115[[#This Row],[1]:[832]])</f>
        <v>-2.0333292110533265</v>
      </c>
      <c r="OB5" s="27">
        <f>STDEV(Tabela6310115[[#This Row],[1]:[832]])</f>
        <v>0.84832906532895147</v>
      </c>
      <c r="OC5" s="61">
        <v>0.89488628220800093</v>
      </c>
    </row>
    <row r="6" spans="1:393" s="28" customFormat="1" ht="24.95" customHeight="1">
      <c r="A6" s="29">
        <v>20</v>
      </c>
      <c r="B6" s="30">
        <v>2</v>
      </c>
      <c r="C6" s="106" t="s">
        <v>1708</v>
      </c>
      <c r="D6" s="39">
        <v>4</v>
      </c>
      <c r="E6" s="40">
        <v>5</v>
      </c>
      <c r="F6" s="40">
        <v>4</v>
      </c>
      <c r="G6" s="40">
        <v>2</v>
      </c>
      <c r="H6" s="40">
        <v>4</v>
      </c>
      <c r="I6" s="40">
        <v>4</v>
      </c>
      <c r="J6" s="40">
        <v>4</v>
      </c>
      <c r="K6" s="40">
        <v>5</v>
      </c>
      <c r="L6" s="40">
        <v>4</v>
      </c>
      <c r="M6" s="40">
        <v>5</v>
      </c>
      <c r="N6" s="40">
        <v>5</v>
      </c>
      <c r="O6" s="40">
        <v>4</v>
      </c>
      <c r="P6" s="40">
        <v>5</v>
      </c>
      <c r="Q6" s="40">
        <v>5</v>
      </c>
      <c r="R6" s="40">
        <v>5</v>
      </c>
      <c r="S6" s="40">
        <v>5</v>
      </c>
      <c r="T6" s="40">
        <v>5</v>
      </c>
      <c r="U6" s="40">
        <v>5</v>
      </c>
      <c r="V6" s="40">
        <v>4</v>
      </c>
      <c r="W6" s="40">
        <v>5</v>
      </c>
      <c r="X6" s="40">
        <v>5</v>
      </c>
      <c r="Y6" s="40">
        <v>5</v>
      </c>
      <c r="Z6" s="40">
        <v>4</v>
      </c>
      <c r="AA6" s="40">
        <v>4</v>
      </c>
      <c r="AB6" s="40">
        <v>4</v>
      </c>
      <c r="AC6" s="40">
        <v>3</v>
      </c>
      <c r="AD6" s="40">
        <v>4</v>
      </c>
      <c r="AE6" s="40">
        <v>5</v>
      </c>
      <c r="AF6" s="40">
        <v>5</v>
      </c>
      <c r="AG6" s="40">
        <v>4</v>
      </c>
      <c r="AH6" s="40">
        <v>5</v>
      </c>
      <c r="AI6" s="40">
        <v>5</v>
      </c>
      <c r="AJ6" s="40">
        <v>5</v>
      </c>
      <c r="AK6" s="40">
        <v>5</v>
      </c>
      <c r="AL6" s="40">
        <v>5</v>
      </c>
      <c r="AM6" s="40">
        <v>5</v>
      </c>
      <c r="AN6" s="40">
        <v>5</v>
      </c>
      <c r="AO6" s="40">
        <v>4</v>
      </c>
      <c r="AP6" s="40">
        <v>5</v>
      </c>
      <c r="AQ6" s="40">
        <v>3</v>
      </c>
      <c r="AR6" s="40">
        <v>4</v>
      </c>
      <c r="AS6" s="40">
        <v>5</v>
      </c>
      <c r="AT6" s="40">
        <v>5</v>
      </c>
      <c r="AU6" s="40">
        <v>5</v>
      </c>
      <c r="AV6" s="40">
        <v>4</v>
      </c>
      <c r="AW6" s="40">
        <v>4</v>
      </c>
      <c r="AX6" s="40">
        <v>4</v>
      </c>
      <c r="AY6" s="40">
        <v>4</v>
      </c>
      <c r="AZ6" s="40">
        <v>5</v>
      </c>
      <c r="BA6" s="40">
        <v>5</v>
      </c>
      <c r="BB6" s="40">
        <v>5</v>
      </c>
      <c r="BC6" s="40">
        <v>5</v>
      </c>
      <c r="BD6" s="40">
        <v>4</v>
      </c>
      <c r="BE6" s="40">
        <v>5</v>
      </c>
      <c r="BF6" s="40">
        <v>4</v>
      </c>
      <c r="BG6" s="40">
        <v>4</v>
      </c>
      <c r="BH6" s="40">
        <v>5</v>
      </c>
      <c r="BI6" s="40">
        <v>5</v>
      </c>
      <c r="BJ6" s="40">
        <v>4</v>
      </c>
      <c r="BK6" s="40">
        <v>4</v>
      </c>
      <c r="BL6" s="40">
        <v>4</v>
      </c>
      <c r="BM6" s="40">
        <v>4</v>
      </c>
      <c r="BN6" s="40">
        <v>4</v>
      </c>
      <c r="BO6" s="40">
        <v>5</v>
      </c>
      <c r="BP6" s="40">
        <v>5</v>
      </c>
      <c r="BQ6" s="40">
        <v>4</v>
      </c>
      <c r="BR6" s="40">
        <v>5</v>
      </c>
      <c r="BS6" s="40">
        <v>5</v>
      </c>
      <c r="BT6" s="40">
        <v>5</v>
      </c>
      <c r="BU6" s="40">
        <v>5</v>
      </c>
      <c r="BV6" s="40">
        <v>5</v>
      </c>
      <c r="BW6" s="40">
        <v>4</v>
      </c>
      <c r="BX6" s="40">
        <v>3</v>
      </c>
      <c r="BY6" s="40">
        <v>5</v>
      </c>
      <c r="BZ6" s="40">
        <v>5</v>
      </c>
      <c r="CA6" s="40">
        <v>4</v>
      </c>
      <c r="CB6" s="40">
        <v>5</v>
      </c>
      <c r="CC6" s="40">
        <v>5</v>
      </c>
      <c r="CD6" s="40">
        <v>4</v>
      </c>
      <c r="CE6" s="40">
        <v>5</v>
      </c>
      <c r="CF6" s="40">
        <v>5</v>
      </c>
      <c r="CG6" s="40">
        <v>5</v>
      </c>
      <c r="CH6" s="40">
        <v>4</v>
      </c>
      <c r="CI6" s="40">
        <v>5</v>
      </c>
      <c r="CJ6" s="40">
        <v>5</v>
      </c>
      <c r="CK6" s="40">
        <v>5</v>
      </c>
      <c r="CL6" s="40">
        <v>5</v>
      </c>
      <c r="CM6" s="40">
        <v>5</v>
      </c>
      <c r="CN6" s="40">
        <v>5</v>
      </c>
      <c r="CO6" s="40">
        <v>5</v>
      </c>
      <c r="CP6" s="40">
        <v>5</v>
      </c>
      <c r="CQ6" s="40">
        <v>5</v>
      </c>
      <c r="CR6" s="40">
        <v>4</v>
      </c>
      <c r="CS6" s="40">
        <v>5</v>
      </c>
      <c r="CT6" s="40">
        <v>5</v>
      </c>
      <c r="CU6" s="40">
        <v>5</v>
      </c>
      <c r="CV6" s="40">
        <v>5</v>
      </c>
      <c r="CW6" s="40">
        <v>5</v>
      </c>
      <c r="CX6" s="40">
        <v>4</v>
      </c>
      <c r="CY6" s="40">
        <v>5</v>
      </c>
      <c r="CZ6" s="40">
        <v>5</v>
      </c>
      <c r="DA6" s="40">
        <v>1</v>
      </c>
      <c r="DB6" s="40">
        <v>5</v>
      </c>
      <c r="DC6" s="40">
        <v>4</v>
      </c>
      <c r="DD6" s="40">
        <v>4</v>
      </c>
      <c r="DE6" s="40">
        <v>5</v>
      </c>
      <c r="DF6" s="40">
        <v>4</v>
      </c>
      <c r="DG6" s="40">
        <v>5</v>
      </c>
      <c r="DH6" s="40">
        <v>5</v>
      </c>
      <c r="DI6" s="40">
        <v>5</v>
      </c>
      <c r="DJ6" s="40">
        <v>4</v>
      </c>
      <c r="DK6" s="40">
        <v>5</v>
      </c>
      <c r="DL6" s="40">
        <v>5</v>
      </c>
      <c r="DM6" s="40">
        <v>4</v>
      </c>
      <c r="DN6" s="40">
        <v>5</v>
      </c>
      <c r="DO6" s="40">
        <v>5</v>
      </c>
      <c r="DP6" s="40">
        <v>5</v>
      </c>
      <c r="DQ6" s="40">
        <v>4</v>
      </c>
      <c r="DR6" s="40">
        <v>3</v>
      </c>
      <c r="DS6" s="40">
        <v>4</v>
      </c>
      <c r="DT6" s="40">
        <v>4</v>
      </c>
      <c r="DU6" s="40">
        <v>5</v>
      </c>
      <c r="DV6" s="40">
        <v>4</v>
      </c>
      <c r="DW6" s="40">
        <v>5</v>
      </c>
      <c r="DX6" s="40">
        <v>5</v>
      </c>
      <c r="DY6" s="40">
        <v>4</v>
      </c>
      <c r="DZ6" s="40">
        <v>5</v>
      </c>
      <c r="EA6" s="40">
        <v>5</v>
      </c>
      <c r="EB6" s="40">
        <v>5</v>
      </c>
      <c r="EC6" s="40">
        <v>4</v>
      </c>
      <c r="ED6" s="40">
        <v>5</v>
      </c>
      <c r="EE6" s="40">
        <v>4</v>
      </c>
      <c r="EF6" s="40">
        <v>4</v>
      </c>
      <c r="EG6" s="40">
        <v>5</v>
      </c>
      <c r="EH6" s="40">
        <v>5</v>
      </c>
      <c r="EI6" s="40">
        <v>5</v>
      </c>
      <c r="EJ6" s="40">
        <v>4</v>
      </c>
      <c r="EK6" s="40">
        <v>5</v>
      </c>
      <c r="EL6" s="40">
        <v>5</v>
      </c>
      <c r="EM6" s="40">
        <v>5</v>
      </c>
      <c r="EN6" s="40">
        <v>5</v>
      </c>
      <c r="EO6" s="40">
        <v>5</v>
      </c>
      <c r="EP6" s="40">
        <v>5</v>
      </c>
      <c r="EQ6" s="40">
        <v>5</v>
      </c>
      <c r="ER6" s="40">
        <v>4</v>
      </c>
      <c r="ES6" s="40">
        <v>5</v>
      </c>
      <c r="ET6" s="40">
        <v>5</v>
      </c>
      <c r="EU6" s="40">
        <v>4</v>
      </c>
      <c r="EV6" s="40">
        <v>5</v>
      </c>
      <c r="EW6" s="40">
        <v>4</v>
      </c>
      <c r="EX6" s="40">
        <v>5</v>
      </c>
      <c r="EY6" s="40">
        <v>5</v>
      </c>
      <c r="EZ6" s="40">
        <v>5</v>
      </c>
      <c r="FA6" s="40">
        <v>3</v>
      </c>
      <c r="FB6" s="40">
        <v>5</v>
      </c>
      <c r="FC6" s="40">
        <v>5</v>
      </c>
      <c r="FD6" s="40">
        <v>5</v>
      </c>
      <c r="FE6" s="40">
        <v>2</v>
      </c>
      <c r="FF6" s="40">
        <v>5</v>
      </c>
      <c r="FG6" s="40">
        <v>5</v>
      </c>
      <c r="FH6" s="40">
        <v>5</v>
      </c>
      <c r="FI6" s="40">
        <v>5</v>
      </c>
      <c r="FJ6" s="40">
        <v>5</v>
      </c>
      <c r="FK6" s="40">
        <v>5</v>
      </c>
      <c r="FL6" s="40">
        <v>5</v>
      </c>
      <c r="FM6" s="40">
        <v>5</v>
      </c>
      <c r="FN6" s="40">
        <v>4</v>
      </c>
      <c r="FO6" s="40">
        <v>5</v>
      </c>
      <c r="FP6" s="40">
        <v>4</v>
      </c>
      <c r="FQ6" s="40">
        <v>5</v>
      </c>
      <c r="FR6" s="40">
        <v>5</v>
      </c>
      <c r="FS6" s="40">
        <v>5</v>
      </c>
      <c r="FT6" s="40">
        <v>4</v>
      </c>
      <c r="FU6" s="40">
        <v>3</v>
      </c>
      <c r="FV6" s="40">
        <v>4</v>
      </c>
      <c r="FW6" s="40">
        <v>4</v>
      </c>
      <c r="FX6" s="40">
        <v>5</v>
      </c>
      <c r="FY6" s="40">
        <v>5</v>
      </c>
      <c r="FZ6" s="40">
        <v>5</v>
      </c>
      <c r="GA6" s="40">
        <v>5</v>
      </c>
      <c r="GB6" s="40">
        <v>5</v>
      </c>
      <c r="GC6" s="40">
        <v>5</v>
      </c>
      <c r="GD6" s="40">
        <v>5</v>
      </c>
      <c r="GE6" s="40">
        <v>5</v>
      </c>
      <c r="GF6" s="40">
        <v>4</v>
      </c>
      <c r="GG6" s="40">
        <v>5</v>
      </c>
      <c r="GH6" s="40">
        <v>5</v>
      </c>
      <c r="GI6" s="40">
        <v>3</v>
      </c>
      <c r="GJ6" s="40">
        <v>5</v>
      </c>
      <c r="GK6" s="40">
        <v>4</v>
      </c>
      <c r="GL6" s="40">
        <v>5</v>
      </c>
      <c r="GM6" s="40">
        <v>5</v>
      </c>
      <c r="GN6" s="40">
        <v>4</v>
      </c>
      <c r="GO6" s="40">
        <v>5</v>
      </c>
      <c r="GP6" s="40">
        <v>5</v>
      </c>
      <c r="GQ6" s="40">
        <v>5</v>
      </c>
      <c r="GR6" s="40">
        <v>5</v>
      </c>
      <c r="GS6" s="40">
        <v>5</v>
      </c>
      <c r="GT6" s="40">
        <v>4</v>
      </c>
      <c r="GU6" s="40">
        <v>4</v>
      </c>
      <c r="GV6" s="40">
        <v>1</v>
      </c>
      <c r="GW6" s="40">
        <v>4</v>
      </c>
      <c r="GX6" s="40">
        <v>4</v>
      </c>
      <c r="GY6" s="40">
        <v>5</v>
      </c>
      <c r="GZ6" s="40">
        <v>5</v>
      </c>
      <c r="HA6" s="40">
        <v>5</v>
      </c>
      <c r="HB6" s="40">
        <v>5</v>
      </c>
      <c r="HC6" s="40">
        <v>5</v>
      </c>
      <c r="HD6" s="40">
        <v>5</v>
      </c>
      <c r="HE6" s="40">
        <v>4</v>
      </c>
      <c r="HF6" s="40">
        <v>5</v>
      </c>
      <c r="HG6" s="40">
        <v>4</v>
      </c>
      <c r="HH6" s="40">
        <v>4</v>
      </c>
      <c r="HI6" s="40">
        <v>5</v>
      </c>
      <c r="HJ6" s="40">
        <v>5</v>
      </c>
      <c r="HK6" s="40">
        <v>5</v>
      </c>
      <c r="HL6" s="40">
        <v>5</v>
      </c>
      <c r="HM6" s="40">
        <v>5</v>
      </c>
      <c r="HN6" s="40">
        <v>5</v>
      </c>
      <c r="HO6" s="40">
        <v>5</v>
      </c>
      <c r="HP6" s="40">
        <v>5</v>
      </c>
      <c r="HQ6" s="40">
        <v>5</v>
      </c>
      <c r="HR6" s="40">
        <v>5</v>
      </c>
      <c r="HS6" s="40">
        <v>4</v>
      </c>
      <c r="HT6" s="40">
        <v>4</v>
      </c>
      <c r="HU6" s="40">
        <v>3</v>
      </c>
      <c r="HV6" s="40">
        <v>5</v>
      </c>
      <c r="HW6" s="40">
        <v>5</v>
      </c>
      <c r="HX6" s="40">
        <v>5</v>
      </c>
      <c r="HY6" s="40">
        <v>5</v>
      </c>
      <c r="HZ6" s="40">
        <v>5</v>
      </c>
      <c r="IA6" s="40">
        <v>2</v>
      </c>
      <c r="IB6" s="40">
        <v>5</v>
      </c>
      <c r="IC6" s="40">
        <v>5</v>
      </c>
      <c r="ID6" s="40">
        <v>5</v>
      </c>
      <c r="IE6" s="40">
        <v>5</v>
      </c>
      <c r="IF6" s="40">
        <v>5</v>
      </c>
      <c r="IG6" s="40">
        <v>5</v>
      </c>
      <c r="IH6" s="40">
        <v>4</v>
      </c>
      <c r="II6" s="40">
        <v>4</v>
      </c>
      <c r="IJ6" s="40">
        <v>4</v>
      </c>
      <c r="IK6" s="40">
        <v>5</v>
      </c>
      <c r="IL6" s="40">
        <v>5</v>
      </c>
      <c r="IM6" s="40">
        <v>5</v>
      </c>
      <c r="IN6" s="40">
        <v>5</v>
      </c>
      <c r="IO6" s="40">
        <v>5</v>
      </c>
      <c r="IP6" s="40">
        <v>5</v>
      </c>
      <c r="IQ6" s="40">
        <v>5</v>
      </c>
      <c r="IR6" s="40">
        <v>5</v>
      </c>
      <c r="IS6" s="40">
        <v>4</v>
      </c>
      <c r="IT6" s="40">
        <v>5</v>
      </c>
      <c r="IU6" s="40">
        <v>4</v>
      </c>
      <c r="IV6" s="40">
        <v>5</v>
      </c>
      <c r="IW6" s="40">
        <v>2</v>
      </c>
      <c r="IX6" s="40">
        <v>4</v>
      </c>
      <c r="IY6" s="40">
        <v>4</v>
      </c>
      <c r="IZ6" s="40">
        <v>5</v>
      </c>
      <c r="JA6" s="40">
        <v>5</v>
      </c>
      <c r="JB6" s="40">
        <v>5</v>
      </c>
      <c r="JC6" s="40">
        <v>5</v>
      </c>
      <c r="JD6" s="40">
        <v>5</v>
      </c>
      <c r="JE6" s="40">
        <v>5</v>
      </c>
      <c r="JF6" s="40">
        <v>5</v>
      </c>
      <c r="JG6" s="40">
        <v>5</v>
      </c>
      <c r="JH6" s="40">
        <v>5</v>
      </c>
      <c r="JI6" s="40">
        <v>4</v>
      </c>
      <c r="JJ6" s="40">
        <v>5</v>
      </c>
      <c r="JK6" s="40">
        <v>4</v>
      </c>
      <c r="JL6" s="40">
        <v>2</v>
      </c>
      <c r="JM6" s="40">
        <v>5</v>
      </c>
      <c r="JN6" s="40">
        <v>5</v>
      </c>
      <c r="JO6" s="40">
        <v>5</v>
      </c>
      <c r="JP6" s="40">
        <v>5</v>
      </c>
      <c r="JQ6" s="40">
        <v>4</v>
      </c>
      <c r="JR6" s="40">
        <v>4</v>
      </c>
      <c r="JS6" s="40">
        <v>5</v>
      </c>
      <c r="JT6" s="40">
        <v>5</v>
      </c>
      <c r="JU6" s="40">
        <v>5</v>
      </c>
      <c r="JV6" s="40">
        <v>5</v>
      </c>
      <c r="JW6" s="40">
        <v>4</v>
      </c>
      <c r="JX6" s="40">
        <v>5</v>
      </c>
      <c r="JY6" s="40">
        <v>5</v>
      </c>
      <c r="JZ6" s="40">
        <v>5</v>
      </c>
      <c r="KA6" s="40">
        <v>5</v>
      </c>
      <c r="KB6" s="40">
        <v>4</v>
      </c>
      <c r="KC6" s="40">
        <v>5</v>
      </c>
      <c r="KD6" s="40">
        <v>5</v>
      </c>
      <c r="KE6" s="40">
        <v>5</v>
      </c>
      <c r="KF6" s="40">
        <v>4</v>
      </c>
      <c r="KG6" s="40">
        <v>5</v>
      </c>
      <c r="KH6" s="40">
        <v>4</v>
      </c>
      <c r="KI6" s="40">
        <v>5</v>
      </c>
      <c r="KJ6" s="40">
        <v>5</v>
      </c>
      <c r="KK6" s="40">
        <v>5</v>
      </c>
      <c r="KL6" s="40">
        <v>5</v>
      </c>
      <c r="KM6" s="40">
        <v>5</v>
      </c>
      <c r="KN6" s="40">
        <v>5</v>
      </c>
      <c r="KO6" s="40">
        <v>5</v>
      </c>
      <c r="KP6" s="40">
        <v>5</v>
      </c>
      <c r="KQ6" s="40">
        <v>4</v>
      </c>
      <c r="KR6" s="40">
        <v>5</v>
      </c>
      <c r="KS6" s="40">
        <v>4</v>
      </c>
      <c r="KT6" s="40">
        <v>5</v>
      </c>
      <c r="KU6" s="40">
        <v>5</v>
      </c>
      <c r="KV6" s="40">
        <v>5</v>
      </c>
      <c r="KW6" s="40">
        <v>5</v>
      </c>
      <c r="KX6" s="40">
        <v>5</v>
      </c>
      <c r="KY6" s="40">
        <v>5</v>
      </c>
      <c r="KZ6" s="40">
        <v>4</v>
      </c>
      <c r="LA6" s="40">
        <v>5</v>
      </c>
      <c r="LB6" s="40">
        <v>4</v>
      </c>
      <c r="LC6" s="40">
        <v>5</v>
      </c>
      <c r="LD6" s="40">
        <v>4</v>
      </c>
      <c r="LE6" s="40">
        <v>4</v>
      </c>
      <c r="LF6" s="40">
        <v>5</v>
      </c>
      <c r="LG6" s="40">
        <v>5</v>
      </c>
      <c r="LH6" s="40">
        <v>5</v>
      </c>
      <c r="LI6" s="40">
        <v>5</v>
      </c>
      <c r="LJ6" s="40">
        <v>5</v>
      </c>
      <c r="LK6" s="40">
        <v>4</v>
      </c>
      <c r="LL6" s="40">
        <v>2</v>
      </c>
      <c r="LM6" s="40">
        <v>4</v>
      </c>
      <c r="LN6" s="40">
        <v>4</v>
      </c>
      <c r="LO6" s="40">
        <v>4</v>
      </c>
      <c r="LP6" s="40">
        <v>4</v>
      </c>
      <c r="LQ6" s="40">
        <v>4</v>
      </c>
      <c r="LR6" s="40">
        <v>5</v>
      </c>
      <c r="LS6" s="40">
        <v>5</v>
      </c>
      <c r="LT6" s="40">
        <v>3</v>
      </c>
      <c r="LU6" s="40">
        <v>5</v>
      </c>
      <c r="LV6" s="40">
        <v>5</v>
      </c>
      <c r="LW6" s="40">
        <v>5</v>
      </c>
      <c r="LX6" s="40">
        <v>4</v>
      </c>
      <c r="LY6" s="40">
        <v>4</v>
      </c>
      <c r="LZ6" s="40">
        <v>5</v>
      </c>
      <c r="MA6" s="40">
        <v>5</v>
      </c>
      <c r="MB6" s="40">
        <v>5</v>
      </c>
      <c r="MC6" s="40">
        <v>1</v>
      </c>
      <c r="MD6" s="40">
        <v>1</v>
      </c>
      <c r="ME6" s="40">
        <v>5</v>
      </c>
      <c r="MF6" s="40">
        <v>5</v>
      </c>
      <c r="MG6" s="40">
        <v>5</v>
      </c>
      <c r="MH6" s="40">
        <v>5</v>
      </c>
      <c r="MI6" s="40">
        <v>5</v>
      </c>
      <c r="MJ6" s="40">
        <v>4</v>
      </c>
      <c r="MK6" s="40">
        <v>4</v>
      </c>
      <c r="ML6" s="40">
        <v>5</v>
      </c>
      <c r="MM6" s="40">
        <v>0</v>
      </c>
      <c r="MN6" s="40">
        <v>5</v>
      </c>
      <c r="MO6" s="40">
        <v>5</v>
      </c>
      <c r="MP6" s="40">
        <v>5</v>
      </c>
      <c r="MQ6" s="40">
        <v>5</v>
      </c>
      <c r="MR6" s="40">
        <v>3</v>
      </c>
      <c r="MS6" s="40">
        <v>5</v>
      </c>
      <c r="MT6" s="40">
        <v>5</v>
      </c>
      <c r="MU6" s="40">
        <v>5</v>
      </c>
      <c r="MV6" s="40">
        <v>4</v>
      </c>
      <c r="MW6" s="40">
        <v>5</v>
      </c>
      <c r="MX6" s="40">
        <v>5</v>
      </c>
      <c r="MY6" s="40">
        <v>4</v>
      </c>
      <c r="MZ6" s="40">
        <v>5</v>
      </c>
      <c r="NA6" s="40">
        <v>5</v>
      </c>
      <c r="NB6" s="40">
        <v>4</v>
      </c>
      <c r="NC6" s="40">
        <v>5</v>
      </c>
      <c r="ND6" s="40">
        <v>5</v>
      </c>
      <c r="NE6" s="40">
        <v>4</v>
      </c>
      <c r="NF6" s="40">
        <v>5</v>
      </c>
      <c r="NG6" s="40">
        <v>4</v>
      </c>
      <c r="NH6" s="40">
        <v>5</v>
      </c>
      <c r="NI6" s="40">
        <v>5</v>
      </c>
      <c r="NJ6" s="40">
        <v>5</v>
      </c>
      <c r="NK6" s="40">
        <v>5</v>
      </c>
      <c r="NL6" s="40">
        <v>5</v>
      </c>
      <c r="NM6" s="40">
        <v>5</v>
      </c>
      <c r="NN6" s="40">
        <v>5</v>
      </c>
      <c r="NO6" s="40">
        <v>4</v>
      </c>
      <c r="NP6" s="40">
        <v>3</v>
      </c>
      <c r="NQ6" s="40">
        <v>4</v>
      </c>
      <c r="NR6" s="40">
        <v>5</v>
      </c>
      <c r="NS6" s="40">
        <v>5</v>
      </c>
      <c r="NT6" s="40">
        <v>4</v>
      </c>
      <c r="NU6" s="40">
        <v>4</v>
      </c>
      <c r="NV6" s="40">
        <v>5</v>
      </c>
      <c r="NW6" s="40">
        <v>5</v>
      </c>
      <c r="NX6" s="40">
        <v>5</v>
      </c>
      <c r="NY6" s="41">
        <v>5</v>
      </c>
      <c r="NZ6" s="116">
        <f>AVERAGE(Tabela6310115[[#This Row],[1]:[832]])</f>
        <v>4.562176165803109</v>
      </c>
      <c r="OA6" s="42">
        <f>SKEW(Tabela6310115[[#This Row],[1]:[832]])</f>
        <v>-2.499190150286029</v>
      </c>
      <c r="OB6" s="42">
        <f>STDEV(Tabela6310115[[#This Row],[1]:[832]])</f>
        <v>0.75765834060795079</v>
      </c>
      <c r="OC6" s="63">
        <v>0.88706721313081704</v>
      </c>
    </row>
    <row r="7" spans="1:393" s="28" customFormat="1" ht="24.95" customHeight="1">
      <c r="A7" s="29">
        <v>21</v>
      </c>
      <c r="B7" s="30">
        <v>3</v>
      </c>
      <c r="C7" s="106" t="s">
        <v>1709</v>
      </c>
      <c r="D7" s="39">
        <v>4</v>
      </c>
      <c r="E7" s="40">
        <v>5</v>
      </c>
      <c r="F7" s="40">
        <v>5</v>
      </c>
      <c r="G7" s="40">
        <v>5</v>
      </c>
      <c r="H7" s="40">
        <v>5</v>
      </c>
      <c r="I7" s="40">
        <v>4</v>
      </c>
      <c r="J7" s="40">
        <v>4</v>
      </c>
      <c r="K7" s="40">
        <v>5</v>
      </c>
      <c r="L7" s="40">
        <v>4</v>
      </c>
      <c r="M7" s="40">
        <v>4</v>
      </c>
      <c r="N7" s="40">
        <v>5</v>
      </c>
      <c r="O7" s="40">
        <v>5</v>
      </c>
      <c r="P7" s="40">
        <v>5</v>
      </c>
      <c r="Q7" s="40">
        <v>5</v>
      </c>
      <c r="R7" s="40">
        <v>4</v>
      </c>
      <c r="S7" s="40">
        <v>4</v>
      </c>
      <c r="T7" s="40">
        <v>4</v>
      </c>
      <c r="U7" s="40">
        <v>4</v>
      </c>
      <c r="V7" s="40">
        <v>5</v>
      </c>
      <c r="W7" s="40">
        <v>5</v>
      </c>
      <c r="X7" s="40">
        <v>5</v>
      </c>
      <c r="Y7" s="40">
        <v>5</v>
      </c>
      <c r="Z7" s="40">
        <v>4</v>
      </c>
      <c r="AA7" s="40">
        <v>4</v>
      </c>
      <c r="AB7" s="40">
        <v>5</v>
      </c>
      <c r="AC7" s="40">
        <v>4</v>
      </c>
      <c r="AD7" s="40">
        <v>4</v>
      </c>
      <c r="AE7" s="40">
        <v>3</v>
      </c>
      <c r="AF7" s="40">
        <v>4</v>
      </c>
      <c r="AG7" s="40">
        <v>4</v>
      </c>
      <c r="AH7" s="40">
        <v>5</v>
      </c>
      <c r="AI7" s="40">
        <v>4</v>
      </c>
      <c r="AJ7" s="40">
        <v>5</v>
      </c>
      <c r="AK7" s="40">
        <v>5</v>
      </c>
      <c r="AL7" s="40">
        <v>5</v>
      </c>
      <c r="AM7" s="40">
        <v>3</v>
      </c>
      <c r="AN7" s="40">
        <v>5</v>
      </c>
      <c r="AO7" s="40">
        <v>4</v>
      </c>
      <c r="AP7" s="40">
        <v>4</v>
      </c>
      <c r="AQ7" s="40">
        <v>4</v>
      </c>
      <c r="AR7" s="40">
        <v>4</v>
      </c>
      <c r="AS7" s="40">
        <v>5</v>
      </c>
      <c r="AT7" s="40">
        <v>5</v>
      </c>
      <c r="AU7" s="40">
        <v>4</v>
      </c>
      <c r="AV7" s="40">
        <v>3</v>
      </c>
      <c r="AW7" s="40">
        <v>4</v>
      </c>
      <c r="AX7" s="40">
        <v>4</v>
      </c>
      <c r="AY7" s="40">
        <v>5</v>
      </c>
      <c r="AZ7" s="40">
        <v>1</v>
      </c>
      <c r="BA7" s="40">
        <v>4</v>
      </c>
      <c r="BB7" s="40">
        <v>5</v>
      </c>
      <c r="BC7" s="40">
        <v>4</v>
      </c>
      <c r="BD7" s="40">
        <v>4</v>
      </c>
      <c r="BE7" s="40">
        <v>4</v>
      </c>
      <c r="BF7" s="40">
        <v>4</v>
      </c>
      <c r="BG7" s="40">
        <v>5</v>
      </c>
      <c r="BH7" s="40">
        <v>5</v>
      </c>
      <c r="BI7" s="40">
        <v>3</v>
      </c>
      <c r="BJ7" s="40">
        <v>4</v>
      </c>
      <c r="BK7" s="40">
        <v>4</v>
      </c>
      <c r="BL7" s="40">
        <v>4</v>
      </c>
      <c r="BM7" s="40">
        <v>4</v>
      </c>
      <c r="BN7" s="40">
        <v>5</v>
      </c>
      <c r="BO7" s="40">
        <v>5</v>
      </c>
      <c r="BP7" s="40">
        <v>5</v>
      </c>
      <c r="BQ7" s="40">
        <v>4</v>
      </c>
      <c r="BR7" s="40">
        <v>5</v>
      </c>
      <c r="BS7" s="40">
        <v>5</v>
      </c>
      <c r="BT7" s="40">
        <v>4</v>
      </c>
      <c r="BU7" s="40">
        <v>4</v>
      </c>
      <c r="BV7" s="40">
        <v>5</v>
      </c>
      <c r="BW7" s="40">
        <v>4</v>
      </c>
      <c r="BX7" s="40">
        <v>4</v>
      </c>
      <c r="BY7" s="40">
        <v>5</v>
      </c>
      <c r="BZ7" s="40">
        <v>5</v>
      </c>
      <c r="CA7" s="40">
        <v>4</v>
      </c>
      <c r="CB7" s="40">
        <v>3</v>
      </c>
      <c r="CC7" s="40">
        <v>5</v>
      </c>
      <c r="CD7" s="40">
        <v>5</v>
      </c>
      <c r="CE7" s="40">
        <v>5</v>
      </c>
      <c r="CF7" s="40">
        <v>4</v>
      </c>
      <c r="CG7" s="40">
        <v>5</v>
      </c>
      <c r="CH7" s="40">
        <v>4</v>
      </c>
      <c r="CI7" s="40">
        <v>4</v>
      </c>
      <c r="CJ7" s="40">
        <v>5</v>
      </c>
      <c r="CK7" s="40">
        <v>4</v>
      </c>
      <c r="CL7" s="40">
        <v>4</v>
      </c>
      <c r="CM7" s="40">
        <v>5</v>
      </c>
      <c r="CN7" s="40">
        <v>5</v>
      </c>
      <c r="CO7" s="40">
        <v>5</v>
      </c>
      <c r="CP7" s="40">
        <v>4</v>
      </c>
      <c r="CQ7" s="40">
        <v>4</v>
      </c>
      <c r="CR7" s="40">
        <v>4</v>
      </c>
      <c r="CS7" s="40">
        <v>5</v>
      </c>
      <c r="CT7" s="40">
        <v>4</v>
      </c>
      <c r="CU7" s="40">
        <v>4</v>
      </c>
      <c r="CV7" s="40">
        <v>3</v>
      </c>
      <c r="CW7" s="40">
        <v>5</v>
      </c>
      <c r="CX7" s="40">
        <v>3</v>
      </c>
      <c r="CY7" s="40">
        <v>5</v>
      </c>
      <c r="CZ7" s="40">
        <v>4</v>
      </c>
      <c r="DA7" s="40">
        <v>1</v>
      </c>
      <c r="DB7" s="40">
        <v>5</v>
      </c>
      <c r="DC7" s="40">
        <v>4</v>
      </c>
      <c r="DD7" s="40">
        <v>3</v>
      </c>
      <c r="DE7" s="40">
        <v>5</v>
      </c>
      <c r="DF7" s="40">
        <v>3</v>
      </c>
      <c r="DG7" s="40">
        <v>5</v>
      </c>
      <c r="DH7" s="40">
        <v>4</v>
      </c>
      <c r="DI7" s="40">
        <v>3</v>
      </c>
      <c r="DJ7" s="40">
        <v>4</v>
      </c>
      <c r="DK7" s="40">
        <v>4</v>
      </c>
      <c r="DL7" s="40">
        <v>5</v>
      </c>
      <c r="DM7" s="40">
        <v>4</v>
      </c>
      <c r="DN7" s="40">
        <v>3</v>
      </c>
      <c r="DO7" s="40">
        <v>5</v>
      </c>
      <c r="DP7" s="40">
        <v>4</v>
      </c>
      <c r="DQ7" s="40">
        <v>4</v>
      </c>
      <c r="DR7" s="40">
        <v>4</v>
      </c>
      <c r="DS7" s="40">
        <v>4</v>
      </c>
      <c r="DT7" s="40">
        <v>4</v>
      </c>
      <c r="DU7" s="40">
        <v>5</v>
      </c>
      <c r="DV7" s="40">
        <v>5</v>
      </c>
      <c r="DW7" s="40">
        <v>4</v>
      </c>
      <c r="DX7" s="40">
        <v>5</v>
      </c>
      <c r="DY7" s="40">
        <v>4</v>
      </c>
      <c r="DZ7" s="40">
        <v>5</v>
      </c>
      <c r="EA7" s="40">
        <v>4</v>
      </c>
      <c r="EB7" s="40">
        <v>4</v>
      </c>
      <c r="EC7" s="40">
        <v>4</v>
      </c>
      <c r="ED7" s="40">
        <v>5</v>
      </c>
      <c r="EE7" s="40">
        <v>4</v>
      </c>
      <c r="EF7" s="40">
        <v>4</v>
      </c>
      <c r="EG7" s="40">
        <v>4</v>
      </c>
      <c r="EH7" s="40">
        <v>5</v>
      </c>
      <c r="EI7" s="40">
        <v>5</v>
      </c>
      <c r="EJ7" s="40">
        <v>4</v>
      </c>
      <c r="EK7" s="40">
        <v>4</v>
      </c>
      <c r="EL7" s="40">
        <v>5</v>
      </c>
      <c r="EM7" s="40">
        <v>5</v>
      </c>
      <c r="EN7" s="40">
        <v>5</v>
      </c>
      <c r="EO7" s="40">
        <v>4</v>
      </c>
      <c r="EP7" s="40">
        <v>5</v>
      </c>
      <c r="EQ7" s="40">
        <v>5</v>
      </c>
      <c r="ER7" s="40">
        <v>2</v>
      </c>
      <c r="ES7" s="40">
        <v>4</v>
      </c>
      <c r="ET7" s="40">
        <v>1</v>
      </c>
      <c r="EU7" s="40">
        <v>4</v>
      </c>
      <c r="EV7" s="40">
        <v>5</v>
      </c>
      <c r="EW7" s="40">
        <v>4</v>
      </c>
      <c r="EX7" s="40">
        <v>5</v>
      </c>
      <c r="EY7" s="40">
        <v>5</v>
      </c>
      <c r="EZ7" s="40">
        <v>5</v>
      </c>
      <c r="FA7" s="40">
        <v>3</v>
      </c>
      <c r="FB7" s="40">
        <v>4</v>
      </c>
      <c r="FC7" s="40">
        <v>5</v>
      </c>
      <c r="FD7" s="40">
        <v>5</v>
      </c>
      <c r="FE7" s="40">
        <v>3</v>
      </c>
      <c r="FF7" s="40">
        <v>5</v>
      </c>
      <c r="FG7" s="40">
        <v>5</v>
      </c>
      <c r="FH7" s="40">
        <v>4</v>
      </c>
      <c r="FI7" s="40">
        <v>5</v>
      </c>
      <c r="FJ7" s="40">
        <v>4</v>
      </c>
      <c r="FK7" s="40">
        <v>5</v>
      </c>
      <c r="FL7" s="40">
        <v>4</v>
      </c>
      <c r="FM7" s="40">
        <v>4</v>
      </c>
      <c r="FN7" s="40">
        <v>4</v>
      </c>
      <c r="FO7" s="40">
        <v>5</v>
      </c>
      <c r="FP7" s="40">
        <v>5</v>
      </c>
      <c r="FQ7" s="40">
        <v>5</v>
      </c>
      <c r="FR7" s="40">
        <v>4</v>
      </c>
      <c r="FS7" s="40">
        <v>4</v>
      </c>
      <c r="FT7" s="40">
        <v>5</v>
      </c>
      <c r="FU7" s="40">
        <v>4</v>
      </c>
      <c r="FV7" s="40">
        <v>4</v>
      </c>
      <c r="FW7" s="40">
        <v>4</v>
      </c>
      <c r="FX7" s="40">
        <v>4</v>
      </c>
      <c r="FY7" s="40">
        <v>4</v>
      </c>
      <c r="FZ7" s="40">
        <v>5</v>
      </c>
      <c r="GA7" s="40">
        <v>5</v>
      </c>
      <c r="GB7" s="40">
        <v>5</v>
      </c>
      <c r="GC7" s="40">
        <v>4</v>
      </c>
      <c r="GD7" s="40">
        <v>5</v>
      </c>
      <c r="GE7" s="40">
        <v>5</v>
      </c>
      <c r="GF7" s="40">
        <v>5</v>
      </c>
      <c r="GG7" s="40">
        <v>5</v>
      </c>
      <c r="GH7" s="40">
        <v>5</v>
      </c>
      <c r="GI7" s="40">
        <v>2</v>
      </c>
      <c r="GJ7" s="40">
        <v>4</v>
      </c>
      <c r="GK7" s="40">
        <v>3</v>
      </c>
      <c r="GL7" s="40">
        <v>5</v>
      </c>
      <c r="GM7" s="40">
        <v>5</v>
      </c>
      <c r="GN7" s="40">
        <v>4</v>
      </c>
      <c r="GO7" s="40">
        <v>4</v>
      </c>
      <c r="GP7" s="40">
        <v>5</v>
      </c>
      <c r="GQ7" s="40">
        <v>4</v>
      </c>
      <c r="GR7" s="40">
        <v>5</v>
      </c>
      <c r="GS7" s="40">
        <v>5</v>
      </c>
      <c r="GT7" s="40">
        <v>4</v>
      </c>
      <c r="GU7" s="40">
        <v>5</v>
      </c>
      <c r="GV7" s="40">
        <v>1</v>
      </c>
      <c r="GW7" s="40">
        <v>4</v>
      </c>
      <c r="GX7" s="40">
        <v>4</v>
      </c>
      <c r="GY7" s="40">
        <v>5</v>
      </c>
      <c r="GZ7" s="40">
        <v>2</v>
      </c>
      <c r="HA7" s="40">
        <v>2</v>
      </c>
      <c r="HB7" s="40">
        <v>5</v>
      </c>
      <c r="HC7" s="40">
        <v>4</v>
      </c>
      <c r="HD7" s="40">
        <v>4</v>
      </c>
      <c r="HE7" s="40">
        <v>5</v>
      </c>
      <c r="HF7" s="40">
        <v>5</v>
      </c>
      <c r="HG7" s="40">
        <v>3</v>
      </c>
      <c r="HH7" s="40">
        <v>4</v>
      </c>
      <c r="HI7" s="40">
        <v>5</v>
      </c>
      <c r="HJ7" s="40">
        <v>5</v>
      </c>
      <c r="HK7" s="40">
        <v>4</v>
      </c>
      <c r="HL7" s="40">
        <v>5</v>
      </c>
      <c r="HM7" s="40">
        <v>4</v>
      </c>
      <c r="HN7" s="40">
        <v>4</v>
      </c>
      <c r="HO7" s="40">
        <v>5</v>
      </c>
      <c r="HP7" s="40">
        <v>5</v>
      </c>
      <c r="HQ7" s="40">
        <v>4</v>
      </c>
      <c r="HR7" s="40">
        <v>5</v>
      </c>
      <c r="HS7" s="40">
        <v>4</v>
      </c>
      <c r="HT7" s="40">
        <v>4</v>
      </c>
      <c r="HU7" s="40">
        <v>4</v>
      </c>
      <c r="HV7" s="40">
        <v>5</v>
      </c>
      <c r="HW7" s="40">
        <v>5</v>
      </c>
      <c r="HX7" s="40">
        <v>5</v>
      </c>
      <c r="HY7" s="40">
        <v>5</v>
      </c>
      <c r="HZ7" s="40">
        <v>5</v>
      </c>
      <c r="IA7" s="40">
        <v>2</v>
      </c>
      <c r="IB7" s="40">
        <v>5</v>
      </c>
      <c r="IC7" s="40">
        <v>5</v>
      </c>
      <c r="ID7" s="40">
        <v>5</v>
      </c>
      <c r="IE7" s="40">
        <v>4</v>
      </c>
      <c r="IF7" s="40">
        <v>5</v>
      </c>
      <c r="IG7" s="40">
        <v>4</v>
      </c>
      <c r="IH7" s="40">
        <v>3</v>
      </c>
      <c r="II7" s="40">
        <v>4</v>
      </c>
      <c r="IJ7" s="40">
        <v>5</v>
      </c>
      <c r="IK7" s="40">
        <v>5</v>
      </c>
      <c r="IL7" s="40">
        <v>5</v>
      </c>
      <c r="IM7" s="40">
        <v>5</v>
      </c>
      <c r="IN7" s="40">
        <v>5</v>
      </c>
      <c r="IO7" s="40">
        <v>5</v>
      </c>
      <c r="IP7" s="40">
        <v>3</v>
      </c>
      <c r="IQ7" s="40">
        <v>5</v>
      </c>
      <c r="IR7" s="40">
        <v>5</v>
      </c>
      <c r="IS7" s="40">
        <v>5</v>
      </c>
      <c r="IT7" s="40">
        <v>4</v>
      </c>
      <c r="IU7" s="40">
        <v>4</v>
      </c>
      <c r="IV7" s="40">
        <v>5</v>
      </c>
      <c r="IW7" s="40">
        <v>3</v>
      </c>
      <c r="IX7" s="40">
        <v>4</v>
      </c>
      <c r="IY7" s="40">
        <v>5</v>
      </c>
      <c r="IZ7" s="40">
        <v>5</v>
      </c>
      <c r="JA7" s="40">
        <v>5</v>
      </c>
      <c r="JB7" s="40">
        <v>5</v>
      </c>
      <c r="JC7" s="40">
        <v>5</v>
      </c>
      <c r="JD7" s="40">
        <v>5</v>
      </c>
      <c r="JE7" s="40">
        <v>5</v>
      </c>
      <c r="JF7" s="40">
        <v>5</v>
      </c>
      <c r="JG7" s="40">
        <v>4</v>
      </c>
      <c r="JH7" s="40">
        <v>5</v>
      </c>
      <c r="JI7" s="40">
        <v>5</v>
      </c>
      <c r="JJ7" s="40">
        <v>4</v>
      </c>
      <c r="JK7" s="40">
        <v>4</v>
      </c>
      <c r="JL7" s="40">
        <v>3</v>
      </c>
      <c r="JM7" s="40">
        <v>4</v>
      </c>
      <c r="JN7" s="40">
        <v>4</v>
      </c>
      <c r="JO7" s="40">
        <v>5</v>
      </c>
      <c r="JP7" s="40">
        <v>4</v>
      </c>
      <c r="JQ7" s="40">
        <v>2</v>
      </c>
      <c r="JR7" s="40">
        <v>3</v>
      </c>
      <c r="JS7" s="40">
        <v>5</v>
      </c>
      <c r="JT7" s="40">
        <v>5</v>
      </c>
      <c r="JU7" s="40">
        <v>5</v>
      </c>
      <c r="JV7" s="40">
        <v>5</v>
      </c>
      <c r="JW7" s="40">
        <v>3</v>
      </c>
      <c r="JX7" s="40">
        <v>4</v>
      </c>
      <c r="JY7" s="40">
        <v>5</v>
      </c>
      <c r="JZ7" s="40">
        <v>0</v>
      </c>
      <c r="KA7" s="40">
        <v>5</v>
      </c>
      <c r="KB7" s="40">
        <v>4</v>
      </c>
      <c r="KC7" s="40">
        <v>5</v>
      </c>
      <c r="KD7" s="40">
        <v>5</v>
      </c>
      <c r="KE7" s="40">
        <v>4</v>
      </c>
      <c r="KF7" s="40">
        <v>3</v>
      </c>
      <c r="KG7" s="40">
        <v>4</v>
      </c>
      <c r="KH7" s="40">
        <v>4</v>
      </c>
      <c r="KI7" s="40">
        <v>5</v>
      </c>
      <c r="KJ7" s="40">
        <v>4</v>
      </c>
      <c r="KK7" s="40">
        <v>5</v>
      </c>
      <c r="KL7" s="40">
        <v>5</v>
      </c>
      <c r="KM7" s="40">
        <v>4</v>
      </c>
      <c r="KN7" s="40">
        <v>5</v>
      </c>
      <c r="KO7" s="40">
        <v>5</v>
      </c>
      <c r="KP7" s="40">
        <v>5</v>
      </c>
      <c r="KQ7" s="40">
        <v>5</v>
      </c>
      <c r="KR7" s="40">
        <v>5</v>
      </c>
      <c r="KS7" s="40">
        <v>4</v>
      </c>
      <c r="KT7" s="40">
        <v>5</v>
      </c>
      <c r="KU7" s="40">
        <v>5</v>
      </c>
      <c r="KV7" s="40">
        <v>5</v>
      </c>
      <c r="KW7" s="40">
        <v>4</v>
      </c>
      <c r="KX7" s="40">
        <v>5</v>
      </c>
      <c r="KY7" s="40">
        <v>5</v>
      </c>
      <c r="KZ7" s="40">
        <v>3</v>
      </c>
      <c r="LA7" s="40">
        <v>5</v>
      </c>
      <c r="LB7" s="40">
        <v>5</v>
      </c>
      <c r="LC7" s="40">
        <v>3</v>
      </c>
      <c r="LD7" s="40">
        <v>5</v>
      </c>
      <c r="LE7" s="40">
        <v>4</v>
      </c>
      <c r="LF7" s="40">
        <v>4</v>
      </c>
      <c r="LG7" s="40">
        <v>5</v>
      </c>
      <c r="LH7" s="40">
        <v>5</v>
      </c>
      <c r="LI7" s="40">
        <v>5</v>
      </c>
      <c r="LJ7" s="40">
        <v>4</v>
      </c>
      <c r="LK7" s="40">
        <v>3</v>
      </c>
      <c r="LL7" s="40">
        <v>2</v>
      </c>
      <c r="LM7" s="40">
        <v>3</v>
      </c>
      <c r="LN7" s="40">
        <v>3</v>
      </c>
      <c r="LO7" s="40">
        <v>5</v>
      </c>
      <c r="LP7" s="40">
        <v>5</v>
      </c>
      <c r="LQ7" s="40">
        <v>5</v>
      </c>
      <c r="LR7" s="40">
        <v>5</v>
      </c>
      <c r="LS7" s="40">
        <v>4</v>
      </c>
      <c r="LT7" s="40">
        <v>3</v>
      </c>
      <c r="LU7" s="40">
        <v>5</v>
      </c>
      <c r="LV7" s="40">
        <v>4</v>
      </c>
      <c r="LW7" s="40">
        <v>5</v>
      </c>
      <c r="LX7" s="40">
        <v>5</v>
      </c>
      <c r="LY7" s="40">
        <v>4</v>
      </c>
      <c r="LZ7" s="40">
        <v>5</v>
      </c>
      <c r="MA7" s="40">
        <v>5</v>
      </c>
      <c r="MB7" s="40">
        <v>4</v>
      </c>
      <c r="MC7" s="40">
        <v>1</v>
      </c>
      <c r="MD7" s="40">
        <v>1</v>
      </c>
      <c r="ME7" s="40">
        <v>5</v>
      </c>
      <c r="MF7" s="40">
        <v>5</v>
      </c>
      <c r="MG7" s="40">
        <v>3</v>
      </c>
      <c r="MH7" s="40">
        <v>5</v>
      </c>
      <c r="MI7" s="40">
        <v>5</v>
      </c>
      <c r="MJ7" s="40">
        <v>4</v>
      </c>
      <c r="MK7" s="40">
        <v>4</v>
      </c>
      <c r="ML7" s="40">
        <v>4</v>
      </c>
      <c r="MM7" s="40">
        <v>3</v>
      </c>
      <c r="MN7" s="40">
        <v>5</v>
      </c>
      <c r="MO7" s="40">
        <v>4</v>
      </c>
      <c r="MP7" s="40">
        <v>4</v>
      </c>
      <c r="MQ7" s="40">
        <v>4</v>
      </c>
      <c r="MR7" s="40">
        <v>3</v>
      </c>
      <c r="MS7" s="40">
        <v>4</v>
      </c>
      <c r="MT7" s="40">
        <v>5</v>
      </c>
      <c r="MU7" s="40">
        <v>4</v>
      </c>
      <c r="MV7" s="40">
        <v>4</v>
      </c>
      <c r="MW7" s="40">
        <v>4</v>
      </c>
      <c r="MX7" s="40">
        <v>4</v>
      </c>
      <c r="MY7" s="40">
        <v>4</v>
      </c>
      <c r="MZ7" s="40">
        <v>4</v>
      </c>
      <c r="NA7" s="40">
        <v>4</v>
      </c>
      <c r="NB7" s="40">
        <v>4</v>
      </c>
      <c r="NC7" s="40">
        <v>5</v>
      </c>
      <c r="ND7" s="40">
        <v>4</v>
      </c>
      <c r="NE7" s="40">
        <v>5</v>
      </c>
      <c r="NF7" s="40">
        <v>5</v>
      </c>
      <c r="NG7" s="40">
        <v>4</v>
      </c>
      <c r="NH7" s="40">
        <v>4</v>
      </c>
      <c r="NI7" s="40">
        <v>4</v>
      </c>
      <c r="NJ7" s="40">
        <v>5</v>
      </c>
      <c r="NK7" s="40">
        <v>4</v>
      </c>
      <c r="NL7" s="40">
        <v>4</v>
      </c>
      <c r="NM7" s="40">
        <v>5</v>
      </c>
      <c r="NN7" s="40">
        <v>4</v>
      </c>
      <c r="NO7" s="40">
        <v>4</v>
      </c>
      <c r="NP7" s="40">
        <v>2</v>
      </c>
      <c r="NQ7" s="40">
        <v>4</v>
      </c>
      <c r="NR7" s="40">
        <v>5</v>
      </c>
      <c r="NS7" s="40">
        <v>5</v>
      </c>
      <c r="NT7" s="40">
        <v>3</v>
      </c>
      <c r="NU7" s="40">
        <v>5</v>
      </c>
      <c r="NV7" s="40">
        <v>5</v>
      </c>
      <c r="NW7" s="40">
        <v>5</v>
      </c>
      <c r="NX7" s="40">
        <v>5</v>
      </c>
      <c r="NY7" s="41">
        <v>5</v>
      </c>
      <c r="NZ7" s="116">
        <f>AVERAGE(Tabela6310115[[#This Row],[1]:[832]])</f>
        <v>4.2927461139896375</v>
      </c>
      <c r="OA7" s="42">
        <f>SKEW(Tabela6310115[[#This Row],[1]:[832]])</f>
        <v>-1.6410150899708797</v>
      </c>
      <c r="OB7" s="42">
        <f>STDEV(Tabela6310115[[#This Row],[1]:[832]])</f>
        <v>0.85875126664935619</v>
      </c>
      <c r="OC7" s="63">
        <v>0.88901800710642676</v>
      </c>
    </row>
    <row r="8" spans="1:393" s="28" customFormat="1" ht="24.95" customHeight="1">
      <c r="A8" s="29">
        <v>22</v>
      </c>
      <c r="B8" s="30">
        <v>4</v>
      </c>
      <c r="C8" s="106" t="s">
        <v>1710</v>
      </c>
      <c r="D8" s="39">
        <v>4</v>
      </c>
      <c r="E8" s="40">
        <v>5</v>
      </c>
      <c r="F8" s="40">
        <v>5</v>
      </c>
      <c r="G8" s="40">
        <v>5</v>
      </c>
      <c r="H8" s="40">
        <v>5</v>
      </c>
      <c r="I8" s="40">
        <v>4</v>
      </c>
      <c r="J8" s="40">
        <v>5</v>
      </c>
      <c r="K8" s="40">
        <v>5</v>
      </c>
      <c r="L8" s="40">
        <v>5</v>
      </c>
      <c r="M8" s="40">
        <v>4</v>
      </c>
      <c r="N8" s="40">
        <v>5</v>
      </c>
      <c r="O8" s="40">
        <v>5</v>
      </c>
      <c r="P8" s="40">
        <v>5</v>
      </c>
      <c r="Q8" s="40">
        <v>4</v>
      </c>
      <c r="R8" s="40">
        <v>5</v>
      </c>
      <c r="S8" s="40">
        <v>5</v>
      </c>
      <c r="T8" s="40">
        <v>5</v>
      </c>
      <c r="U8" s="40">
        <v>4</v>
      </c>
      <c r="V8" s="40">
        <v>5</v>
      </c>
      <c r="W8" s="40">
        <v>5</v>
      </c>
      <c r="X8" s="40">
        <v>5</v>
      </c>
      <c r="Y8" s="40">
        <v>5</v>
      </c>
      <c r="Z8" s="40">
        <v>5</v>
      </c>
      <c r="AA8" s="40">
        <v>4</v>
      </c>
      <c r="AB8" s="40">
        <v>4</v>
      </c>
      <c r="AC8" s="40">
        <v>5</v>
      </c>
      <c r="AD8" s="40">
        <v>4</v>
      </c>
      <c r="AE8" s="40">
        <v>5</v>
      </c>
      <c r="AF8" s="40">
        <v>5</v>
      </c>
      <c r="AG8" s="40">
        <v>5</v>
      </c>
      <c r="AH8" s="40">
        <v>5</v>
      </c>
      <c r="AI8" s="40">
        <v>5</v>
      </c>
      <c r="AJ8" s="40">
        <v>5</v>
      </c>
      <c r="AK8" s="40">
        <v>5</v>
      </c>
      <c r="AL8" s="40">
        <v>4</v>
      </c>
      <c r="AM8" s="40">
        <v>4</v>
      </c>
      <c r="AN8" s="40">
        <v>5</v>
      </c>
      <c r="AO8" s="40">
        <v>5</v>
      </c>
      <c r="AP8" s="40">
        <v>3</v>
      </c>
      <c r="AQ8" s="40">
        <v>3</v>
      </c>
      <c r="AR8" s="40">
        <v>5</v>
      </c>
      <c r="AS8" s="40">
        <v>5</v>
      </c>
      <c r="AT8" s="40">
        <v>5</v>
      </c>
      <c r="AU8" s="40">
        <v>4</v>
      </c>
      <c r="AV8" s="40">
        <v>4</v>
      </c>
      <c r="AW8" s="40">
        <v>4</v>
      </c>
      <c r="AX8" s="40">
        <v>4</v>
      </c>
      <c r="AY8" s="40">
        <v>4</v>
      </c>
      <c r="AZ8" s="40">
        <v>5</v>
      </c>
      <c r="BA8" s="40">
        <v>4</v>
      </c>
      <c r="BB8" s="40">
        <v>5</v>
      </c>
      <c r="BC8" s="40">
        <v>5</v>
      </c>
      <c r="BD8" s="40">
        <v>5</v>
      </c>
      <c r="BE8" s="40">
        <v>5</v>
      </c>
      <c r="BF8" s="40">
        <v>5</v>
      </c>
      <c r="BG8" s="40">
        <v>4</v>
      </c>
      <c r="BH8" s="40">
        <v>5</v>
      </c>
      <c r="BI8" s="40">
        <v>5</v>
      </c>
      <c r="BJ8" s="40">
        <v>5</v>
      </c>
      <c r="BK8" s="40">
        <v>5</v>
      </c>
      <c r="BL8" s="40">
        <v>4</v>
      </c>
      <c r="BM8" s="40">
        <v>4</v>
      </c>
      <c r="BN8" s="40">
        <v>5</v>
      </c>
      <c r="BO8" s="40">
        <v>5</v>
      </c>
      <c r="BP8" s="40">
        <v>5</v>
      </c>
      <c r="BQ8" s="40">
        <v>5</v>
      </c>
      <c r="BR8" s="40">
        <v>5</v>
      </c>
      <c r="BS8" s="40">
        <v>5</v>
      </c>
      <c r="BT8" s="40">
        <v>4</v>
      </c>
      <c r="BU8" s="40">
        <v>4</v>
      </c>
      <c r="BV8" s="40">
        <v>5</v>
      </c>
      <c r="BW8" s="40">
        <v>5</v>
      </c>
      <c r="BX8" s="40">
        <v>5</v>
      </c>
      <c r="BY8" s="40">
        <v>4</v>
      </c>
      <c r="BZ8" s="40">
        <v>5</v>
      </c>
      <c r="CA8" s="40">
        <v>5</v>
      </c>
      <c r="CB8" s="40">
        <v>3</v>
      </c>
      <c r="CC8" s="40">
        <v>5</v>
      </c>
      <c r="CD8" s="40">
        <v>5</v>
      </c>
      <c r="CE8" s="40">
        <v>5</v>
      </c>
      <c r="CF8" s="40">
        <v>5</v>
      </c>
      <c r="CG8" s="40">
        <v>5</v>
      </c>
      <c r="CH8" s="40">
        <v>3</v>
      </c>
      <c r="CI8" s="40">
        <v>4</v>
      </c>
      <c r="CJ8" s="40">
        <v>5</v>
      </c>
      <c r="CK8" s="40">
        <v>4</v>
      </c>
      <c r="CL8" s="40">
        <v>5</v>
      </c>
      <c r="CM8" s="40">
        <v>5</v>
      </c>
      <c r="CN8" s="40">
        <v>5</v>
      </c>
      <c r="CO8" s="40">
        <v>5</v>
      </c>
      <c r="CP8" s="40">
        <v>4</v>
      </c>
      <c r="CQ8" s="40">
        <v>5</v>
      </c>
      <c r="CR8" s="40">
        <v>3</v>
      </c>
      <c r="CS8" s="40">
        <v>5</v>
      </c>
      <c r="CT8" s="40">
        <v>4</v>
      </c>
      <c r="CU8" s="40">
        <v>4</v>
      </c>
      <c r="CV8" s="40">
        <v>3</v>
      </c>
      <c r="CW8" s="40">
        <v>5</v>
      </c>
      <c r="CX8" s="40">
        <v>5</v>
      </c>
      <c r="CY8" s="40">
        <v>5</v>
      </c>
      <c r="CZ8" s="40">
        <v>5</v>
      </c>
      <c r="DA8" s="40">
        <v>1</v>
      </c>
      <c r="DB8" s="40">
        <v>5</v>
      </c>
      <c r="DC8" s="40">
        <v>4</v>
      </c>
      <c r="DD8" s="40">
        <v>4</v>
      </c>
      <c r="DE8" s="40">
        <v>5</v>
      </c>
      <c r="DF8" s="40">
        <v>3</v>
      </c>
      <c r="DG8" s="40">
        <v>5</v>
      </c>
      <c r="DH8" s="40">
        <v>4</v>
      </c>
      <c r="DI8" s="40">
        <v>3</v>
      </c>
      <c r="DJ8" s="40">
        <v>4</v>
      </c>
      <c r="DK8" s="40">
        <v>4</v>
      </c>
      <c r="DL8" s="40">
        <v>5</v>
      </c>
      <c r="DM8" s="40">
        <v>4</v>
      </c>
      <c r="DN8" s="40">
        <v>5</v>
      </c>
      <c r="DO8" s="40">
        <v>4</v>
      </c>
      <c r="DP8" s="40">
        <v>5</v>
      </c>
      <c r="DQ8" s="40">
        <v>4</v>
      </c>
      <c r="DR8" s="40">
        <v>0</v>
      </c>
      <c r="DS8" s="40">
        <v>5</v>
      </c>
      <c r="DT8" s="40">
        <v>4</v>
      </c>
      <c r="DU8" s="40">
        <v>5</v>
      </c>
      <c r="DV8" s="40">
        <v>5</v>
      </c>
      <c r="DW8" s="40">
        <v>5</v>
      </c>
      <c r="DX8" s="40">
        <v>5</v>
      </c>
      <c r="DY8" s="40">
        <v>5</v>
      </c>
      <c r="DZ8" s="40">
        <v>5</v>
      </c>
      <c r="EA8" s="40">
        <v>5</v>
      </c>
      <c r="EB8" s="40">
        <v>5</v>
      </c>
      <c r="EC8" s="40">
        <v>3</v>
      </c>
      <c r="ED8" s="40">
        <v>5</v>
      </c>
      <c r="EE8" s="40">
        <v>4</v>
      </c>
      <c r="EF8" s="40">
        <v>5</v>
      </c>
      <c r="EG8" s="40">
        <v>4</v>
      </c>
      <c r="EH8" s="40">
        <v>5</v>
      </c>
      <c r="EI8" s="40">
        <v>5</v>
      </c>
      <c r="EJ8" s="40">
        <v>4</v>
      </c>
      <c r="EK8" s="40">
        <v>4</v>
      </c>
      <c r="EL8" s="40">
        <v>4</v>
      </c>
      <c r="EM8" s="40">
        <v>5</v>
      </c>
      <c r="EN8" s="40">
        <v>5</v>
      </c>
      <c r="EO8" s="40">
        <v>4</v>
      </c>
      <c r="EP8" s="40">
        <v>5</v>
      </c>
      <c r="EQ8" s="40">
        <v>5</v>
      </c>
      <c r="ER8" s="40">
        <v>4</v>
      </c>
      <c r="ES8" s="40">
        <v>5</v>
      </c>
      <c r="ET8" s="40">
        <v>4</v>
      </c>
      <c r="EU8" s="40">
        <v>4</v>
      </c>
      <c r="EV8" s="40">
        <v>4</v>
      </c>
      <c r="EW8" s="40">
        <v>5</v>
      </c>
      <c r="EX8" s="40">
        <v>5</v>
      </c>
      <c r="EY8" s="40">
        <v>4</v>
      </c>
      <c r="EZ8" s="40">
        <v>5</v>
      </c>
      <c r="FA8" s="40">
        <v>4</v>
      </c>
      <c r="FB8" s="40">
        <v>0</v>
      </c>
      <c r="FC8" s="40">
        <v>5</v>
      </c>
      <c r="FD8" s="40">
        <v>5</v>
      </c>
      <c r="FE8" s="40">
        <v>4</v>
      </c>
      <c r="FF8" s="40">
        <v>5</v>
      </c>
      <c r="FG8" s="40">
        <v>3</v>
      </c>
      <c r="FH8" s="40">
        <v>4</v>
      </c>
      <c r="FI8" s="40">
        <v>5</v>
      </c>
      <c r="FJ8" s="40">
        <v>5</v>
      </c>
      <c r="FK8" s="40">
        <v>5</v>
      </c>
      <c r="FL8" s="40">
        <v>4</v>
      </c>
      <c r="FM8" s="40">
        <v>5</v>
      </c>
      <c r="FN8" s="40">
        <v>5</v>
      </c>
      <c r="FO8" s="40">
        <v>5</v>
      </c>
      <c r="FP8" s="40">
        <v>5</v>
      </c>
      <c r="FQ8" s="40">
        <v>5</v>
      </c>
      <c r="FR8" s="40">
        <v>5</v>
      </c>
      <c r="FS8" s="40">
        <v>5</v>
      </c>
      <c r="FT8" s="40">
        <v>5</v>
      </c>
      <c r="FU8" s="40">
        <v>5</v>
      </c>
      <c r="FV8" s="40">
        <v>4</v>
      </c>
      <c r="FW8" s="40">
        <v>4</v>
      </c>
      <c r="FX8" s="40">
        <v>4</v>
      </c>
      <c r="FY8" s="40">
        <v>5</v>
      </c>
      <c r="FZ8" s="40">
        <v>5</v>
      </c>
      <c r="GA8" s="40">
        <v>5</v>
      </c>
      <c r="GB8" s="40">
        <v>4</v>
      </c>
      <c r="GC8" s="40">
        <v>5</v>
      </c>
      <c r="GD8" s="40">
        <v>4</v>
      </c>
      <c r="GE8" s="40">
        <v>5</v>
      </c>
      <c r="GF8" s="40">
        <v>5</v>
      </c>
      <c r="GG8" s="40">
        <v>0</v>
      </c>
      <c r="GH8" s="40">
        <v>5</v>
      </c>
      <c r="GI8" s="40">
        <v>5</v>
      </c>
      <c r="GJ8" s="40">
        <v>5</v>
      </c>
      <c r="GK8" s="40">
        <v>4</v>
      </c>
      <c r="GL8" s="40">
        <v>5</v>
      </c>
      <c r="GM8" s="40">
        <v>5</v>
      </c>
      <c r="GN8" s="40">
        <v>5</v>
      </c>
      <c r="GO8" s="40">
        <v>4</v>
      </c>
      <c r="GP8" s="40">
        <v>5</v>
      </c>
      <c r="GQ8" s="40">
        <v>4</v>
      </c>
      <c r="GR8" s="40">
        <v>5</v>
      </c>
      <c r="GS8" s="40">
        <v>5</v>
      </c>
      <c r="GT8" s="40">
        <v>5</v>
      </c>
      <c r="GU8" s="40">
        <v>5</v>
      </c>
      <c r="GV8" s="40">
        <v>1</v>
      </c>
      <c r="GW8" s="40">
        <v>5</v>
      </c>
      <c r="GX8" s="40">
        <v>5</v>
      </c>
      <c r="GY8" s="40">
        <v>5</v>
      </c>
      <c r="GZ8" s="40">
        <v>4</v>
      </c>
      <c r="HA8" s="40">
        <v>5</v>
      </c>
      <c r="HB8" s="40">
        <v>5</v>
      </c>
      <c r="HC8" s="40">
        <v>5</v>
      </c>
      <c r="HD8" s="40">
        <v>5</v>
      </c>
      <c r="HE8" s="40">
        <v>5</v>
      </c>
      <c r="HF8" s="40">
        <v>5</v>
      </c>
      <c r="HG8" s="40">
        <v>3</v>
      </c>
      <c r="HH8" s="40">
        <v>5</v>
      </c>
      <c r="HI8" s="40">
        <v>4</v>
      </c>
      <c r="HJ8" s="40">
        <v>5</v>
      </c>
      <c r="HK8" s="40">
        <v>5</v>
      </c>
      <c r="HL8" s="40">
        <v>5</v>
      </c>
      <c r="HM8" s="40">
        <v>4</v>
      </c>
      <c r="HN8" s="40">
        <v>5</v>
      </c>
      <c r="HO8" s="40">
        <v>5</v>
      </c>
      <c r="HP8" s="40">
        <v>5</v>
      </c>
      <c r="HQ8" s="40">
        <v>5</v>
      </c>
      <c r="HR8" s="40">
        <v>5</v>
      </c>
      <c r="HS8" s="40">
        <v>4</v>
      </c>
      <c r="HT8" s="40">
        <v>4</v>
      </c>
      <c r="HU8" s="40">
        <v>4</v>
      </c>
      <c r="HV8" s="40">
        <v>5</v>
      </c>
      <c r="HW8" s="40">
        <v>5</v>
      </c>
      <c r="HX8" s="40">
        <v>4</v>
      </c>
      <c r="HY8" s="40">
        <v>5</v>
      </c>
      <c r="HZ8" s="40">
        <v>4</v>
      </c>
      <c r="IA8" s="40">
        <v>3</v>
      </c>
      <c r="IB8" s="40">
        <v>5</v>
      </c>
      <c r="IC8" s="40">
        <v>5</v>
      </c>
      <c r="ID8" s="40">
        <v>5</v>
      </c>
      <c r="IE8" s="40">
        <v>5</v>
      </c>
      <c r="IF8" s="40">
        <v>0</v>
      </c>
      <c r="IG8" s="40">
        <v>0</v>
      </c>
      <c r="IH8" s="40">
        <v>4</v>
      </c>
      <c r="II8" s="40">
        <v>5</v>
      </c>
      <c r="IJ8" s="40">
        <v>4</v>
      </c>
      <c r="IK8" s="40">
        <v>5</v>
      </c>
      <c r="IL8" s="40">
        <v>5</v>
      </c>
      <c r="IM8" s="40">
        <v>5</v>
      </c>
      <c r="IN8" s="40">
        <v>5</v>
      </c>
      <c r="IO8" s="40">
        <v>5</v>
      </c>
      <c r="IP8" s="40">
        <v>5</v>
      </c>
      <c r="IQ8" s="40">
        <v>5</v>
      </c>
      <c r="IR8" s="40">
        <v>5</v>
      </c>
      <c r="IS8" s="40">
        <v>5</v>
      </c>
      <c r="IT8" s="40">
        <v>4</v>
      </c>
      <c r="IU8" s="40">
        <v>5</v>
      </c>
      <c r="IV8" s="40">
        <v>5</v>
      </c>
      <c r="IW8" s="40">
        <v>3</v>
      </c>
      <c r="IX8" s="40">
        <v>5</v>
      </c>
      <c r="IY8" s="40">
        <v>5</v>
      </c>
      <c r="IZ8" s="40">
        <v>5</v>
      </c>
      <c r="JA8" s="40">
        <v>4</v>
      </c>
      <c r="JB8" s="40">
        <v>5</v>
      </c>
      <c r="JC8" s="40">
        <v>5</v>
      </c>
      <c r="JD8" s="40">
        <v>5</v>
      </c>
      <c r="JE8" s="40">
        <v>5</v>
      </c>
      <c r="JF8" s="40">
        <v>5</v>
      </c>
      <c r="JG8" s="40">
        <v>4</v>
      </c>
      <c r="JH8" s="40">
        <v>4</v>
      </c>
      <c r="JI8" s="40">
        <v>4</v>
      </c>
      <c r="JJ8" s="40">
        <v>4</v>
      </c>
      <c r="JK8" s="40">
        <v>4</v>
      </c>
      <c r="JL8" s="40">
        <v>3</v>
      </c>
      <c r="JM8" s="40">
        <v>4</v>
      </c>
      <c r="JN8" s="40">
        <v>5</v>
      </c>
      <c r="JO8" s="40">
        <v>5</v>
      </c>
      <c r="JP8" s="40">
        <v>5</v>
      </c>
      <c r="JQ8" s="40">
        <v>4</v>
      </c>
      <c r="JR8" s="40">
        <v>4</v>
      </c>
      <c r="JS8" s="40">
        <v>5</v>
      </c>
      <c r="JT8" s="40">
        <v>5</v>
      </c>
      <c r="JU8" s="40">
        <v>5</v>
      </c>
      <c r="JV8" s="40">
        <v>5</v>
      </c>
      <c r="JW8" s="40">
        <v>3</v>
      </c>
      <c r="JX8" s="40">
        <v>5</v>
      </c>
      <c r="JY8" s="40">
        <v>5</v>
      </c>
      <c r="JZ8" s="40">
        <v>3</v>
      </c>
      <c r="KA8" s="40">
        <v>5</v>
      </c>
      <c r="KB8" s="40">
        <v>5</v>
      </c>
      <c r="KC8" s="40">
        <v>5</v>
      </c>
      <c r="KD8" s="40">
        <v>5</v>
      </c>
      <c r="KE8" s="40">
        <v>5</v>
      </c>
      <c r="KF8" s="40">
        <v>3</v>
      </c>
      <c r="KG8" s="40">
        <v>5</v>
      </c>
      <c r="KH8" s="40">
        <v>4</v>
      </c>
      <c r="KI8" s="40">
        <v>5</v>
      </c>
      <c r="KJ8" s="40">
        <v>4</v>
      </c>
      <c r="KK8" s="40">
        <v>5</v>
      </c>
      <c r="KL8" s="40">
        <v>4</v>
      </c>
      <c r="KM8" s="40">
        <v>4</v>
      </c>
      <c r="KN8" s="40">
        <v>5</v>
      </c>
      <c r="KO8" s="40">
        <v>5</v>
      </c>
      <c r="KP8" s="40">
        <v>5</v>
      </c>
      <c r="KQ8" s="40">
        <v>5</v>
      </c>
      <c r="KR8" s="40">
        <v>5</v>
      </c>
      <c r="KS8" s="40">
        <v>4</v>
      </c>
      <c r="KT8" s="40">
        <v>5</v>
      </c>
      <c r="KU8" s="40">
        <v>4</v>
      </c>
      <c r="KV8" s="40">
        <v>5</v>
      </c>
      <c r="KW8" s="40">
        <v>5</v>
      </c>
      <c r="KX8" s="40">
        <v>4</v>
      </c>
      <c r="KY8" s="40">
        <v>5</v>
      </c>
      <c r="KZ8" s="40">
        <v>5</v>
      </c>
      <c r="LA8" s="40">
        <v>4</v>
      </c>
      <c r="LB8" s="40">
        <v>5</v>
      </c>
      <c r="LC8" s="40">
        <v>3</v>
      </c>
      <c r="LD8" s="40">
        <v>5</v>
      </c>
      <c r="LE8" s="40">
        <v>5</v>
      </c>
      <c r="LF8" s="40">
        <v>5</v>
      </c>
      <c r="LG8" s="40">
        <v>5</v>
      </c>
      <c r="LH8" s="40">
        <v>5</v>
      </c>
      <c r="LI8" s="40">
        <v>5</v>
      </c>
      <c r="LJ8" s="40">
        <v>3</v>
      </c>
      <c r="LK8" s="40">
        <v>5</v>
      </c>
      <c r="LL8" s="40">
        <v>2</v>
      </c>
      <c r="LM8" s="40">
        <v>0</v>
      </c>
      <c r="LN8" s="40">
        <v>3</v>
      </c>
      <c r="LO8" s="40">
        <v>5</v>
      </c>
      <c r="LP8" s="40">
        <v>4</v>
      </c>
      <c r="LQ8" s="40">
        <v>5</v>
      </c>
      <c r="LR8" s="40">
        <v>4</v>
      </c>
      <c r="LS8" s="40">
        <v>4</v>
      </c>
      <c r="LT8" s="40">
        <v>5</v>
      </c>
      <c r="LU8" s="40">
        <v>5</v>
      </c>
      <c r="LV8" s="40">
        <v>5</v>
      </c>
      <c r="LW8" s="40">
        <v>5</v>
      </c>
      <c r="LX8" s="40">
        <v>5</v>
      </c>
      <c r="LY8" s="40">
        <v>5</v>
      </c>
      <c r="LZ8" s="40">
        <v>5</v>
      </c>
      <c r="MA8" s="40">
        <v>4</v>
      </c>
      <c r="MB8" s="40">
        <v>5</v>
      </c>
      <c r="MC8" s="40">
        <v>1</v>
      </c>
      <c r="MD8" s="40">
        <v>1</v>
      </c>
      <c r="ME8" s="40">
        <v>5</v>
      </c>
      <c r="MF8" s="40">
        <v>5</v>
      </c>
      <c r="MG8" s="40">
        <v>5</v>
      </c>
      <c r="MH8" s="40">
        <v>5</v>
      </c>
      <c r="MI8" s="40">
        <v>5</v>
      </c>
      <c r="MJ8" s="40">
        <v>4</v>
      </c>
      <c r="MK8" s="40">
        <v>4</v>
      </c>
      <c r="ML8" s="40">
        <v>5</v>
      </c>
      <c r="MM8" s="40">
        <v>4</v>
      </c>
      <c r="MN8" s="40">
        <v>5</v>
      </c>
      <c r="MO8" s="40">
        <v>5</v>
      </c>
      <c r="MP8" s="40">
        <v>4</v>
      </c>
      <c r="MQ8" s="40">
        <v>5</v>
      </c>
      <c r="MR8" s="40">
        <v>3</v>
      </c>
      <c r="MS8" s="40">
        <v>4</v>
      </c>
      <c r="MT8" s="40">
        <v>5</v>
      </c>
      <c r="MU8" s="40">
        <v>4</v>
      </c>
      <c r="MV8" s="40">
        <v>4</v>
      </c>
      <c r="MW8" s="40">
        <v>5</v>
      </c>
      <c r="MX8" s="40">
        <v>5</v>
      </c>
      <c r="MY8" s="40">
        <v>5</v>
      </c>
      <c r="MZ8" s="40">
        <v>4</v>
      </c>
      <c r="NA8" s="40">
        <v>4</v>
      </c>
      <c r="NB8" s="40">
        <v>4</v>
      </c>
      <c r="NC8" s="40">
        <v>4</v>
      </c>
      <c r="ND8" s="40">
        <v>5</v>
      </c>
      <c r="NE8" s="40">
        <v>5</v>
      </c>
      <c r="NF8" s="40">
        <v>5</v>
      </c>
      <c r="NG8" s="40">
        <v>5</v>
      </c>
      <c r="NH8" s="40">
        <v>3</v>
      </c>
      <c r="NI8" s="40">
        <v>5</v>
      </c>
      <c r="NJ8" s="40">
        <v>4</v>
      </c>
      <c r="NK8" s="40">
        <v>5</v>
      </c>
      <c r="NL8" s="40">
        <v>4</v>
      </c>
      <c r="NM8" s="40">
        <v>5</v>
      </c>
      <c r="NN8" s="40">
        <v>4</v>
      </c>
      <c r="NO8" s="40">
        <v>4</v>
      </c>
      <c r="NP8" s="40">
        <v>2</v>
      </c>
      <c r="NQ8" s="40">
        <v>4</v>
      </c>
      <c r="NR8" s="40">
        <v>5</v>
      </c>
      <c r="NS8" s="40">
        <v>5</v>
      </c>
      <c r="NT8" s="40">
        <v>5</v>
      </c>
      <c r="NU8" s="40">
        <v>4</v>
      </c>
      <c r="NV8" s="40">
        <v>5</v>
      </c>
      <c r="NW8" s="40">
        <v>5</v>
      </c>
      <c r="NX8" s="40">
        <v>5</v>
      </c>
      <c r="NY8" s="41">
        <v>5</v>
      </c>
      <c r="NZ8" s="116">
        <f>AVERAGE(Tabela6310115[[#This Row],[1]:[832]])</f>
        <v>4.471502590673575</v>
      </c>
      <c r="OA8" s="42">
        <f>SKEW(Tabela6310115[[#This Row],[1]:[832]])</f>
        <v>-2.6830218721908956</v>
      </c>
      <c r="OB8" s="42">
        <f>STDEV(Tabela6310115[[#This Row],[1]:[832]])</f>
        <v>0.91195028415615476</v>
      </c>
      <c r="OC8" s="63">
        <v>0.89386745149765268</v>
      </c>
    </row>
    <row r="9" spans="1:393" s="28" customFormat="1" ht="24.95" customHeight="1">
      <c r="A9" s="29">
        <v>23</v>
      </c>
      <c r="B9" s="30">
        <v>5</v>
      </c>
      <c r="C9" s="106" t="s">
        <v>1711</v>
      </c>
      <c r="D9" s="39">
        <v>3</v>
      </c>
      <c r="E9" s="40">
        <v>4</v>
      </c>
      <c r="F9" s="40">
        <v>4</v>
      </c>
      <c r="G9" s="40">
        <v>5</v>
      </c>
      <c r="H9" s="40">
        <v>5</v>
      </c>
      <c r="I9" s="40">
        <v>4</v>
      </c>
      <c r="J9" s="40">
        <v>5</v>
      </c>
      <c r="K9" s="40">
        <v>5</v>
      </c>
      <c r="L9" s="40">
        <v>5</v>
      </c>
      <c r="M9" s="40">
        <v>4</v>
      </c>
      <c r="N9" s="40">
        <v>5</v>
      </c>
      <c r="O9" s="40">
        <v>4</v>
      </c>
      <c r="P9" s="40">
        <v>5</v>
      </c>
      <c r="Q9" s="40">
        <v>4</v>
      </c>
      <c r="R9" s="40">
        <v>4</v>
      </c>
      <c r="S9" s="40">
        <v>4</v>
      </c>
      <c r="T9" s="40">
        <v>5</v>
      </c>
      <c r="U9" s="40">
        <v>4</v>
      </c>
      <c r="V9" s="40">
        <v>5</v>
      </c>
      <c r="W9" s="40">
        <v>5</v>
      </c>
      <c r="X9" s="40">
        <v>5</v>
      </c>
      <c r="Y9" s="40">
        <v>5</v>
      </c>
      <c r="Z9" s="40">
        <v>4</v>
      </c>
      <c r="AA9" s="40">
        <v>4</v>
      </c>
      <c r="AB9" s="40">
        <v>3</v>
      </c>
      <c r="AC9" s="40">
        <v>4</v>
      </c>
      <c r="AD9" s="40">
        <v>4</v>
      </c>
      <c r="AE9" s="40">
        <v>4</v>
      </c>
      <c r="AF9" s="40">
        <v>5</v>
      </c>
      <c r="AG9" s="40">
        <v>4</v>
      </c>
      <c r="AH9" s="40">
        <v>5</v>
      </c>
      <c r="AI9" s="40">
        <v>4</v>
      </c>
      <c r="AJ9" s="40">
        <v>5</v>
      </c>
      <c r="AK9" s="40">
        <v>5</v>
      </c>
      <c r="AL9" s="40">
        <v>4</v>
      </c>
      <c r="AM9" s="40">
        <v>4</v>
      </c>
      <c r="AN9" s="40">
        <v>4</v>
      </c>
      <c r="AO9" s="40">
        <v>4</v>
      </c>
      <c r="AP9" s="40">
        <v>5</v>
      </c>
      <c r="AQ9" s="40">
        <v>3</v>
      </c>
      <c r="AR9" s="40">
        <v>5</v>
      </c>
      <c r="AS9" s="40">
        <v>5</v>
      </c>
      <c r="AT9" s="40">
        <v>4</v>
      </c>
      <c r="AU9" s="40">
        <v>4</v>
      </c>
      <c r="AV9" s="40">
        <v>4</v>
      </c>
      <c r="AW9" s="40">
        <v>4</v>
      </c>
      <c r="AX9" s="40">
        <v>4</v>
      </c>
      <c r="AY9" s="40">
        <v>3</v>
      </c>
      <c r="AZ9" s="40">
        <v>4</v>
      </c>
      <c r="BA9" s="40">
        <v>4</v>
      </c>
      <c r="BB9" s="40">
        <v>5</v>
      </c>
      <c r="BC9" s="40">
        <v>3</v>
      </c>
      <c r="BD9" s="40">
        <v>5</v>
      </c>
      <c r="BE9" s="40">
        <v>5</v>
      </c>
      <c r="BF9" s="40">
        <v>4</v>
      </c>
      <c r="BG9" s="40">
        <v>5</v>
      </c>
      <c r="BH9" s="40">
        <v>4</v>
      </c>
      <c r="BI9" s="40">
        <v>5</v>
      </c>
      <c r="BJ9" s="40">
        <v>5</v>
      </c>
      <c r="BK9" s="40">
        <v>5</v>
      </c>
      <c r="BL9" s="40">
        <v>4</v>
      </c>
      <c r="BM9" s="40">
        <v>4</v>
      </c>
      <c r="BN9" s="40">
        <v>5</v>
      </c>
      <c r="BO9" s="40">
        <v>5</v>
      </c>
      <c r="BP9" s="40">
        <v>5</v>
      </c>
      <c r="BQ9" s="40">
        <v>4</v>
      </c>
      <c r="BR9" s="40">
        <v>4</v>
      </c>
      <c r="BS9" s="40">
        <v>5</v>
      </c>
      <c r="BT9" s="40">
        <v>4</v>
      </c>
      <c r="BU9" s="40">
        <v>5</v>
      </c>
      <c r="BV9" s="40">
        <v>5</v>
      </c>
      <c r="BW9" s="40">
        <v>5</v>
      </c>
      <c r="BX9" s="40">
        <v>4</v>
      </c>
      <c r="BY9" s="40">
        <v>4</v>
      </c>
      <c r="BZ9" s="40">
        <v>4</v>
      </c>
      <c r="CA9" s="40">
        <v>5</v>
      </c>
      <c r="CB9" s="40">
        <v>4</v>
      </c>
      <c r="CC9" s="40">
        <v>5</v>
      </c>
      <c r="CD9" s="40">
        <v>3</v>
      </c>
      <c r="CE9" s="40">
        <v>5</v>
      </c>
      <c r="CF9" s="40">
        <v>5</v>
      </c>
      <c r="CG9" s="40">
        <v>5</v>
      </c>
      <c r="CH9" s="40">
        <v>4</v>
      </c>
      <c r="CI9" s="40">
        <v>4</v>
      </c>
      <c r="CJ9" s="40">
        <v>4</v>
      </c>
      <c r="CK9" s="40">
        <v>3</v>
      </c>
      <c r="CL9" s="40">
        <v>4</v>
      </c>
      <c r="CM9" s="40">
        <v>5</v>
      </c>
      <c r="CN9" s="40">
        <v>5</v>
      </c>
      <c r="CO9" s="40">
        <v>4</v>
      </c>
      <c r="CP9" s="40">
        <v>4</v>
      </c>
      <c r="CQ9" s="40">
        <v>5</v>
      </c>
      <c r="CR9" s="40">
        <v>4</v>
      </c>
      <c r="CS9" s="40">
        <v>4</v>
      </c>
      <c r="CT9" s="40">
        <v>4</v>
      </c>
      <c r="CU9" s="40">
        <v>3</v>
      </c>
      <c r="CV9" s="40">
        <v>5</v>
      </c>
      <c r="CW9" s="40">
        <v>4</v>
      </c>
      <c r="CX9" s="40">
        <v>4</v>
      </c>
      <c r="CY9" s="40">
        <v>5</v>
      </c>
      <c r="CZ9" s="40">
        <v>5</v>
      </c>
      <c r="DA9" s="40">
        <v>0</v>
      </c>
      <c r="DB9" s="40">
        <v>5</v>
      </c>
      <c r="DC9" s="40">
        <v>4</v>
      </c>
      <c r="DD9" s="40">
        <v>4</v>
      </c>
      <c r="DE9" s="40">
        <v>5</v>
      </c>
      <c r="DF9" s="40">
        <v>5</v>
      </c>
      <c r="DG9" s="40">
        <v>4</v>
      </c>
      <c r="DH9" s="40">
        <v>3</v>
      </c>
      <c r="DI9" s="40">
        <v>4</v>
      </c>
      <c r="DJ9" s="40">
        <v>4</v>
      </c>
      <c r="DK9" s="40">
        <v>3</v>
      </c>
      <c r="DL9" s="40">
        <v>5</v>
      </c>
      <c r="DM9" s="40">
        <v>4</v>
      </c>
      <c r="DN9" s="40">
        <v>3</v>
      </c>
      <c r="DO9" s="40">
        <v>3</v>
      </c>
      <c r="DP9" s="40">
        <v>0</v>
      </c>
      <c r="DQ9" s="40">
        <v>3</v>
      </c>
      <c r="DR9" s="40">
        <v>4</v>
      </c>
      <c r="DS9" s="40">
        <v>5</v>
      </c>
      <c r="DT9" s="40">
        <v>4</v>
      </c>
      <c r="DU9" s="40">
        <v>5</v>
      </c>
      <c r="DV9" s="40">
        <v>5</v>
      </c>
      <c r="DW9" s="40">
        <v>4</v>
      </c>
      <c r="DX9" s="40">
        <v>5</v>
      </c>
      <c r="DY9" s="40">
        <v>4</v>
      </c>
      <c r="DZ9" s="40">
        <v>5</v>
      </c>
      <c r="EA9" s="40">
        <v>5</v>
      </c>
      <c r="EB9" s="40">
        <v>4</v>
      </c>
      <c r="EC9" s="40">
        <v>4</v>
      </c>
      <c r="ED9" s="40">
        <v>4</v>
      </c>
      <c r="EE9" s="40">
        <v>5</v>
      </c>
      <c r="EF9" s="40">
        <v>0</v>
      </c>
      <c r="EG9" s="40">
        <v>4</v>
      </c>
      <c r="EH9" s="40">
        <v>5</v>
      </c>
      <c r="EI9" s="40">
        <v>5</v>
      </c>
      <c r="EJ9" s="40">
        <v>5</v>
      </c>
      <c r="EK9" s="40">
        <v>5</v>
      </c>
      <c r="EL9" s="40">
        <v>3</v>
      </c>
      <c r="EM9" s="40">
        <v>5</v>
      </c>
      <c r="EN9" s="40">
        <v>5</v>
      </c>
      <c r="EO9" s="40">
        <v>4</v>
      </c>
      <c r="EP9" s="40">
        <v>5</v>
      </c>
      <c r="EQ9" s="40">
        <v>5</v>
      </c>
      <c r="ER9" s="40">
        <v>4</v>
      </c>
      <c r="ES9" s="40">
        <v>4</v>
      </c>
      <c r="ET9" s="40">
        <v>5</v>
      </c>
      <c r="EU9" s="40">
        <v>5</v>
      </c>
      <c r="EV9" s="40">
        <v>4</v>
      </c>
      <c r="EW9" s="40">
        <v>4</v>
      </c>
      <c r="EX9" s="40">
        <v>5</v>
      </c>
      <c r="EY9" s="40">
        <v>3</v>
      </c>
      <c r="EZ9" s="40">
        <v>5</v>
      </c>
      <c r="FA9" s="40">
        <v>5</v>
      </c>
      <c r="FB9" s="40">
        <v>4</v>
      </c>
      <c r="FC9" s="40">
        <v>5</v>
      </c>
      <c r="FD9" s="40">
        <v>4</v>
      </c>
      <c r="FE9" s="40">
        <v>4</v>
      </c>
      <c r="FF9" s="40">
        <v>5</v>
      </c>
      <c r="FG9" s="40">
        <v>5</v>
      </c>
      <c r="FH9" s="40">
        <v>3</v>
      </c>
      <c r="FI9" s="40">
        <v>3</v>
      </c>
      <c r="FJ9" s="40">
        <v>4</v>
      </c>
      <c r="FK9" s="40">
        <v>5</v>
      </c>
      <c r="FL9" s="40">
        <v>5</v>
      </c>
      <c r="FM9" s="40">
        <v>5</v>
      </c>
      <c r="FN9" s="40">
        <v>5</v>
      </c>
      <c r="FO9" s="40">
        <v>5</v>
      </c>
      <c r="FP9" s="40">
        <v>4</v>
      </c>
      <c r="FQ9" s="40">
        <v>5</v>
      </c>
      <c r="FR9" s="40">
        <v>4</v>
      </c>
      <c r="FS9" s="40">
        <v>5</v>
      </c>
      <c r="FT9" s="40">
        <v>4</v>
      </c>
      <c r="FU9" s="40">
        <v>5</v>
      </c>
      <c r="FV9" s="40">
        <v>4</v>
      </c>
      <c r="FW9" s="40">
        <v>4</v>
      </c>
      <c r="FX9" s="40">
        <v>4</v>
      </c>
      <c r="FY9" s="40">
        <v>4</v>
      </c>
      <c r="FZ9" s="40">
        <v>5</v>
      </c>
      <c r="GA9" s="40">
        <v>5</v>
      </c>
      <c r="GB9" s="40">
        <v>4</v>
      </c>
      <c r="GC9" s="40">
        <v>5</v>
      </c>
      <c r="GD9" s="40">
        <v>4</v>
      </c>
      <c r="GE9" s="40">
        <v>5</v>
      </c>
      <c r="GF9" s="40">
        <v>5</v>
      </c>
      <c r="GG9" s="40">
        <v>4</v>
      </c>
      <c r="GH9" s="40">
        <v>5</v>
      </c>
      <c r="GI9" s="40">
        <v>5</v>
      </c>
      <c r="GJ9" s="40">
        <v>5</v>
      </c>
      <c r="GK9" s="40">
        <v>3</v>
      </c>
      <c r="GL9" s="40">
        <v>5</v>
      </c>
      <c r="GM9" s="40">
        <v>5</v>
      </c>
      <c r="GN9" s="40">
        <v>4</v>
      </c>
      <c r="GO9" s="40">
        <v>4</v>
      </c>
      <c r="GP9" s="40">
        <v>5</v>
      </c>
      <c r="GQ9" s="40">
        <v>4</v>
      </c>
      <c r="GR9" s="40">
        <v>5</v>
      </c>
      <c r="GS9" s="40">
        <v>5</v>
      </c>
      <c r="GT9" s="40">
        <v>4</v>
      </c>
      <c r="GU9" s="40">
        <v>5</v>
      </c>
      <c r="GV9" s="40">
        <v>2</v>
      </c>
      <c r="GW9" s="40">
        <v>3</v>
      </c>
      <c r="GX9" s="40">
        <v>3</v>
      </c>
      <c r="GY9" s="40">
        <v>5</v>
      </c>
      <c r="GZ9" s="40">
        <v>2</v>
      </c>
      <c r="HA9" s="40">
        <v>5</v>
      </c>
      <c r="HB9" s="40">
        <v>5</v>
      </c>
      <c r="HC9" s="40">
        <v>3</v>
      </c>
      <c r="HD9" s="40">
        <v>4</v>
      </c>
      <c r="HE9" s="40">
        <v>4</v>
      </c>
      <c r="HF9" s="40">
        <v>5</v>
      </c>
      <c r="HG9" s="40">
        <v>3</v>
      </c>
      <c r="HH9" s="40">
        <v>4</v>
      </c>
      <c r="HI9" s="40">
        <v>4</v>
      </c>
      <c r="HJ9" s="40">
        <v>5</v>
      </c>
      <c r="HK9" s="40">
        <v>5</v>
      </c>
      <c r="HL9" s="40">
        <v>4</v>
      </c>
      <c r="HM9" s="40">
        <v>3</v>
      </c>
      <c r="HN9" s="40">
        <v>5</v>
      </c>
      <c r="HO9" s="40">
        <v>4</v>
      </c>
      <c r="HP9" s="40">
        <v>4</v>
      </c>
      <c r="HQ9" s="40">
        <v>4</v>
      </c>
      <c r="HR9" s="40">
        <v>5</v>
      </c>
      <c r="HS9" s="40">
        <v>3</v>
      </c>
      <c r="HT9" s="40">
        <v>4</v>
      </c>
      <c r="HU9" s="40">
        <v>3</v>
      </c>
      <c r="HV9" s="40">
        <v>5</v>
      </c>
      <c r="HW9" s="40">
        <v>5</v>
      </c>
      <c r="HX9" s="40">
        <v>4</v>
      </c>
      <c r="HY9" s="40">
        <v>4</v>
      </c>
      <c r="HZ9" s="40">
        <v>3</v>
      </c>
      <c r="IA9" s="40">
        <v>4</v>
      </c>
      <c r="IB9" s="40">
        <v>5</v>
      </c>
      <c r="IC9" s="40">
        <v>4</v>
      </c>
      <c r="ID9" s="40">
        <v>5</v>
      </c>
      <c r="IE9" s="40">
        <v>5</v>
      </c>
      <c r="IF9" s="40">
        <v>1</v>
      </c>
      <c r="IG9" s="40">
        <v>4</v>
      </c>
      <c r="IH9" s="40">
        <v>4</v>
      </c>
      <c r="II9" s="40">
        <v>4</v>
      </c>
      <c r="IJ9" s="40">
        <v>4</v>
      </c>
      <c r="IK9" s="40">
        <v>4</v>
      </c>
      <c r="IL9" s="40">
        <v>5</v>
      </c>
      <c r="IM9" s="40">
        <v>4</v>
      </c>
      <c r="IN9" s="40">
        <v>5</v>
      </c>
      <c r="IO9" s="40">
        <v>4</v>
      </c>
      <c r="IP9" s="40">
        <v>5</v>
      </c>
      <c r="IQ9" s="40">
        <v>4</v>
      </c>
      <c r="IR9" s="40">
        <v>5</v>
      </c>
      <c r="IS9" s="40">
        <v>4</v>
      </c>
      <c r="IT9" s="40">
        <v>3</v>
      </c>
      <c r="IU9" s="40">
        <v>4</v>
      </c>
      <c r="IV9" s="40">
        <v>5</v>
      </c>
      <c r="IW9" s="40">
        <v>2</v>
      </c>
      <c r="IX9" s="40">
        <v>4</v>
      </c>
      <c r="IY9" s="40">
        <v>4</v>
      </c>
      <c r="IZ9" s="40">
        <v>4</v>
      </c>
      <c r="JA9" s="40">
        <v>4</v>
      </c>
      <c r="JB9" s="40">
        <v>4</v>
      </c>
      <c r="JC9" s="40">
        <v>4</v>
      </c>
      <c r="JD9" s="40">
        <v>5</v>
      </c>
      <c r="JE9" s="40">
        <v>5</v>
      </c>
      <c r="JF9" s="40">
        <v>4</v>
      </c>
      <c r="JG9" s="40">
        <v>5</v>
      </c>
      <c r="JH9" s="40">
        <v>4</v>
      </c>
      <c r="JI9" s="40">
        <v>5</v>
      </c>
      <c r="JJ9" s="40">
        <v>4</v>
      </c>
      <c r="JK9" s="40">
        <v>4</v>
      </c>
      <c r="JL9" s="40">
        <v>1</v>
      </c>
      <c r="JM9" s="40">
        <v>4</v>
      </c>
      <c r="JN9" s="40">
        <v>4</v>
      </c>
      <c r="JO9" s="40">
        <v>5</v>
      </c>
      <c r="JP9" s="40">
        <v>4</v>
      </c>
      <c r="JQ9" s="40">
        <v>4</v>
      </c>
      <c r="JR9" s="40">
        <v>3</v>
      </c>
      <c r="JS9" s="40">
        <v>5</v>
      </c>
      <c r="JT9" s="40">
        <v>5</v>
      </c>
      <c r="JU9" s="40">
        <v>5</v>
      </c>
      <c r="JV9" s="40">
        <v>4</v>
      </c>
      <c r="JW9" s="40">
        <v>4</v>
      </c>
      <c r="JX9" s="40">
        <v>5</v>
      </c>
      <c r="JY9" s="40">
        <v>5</v>
      </c>
      <c r="JZ9" s="40">
        <v>0</v>
      </c>
      <c r="KA9" s="40">
        <v>5</v>
      </c>
      <c r="KB9" s="40">
        <v>4</v>
      </c>
      <c r="KC9" s="40">
        <v>5</v>
      </c>
      <c r="KD9" s="40">
        <v>5</v>
      </c>
      <c r="KE9" s="40">
        <v>5</v>
      </c>
      <c r="KF9" s="40">
        <v>4</v>
      </c>
      <c r="KG9" s="40">
        <v>5</v>
      </c>
      <c r="KH9" s="40">
        <v>5</v>
      </c>
      <c r="KI9" s="40">
        <v>5</v>
      </c>
      <c r="KJ9" s="40">
        <v>5</v>
      </c>
      <c r="KK9" s="40">
        <v>3</v>
      </c>
      <c r="KL9" s="40">
        <v>5</v>
      </c>
      <c r="KM9" s="40">
        <v>4</v>
      </c>
      <c r="KN9" s="40">
        <v>5</v>
      </c>
      <c r="KO9" s="40">
        <v>5</v>
      </c>
      <c r="KP9" s="40">
        <v>5</v>
      </c>
      <c r="KQ9" s="40">
        <v>4</v>
      </c>
      <c r="KR9" s="40">
        <v>4</v>
      </c>
      <c r="KS9" s="40">
        <v>4</v>
      </c>
      <c r="KT9" s="40">
        <v>4</v>
      </c>
      <c r="KU9" s="40">
        <v>4</v>
      </c>
      <c r="KV9" s="40">
        <v>5</v>
      </c>
      <c r="KW9" s="40">
        <v>3</v>
      </c>
      <c r="KX9" s="40">
        <v>4</v>
      </c>
      <c r="KY9" s="40">
        <v>5</v>
      </c>
      <c r="KZ9" s="40">
        <v>5</v>
      </c>
      <c r="LA9" s="40">
        <v>2</v>
      </c>
      <c r="LB9" s="40">
        <v>5</v>
      </c>
      <c r="LC9" s="40">
        <v>5</v>
      </c>
      <c r="LD9" s="40">
        <v>5</v>
      </c>
      <c r="LE9" s="40">
        <v>5</v>
      </c>
      <c r="LF9" s="40">
        <v>0</v>
      </c>
      <c r="LG9" s="40">
        <v>5</v>
      </c>
      <c r="LH9" s="40">
        <v>5</v>
      </c>
      <c r="LI9" s="40">
        <v>5</v>
      </c>
      <c r="LJ9" s="40">
        <v>4</v>
      </c>
      <c r="LK9" s="40">
        <v>3</v>
      </c>
      <c r="LL9" s="40">
        <v>2</v>
      </c>
      <c r="LM9" s="40">
        <v>4</v>
      </c>
      <c r="LN9" s="40">
        <v>4</v>
      </c>
      <c r="LO9" s="40">
        <v>5</v>
      </c>
      <c r="LP9" s="40">
        <v>5</v>
      </c>
      <c r="LQ9" s="40">
        <v>4</v>
      </c>
      <c r="LR9" s="40">
        <v>4</v>
      </c>
      <c r="LS9" s="40">
        <v>3</v>
      </c>
      <c r="LT9" s="40">
        <v>1</v>
      </c>
      <c r="LU9" s="40">
        <v>5</v>
      </c>
      <c r="LV9" s="40">
        <v>4</v>
      </c>
      <c r="LW9" s="40">
        <v>4</v>
      </c>
      <c r="LX9" s="40">
        <v>3</v>
      </c>
      <c r="LY9" s="40">
        <v>4</v>
      </c>
      <c r="LZ9" s="40">
        <v>5</v>
      </c>
      <c r="MA9" s="40">
        <v>5</v>
      </c>
      <c r="MB9" s="40">
        <v>4</v>
      </c>
      <c r="MC9" s="40">
        <v>1</v>
      </c>
      <c r="MD9" s="40">
        <v>1</v>
      </c>
      <c r="ME9" s="40">
        <v>5</v>
      </c>
      <c r="MF9" s="40">
        <v>5</v>
      </c>
      <c r="MG9" s="40">
        <v>4</v>
      </c>
      <c r="MH9" s="40">
        <v>5</v>
      </c>
      <c r="MI9" s="40">
        <v>4</v>
      </c>
      <c r="MJ9" s="40">
        <v>3</v>
      </c>
      <c r="MK9" s="40">
        <v>5</v>
      </c>
      <c r="ML9" s="40">
        <v>5</v>
      </c>
      <c r="MM9" s="40">
        <v>4</v>
      </c>
      <c r="MN9" s="40">
        <v>4</v>
      </c>
      <c r="MO9" s="40">
        <v>4</v>
      </c>
      <c r="MP9" s="40">
        <v>4</v>
      </c>
      <c r="MQ9" s="40">
        <v>3</v>
      </c>
      <c r="MR9" s="40">
        <v>3</v>
      </c>
      <c r="MS9" s="40">
        <v>5</v>
      </c>
      <c r="MT9" s="40">
        <v>5</v>
      </c>
      <c r="MU9" s="40">
        <v>4</v>
      </c>
      <c r="MV9" s="40">
        <v>4</v>
      </c>
      <c r="MW9" s="40">
        <v>2</v>
      </c>
      <c r="MX9" s="40">
        <v>5</v>
      </c>
      <c r="MY9" s="40">
        <v>5</v>
      </c>
      <c r="MZ9" s="40">
        <v>4</v>
      </c>
      <c r="NA9" s="40">
        <v>4</v>
      </c>
      <c r="NB9" s="40">
        <v>4</v>
      </c>
      <c r="NC9" s="40">
        <v>4</v>
      </c>
      <c r="ND9" s="40">
        <v>5</v>
      </c>
      <c r="NE9" s="40">
        <v>5</v>
      </c>
      <c r="NF9" s="40">
        <v>5</v>
      </c>
      <c r="NG9" s="40">
        <v>4</v>
      </c>
      <c r="NH9" s="40">
        <v>4</v>
      </c>
      <c r="NI9" s="40">
        <v>5</v>
      </c>
      <c r="NJ9" s="40">
        <v>3</v>
      </c>
      <c r="NK9" s="40">
        <v>5</v>
      </c>
      <c r="NL9" s="40">
        <v>4</v>
      </c>
      <c r="NM9" s="40">
        <v>5</v>
      </c>
      <c r="NN9" s="40">
        <v>4</v>
      </c>
      <c r="NO9" s="40">
        <v>4</v>
      </c>
      <c r="NP9" s="40">
        <v>3</v>
      </c>
      <c r="NQ9" s="40">
        <v>4</v>
      </c>
      <c r="NR9" s="40">
        <v>5</v>
      </c>
      <c r="NS9" s="40">
        <v>4</v>
      </c>
      <c r="NT9" s="40">
        <v>5</v>
      </c>
      <c r="NU9" s="40">
        <v>4</v>
      </c>
      <c r="NV9" s="40">
        <v>3</v>
      </c>
      <c r="NW9" s="40">
        <v>4</v>
      </c>
      <c r="NX9" s="40">
        <v>4</v>
      </c>
      <c r="NY9" s="41">
        <v>5</v>
      </c>
      <c r="NZ9" s="116">
        <f>AVERAGE(Tabela6310115[[#This Row],[1]:[832]])</f>
        <v>4.2072538860103625</v>
      </c>
      <c r="OA9" s="42">
        <f>SKEW(Tabela6310115[[#This Row],[1]:[832]])</f>
        <v>-1.8750651884376814</v>
      </c>
      <c r="OB9" s="42">
        <f>STDEV(Tabela6310115[[#This Row],[1]:[832]])</f>
        <v>0.93617027133578257</v>
      </c>
      <c r="OC9" s="63">
        <v>0.89299075438391629</v>
      </c>
    </row>
    <row r="10" spans="1:393" s="28" customFormat="1" ht="24.95" customHeight="1">
      <c r="A10" s="29">
        <v>24</v>
      </c>
      <c r="B10" s="30">
        <v>6</v>
      </c>
      <c r="C10" s="106" t="s">
        <v>1712</v>
      </c>
      <c r="D10" s="39">
        <v>4</v>
      </c>
      <c r="E10" s="40">
        <v>5</v>
      </c>
      <c r="F10" s="40">
        <v>4</v>
      </c>
      <c r="G10" s="40">
        <v>3</v>
      </c>
      <c r="H10" s="40">
        <v>4</v>
      </c>
      <c r="I10" s="40">
        <v>5</v>
      </c>
      <c r="J10" s="40">
        <v>5</v>
      </c>
      <c r="K10" s="40">
        <v>5</v>
      </c>
      <c r="L10" s="40">
        <v>5</v>
      </c>
      <c r="M10" s="40">
        <v>4</v>
      </c>
      <c r="N10" s="40">
        <v>5</v>
      </c>
      <c r="O10" s="40">
        <v>4</v>
      </c>
      <c r="P10" s="40">
        <v>5</v>
      </c>
      <c r="Q10" s="40">
        <v>5</v>
      </c>
      <c r="R10" s="40">
        <v>5</v>
      </c>
      <c r="S10" s="40">
        <v>5</v>
      </c>
      <c r="T10" s="40">
        <v>5</v>
      </c>
      <c r="U10" s="40">
        <v>5</v>
      </c>
      <c r="V10" s="40">
        <v>5</v>
      </c>
      <c r="W10" s="40">
        <v>5</v>
      </c>
      <c r="X10" s="40">
        <v>5</v>
      </c>
      <c r="Y10" s="40">
        <v>5</v>
      </c>
      <c r="Z10" s="40">
        <v>4</v>
      </c>
      <c r="AA10" s="40">
        <v>4</v>
      </c>
      <c r="AB10" s="40">
        <v>2</v>
      </c>
      <c r="AC10" s="40">
        <v>3</v>
      </c>
      <c r="AD10" s="40">
        <v>5</v>
      </c>
      <c r="AE10" s="40">
        <v>4</v>
      </c>
      <c r="AF10" s="40">
        <v>5</v>
      </c>
      <c r="AG10" s="40">
        <v>5</v>
      </c>
      <c r="AH10" s="40">
        <v>5</v>
      </c>
      <c r="AI10" s="40">
        <v>5</v>
      </c>
      <c r="AJ10" s="40">
        <v>5</v>
      </c>
      <c r="AK10" s="40">
        <v>5</v>
      </c>
      <c r="AL10" s="40">
        <v>5</v>
      </c>
      <c r="AM10" s="40">
        <v>4</v>
      </c>
      <c r="AN10" s="40">
        <v>5</v>
      </c>
      <c r="AO10" s="40">
        <v>5</v>
      </c>
      <c r="AP10" s="40">
        <v>5</v>
      </c>
      <c r="AQ10" s="40">
        <v>3</v>
      </c>
      <c r="AR10" s="40">
        <v>4</v>
      </c>
      <c r="AS10" s="40">
        <v>5</v>
      </c>
      <c r="AT10" s="40">
        <v>5</v>
      </c>
      <c r="AU10" s="40">
        <v>4</v>
      </c>
      <c r="AV10" s="40">
        <v>4</v>
      </c>
      <c r="AW10" s="40">
        <v>4</v>
      </c>
      <c r="AX10" s="40">
        <v>4</v>
      </c>
      <c r="AY10" s="40">
        <v>4</v>
      </c>
      <c r="AZ10" s="40">
        <v>5</v>
      </c>
      <c r="BA10" s="40">
        <v>5</v>
      </c>
      <c r="BB10" s="40">
        <v>5</v>
      </c>
      <c r="BC10" s="40">
        <v>4</v>
      </c>
      <c r="BD10" s="40">
        <v>4</v>
      </c>
      <c r="BE10" s="40">
        <v>5</v>
      </c>
      <c r="BF10" s="40">
        <v>4</v>
      </c>
      <c r="BG10" s="40">
        <v>4</v>
      </c>
      <c r="BH10" s="40">
        <v>5</v>
      </c>
      <c r="BI10" s="40">
        <v>5</v>
      </c>
      <c r="BJ10" s="40">
        <v>5</v>
      </c>
      <c r="BK10" s="40">
        <v>4</v>
      </c>
      <c r="BL10" s="40">
        <v>5</v>
      </c>
      <c r="BM10" s="40">
        <v>4</v>
      </c>
      <c r="BN10" s="40">
        <v>4</v>
      </c>
      <c r="BO10" s="40">
        <v>5</v>
      </c>
      <c r="BP10" s="40">
        <v>5</v>
      </c>
      <c r="BQ10" s="40">
        <v>4</v>
      </c>
      <c r="BR10" s="40">
        <v>5</v>
      </c>
      <c r="BS10" s="40">
        <v>5</v>
      </c>
      <c r="BT10" s="40">
        <v>5</v>
      </c>
      <c r="BU10" s="40">
        <v>5</v>
      </c>
      <c r="BV10" s="40">
        <v>5</v>
      </c>
      <c r="BW10" s="40">
        <v>3</v>
      </c>
      <c r="BX10" s="40">
        <v>4</v>
      </c>
      <c r="BY10" s="40">
        <v>4</v>
      </c>
      <c r="BZ10" s="40">
        <v>5</v>
      </c>
      <c r="CA10" s="40">
        <v>5</v>
      </c>
      <c r="CB10" s="40">
        <v>4</v>
      </c>
      <c r="CC10" s="40">
        <v>4</v>
      </c>
      <c r="CD10" s="40">
        <v>4</v>
      </c>
      <c r="CE10" s="40">
        <v>5</v>
      </c>
      <c r="CF10" s="40">
        <v>4</v>
      </c>
      <c r="CG10" s="40">
        <v>5</v>
      </c>
      <c r="CH10" s="40">
        <v>4</v>
      </c>
      <c r="CI10" s="40">
        <v>5</v>
      </c>
      <c r="CJ10" s="40">
        <v>5</v>
      </c>
      <c r="CK10" s="40">
        <v>5</v>
      </c>
      <c r="CL10" s="40">
        <v>4</v>
      </c>
      <c r="CM10" s="40">
        <v>5</v>
      </c>
      <c r="CN10" s="40">
        <v>5</v>
      </c>
      <c r="CO10" s="40">
        <v>5</v>
      </c>
      <c r="CP10" s="40">
        <v>4</v>
      </c>
      <c r="CQ10" s="40">
        <v>4</v>
      </c>
      <c r="CR10" s="40">
        <v>2</v>
      </c>
      <c r="CS10" s="40">
        <v>4</v>
      </c>
      <c r="CT10" s="40">
        <v>5</v>
      </c>
      <c r="CU10" s="40">
        <v>4</v>
      </c>
      <c r="CV10" s="40">
        <v>4</v>
      </c>
      <c r="CW10" s="40">
        <v>5</v>
      </c>
      <c r="CX10" s="40">
        <v>4</v>
      </c>
      <c r="CY10" s="40">
        <v>5</v>
      </c>
      <c r="CZ10" s="40">
        <v>5</v>
      </c>
      <c r="DA10" s="40">
        <v>1</v>
      </c>
      <c r="DB10" s="40">
        <v>5</v>
      </c>
      <c r="DC10" s="40">
        <v>5</v>
      </c>
      <c r="DD10" s="40">
        <v>4</v>
      </c>
      <c r="DE10" s="40">
        <v>4</v>
      </c>
      <c r="DF10" s="40">
        <v>4</v>
      </c>
      <c r="DG10" s="40">
        <v>5</v>
      </c>
      <c r="DH10" s="40">
        <v>5</v>
      </c>
      <c r="DI10" s="40">
        <v>4</v>
      </c>
      <c r="DJ10" s="40">
        <v>4</v>
      </c>
      <c r="DK10" s="40">
        <v>4</v>
      </c>
      <c r="DL10" s="40">
        <v>5</v>
      </c>
      <c r="DM10" s="40">
        <v>4</v>
      </c>
      <c r="DN10" s="40">
        <v>3</v>
      </c>
      <c r="DO10" s="40">
        <v>4</v>
      </c>
      <c r="DP10" s="40">
        <v>4</v>
      </c>
      <c r="DQ10" s="40">
        <v>5</v>
      </c>
      <c r="DR10" s="40">
        <v>4</v>
      </c>
      <c r="DS10" s="40">
        <v>4</v>
      </c>
      <c r="DT10" s="40">
        <v>4</v>
      </c>
      <c r="DU10" s="40">
        <v>5</v>
      </c>
      <c r="DV10" s="40">
        <v>5</v>
      </c>
      <c r="DW10" s="40">
        <v>4</v>
      </c>
      <c r="DX10" s="40">
        <v>5</v>
      </c>
      <c r="DY10" s="40">
        <v>4</v>
      </c>
      <c r="DZ10" s="40">
        <v>5</v>
      </c>
      <c r="EA10" s="40">
        <v>5</v>
      </c>
      <c r="EB10" s="40">
        <v>4</v>
      </c>
      <c r="EC10" s="40">
        <v>4</v>
      </c>
      <c r="ED10" s="40">
        <v>5</v>
      </c>
      <c r="EE10" s="40">
        <v>5</v>
      </c>
      <c r="EF10" s="40">
        <v>5</v>
      </c>
      <c r="EG10" s="40">
        <v>4</v>
      </c>
      <c r="EH10" s="40">
        <v>5</v>
      </c>
      <c r="EI10" s="40">
        <v>3</v>
      </c>
      <c r="EJ10" s="40">
        <v>4</v>
      </c>
      <c r="EK10" s="40">
        <v>5</v>
      </c>
      <c r="EL10" s="40">
        <v>3</v>
      </c>
      <c r="EM10" s="40">
        <v>4</v>
      </c>
      <c r="EN10" s="40">
        <v>5</v>
      </c>
      <c r="EO10" s="40">
        <v>4</v>
      </c>
      <c r="EP10" s="40">
        <v>5</v>
      </c>
      <c r="EQ10" s="40">
        <v>5</v>
      </c>
      <c r="ER10" s="40">
        <v>1</v>
      </c>
      <c r="ES10" s="40">
        <v>5</v>
      </c>
      <c r="ET10" s="40">
        <v>5</v>
      </c>
      <c r="EU10" s="40">
        <v>4</v>
      </c>
      <c r="EV10" s="40">
        <v>4</v>
      </c>
      <c r="EW10" s="40">
        <v>5</v>
      </c>
      <c r="EX10" s="40">
        <v>5</v>
      </c>
      <c r="EY10" s="40">
        <v>5</v>
      </c>
      <c r="EZ10" s="40">
        <v>5</v>
      </c>
      <c r="FA10" s="40">
        <v>0</v>
      </c>
      <c r="FB10" s="40">
        <v>4</v>
      </c>
      <c r="FC10" s="40">
        <v>5</v>
      </c>
      <c r="FD10" s="40">
        <v>4</v>
      </c>
      <c r="FE10" s="40">
        <v>2</v>
      </c>
      <c r="FF10" s="40">
        <v>5</v>
      </c>
      <c r="FG10" s="40">
        <v>4</v>
      </c>
      <c r="FH10" s="40">
        <v>4</v>
      </c>
      <c r="FI10" s="40">
        <v>5</v>
      </c>
      <c r="FJ10" s="40">
        <v>4</v>
      </c>
      <c r="FK10" s="40">
        <v>5</v>
      </c>
      <c r="FL10" s="40">
        <v>5</v>
      </c>
      <c r="FM10" s="40">
        <v>5</v>
      </c>
      <c r="FN10" s="40">
        <v>5</v>
      </c>
      <c r="FO10" s="40">
        <v>5</v>
      </c>
      <c r="FP10" s="40">
        <v>5</v>
      </c>
      <c r="FQ10" s="40">
        <v>5</v>
      </c>
      <c r="FR10" s="40">
        <v>3</v>
      </c>
      <c r="FS10" s="40">
        <v>4</v>
      </c>
      <c r="FT10" s="40">
        <v>5</v>
      </c>
      <c r="FU10" s="40">
        <v>5</v>
      </c>
      <c r="FV10" s="40">
        <v>4</v>
      </c>
      <c r="FW10" s="40">
        <v>4</v>
      </c>
      <c r="FX10" s="40">
        <v>5</v>
      </c>
      <c r="FY10" s="40">
        <v>4</v>
      </c>
      <c r="FZ10" s="40">
        <v>5</v>
      </c>
      <c r="GA10" s="40">
        <v>5</v>
      </c>
      <c r="GB10" s="40">
        <v>5</v>
      </c>
      <c r="GC10" s="40">
        <v>5</v>
      </c>
      <c r="GD10" s="40">
        <v>5</v>
      </c>
      <c r="GE10" s="40">
        <v>5</v>
      </c>
      <c r="GF10" s="40">
        <v>5</v>
      </c>
      <c r="GG10" s="40">
        <v>5</v>
      </c>
      <c r="GH10" s="40">
        <v>5</v>
      </c>
      <c r="GI10" s="40">
        <v>5</v>
      </c>
      <c r="GJ10" s="40">
        <v>5</v>
      </c>
      <c r="GK10" s="40">
        <v>4</v>
      </c>
      <c r="GL10" s="40">
        <v>5</v>
      </c>
      <c r="GM10" s="40">
        <v>5</v>
      </c>
      <c r="GN10" s="40">
        <v>4</v>
      </c>
      <c r="GO10" s="40">
        <v>4</v>
      </c>
      <c r="GP10" s="40">
        <v>4</v>
      </c>
      <c r="GQ10" s="40">
        <v>5</v>
      </c>
      <c r="GR10" s="40">
        <v>5</v>
      </c>
      <c r="GS10" s="40">
        <v>4</v>
      </c>
      <c r="GT10" s="40">
        <v>4</v>
      </c>
      <c r="GU10" s="40">
        <v>4</v>
      </c>
      <c r="GV10" s="40">
        <v>1</v>
      </c>
      <c r="GW10" s="40">
        <v>4</v>
      </c>
      <c r="GX10" s="40">
        <v>4</v>
      </c>
      <c r="GY10" s="40">
        <v>5</v>
      </c>
      <c r="GZ10" s="40">
        <v>1</v>
      </c>
      <c r="HA10" s="40">
        <v>4</v>
      </c>
      <c r="HB10" s="40">
        <v>5</v>
      </c>
      <c r="HC10" s="40">
        <v>4</v>
      </c>
      <c r="HD10" s="40">
        <v>4</v>
      </c>
      <c r="HE10" s="40">
        <v>4</v>
      </c>
      <c r="HF10" s="40">
        <v>5</v>
      </c>
      <c r="HG10" s="40">
        <v>2</v>
      </c>
      <c r="HH10" s="40">
        <v>5</v>
      </c>
      <c r="HI10" s="40">
        <v>4</v>
      </c>
      <c r="HJ10" s="40">
        <v>4</v>
      </c>
      <c r="HK10" s="40">
        <v>4</v>
      </c>
      <c r="HL10" s="40">
        <v>5</v>
      </c>
      <c r="HM10" s="40">
        <v>4</v>
      </c>
      <c r="HN10" s="40">
        <v>5</v>
      </c>
      <c r="HO10" s="40">
        <v>5</v>
      </c>
      <c r="HP10" s="40">
        <v>5</v>
      </c>
      <c r="HQ10" s="40">
        <v>5</v>
      </c>
      <c r="HR10" s="40">
        <v>5</v>
      </c>
      <c r="HS10" s="40">
        <v>4</v>
      </c>
      <c r="HT10" s="40">
        <v>5</v>
      </c>
      <c r="HU10" s="40">
        <v>3</v>
      </c>
      <c r="HV10" s="40">
        <v>4</v>
      </c>
      <c r="HW10" s="40">
        <v>5</v>
      </c>
      <c r="HX10" s="40">
        <v>5</v>
      </c>
      <c r="HY10" s="40">
        <v>5</v>
      </c>
      <c r="HZ10" s="40">
        <v>5</v>
      </c>
      <c r="IA10" s="40">
        <v>1</v>
      </c>
      <c r="IB10" s="40">
        <v>3</v>
      </c>
      <c r="IC10" s="40">
        <v>5</v>
      </c>
      <c r="ID10" s="40">
        <v>5</v>
      </c>
      <c r="IE10" s="40">
        <v>5</v>
      </c>
      <c r="IF10" s="40">
        <v>5</v>
      </c>
      <c r="IG10" s="40">
        <v>4</v>
      </c>
      <c r="IH10" s="40">
        <v>4</v>
      </c>
      <c r="II10" s="40">
        <v>5</v>
      </c>
      <c r="IJ10" s="40">
        <v>4</v>
      </c>
      <c r="IK10" s="40">
        <v>4</v>
      </c>
      <c r="IL10" s="40">
        <v>5</v>
      </c>
      <c r="IM10" s="40">
        <v>5</v>
      </c>
      <c r="IN10" s="40">
        <v>5</v>
      </c>
      <c r="IO10" s="40">
        <v>5</v>
      </c>
      <c r="IP10" s="40">
        <v>5</v>
      </c>
      <c r="IQ10" s="40">
        <v>4</v>
      </c>
      <c r="IR10" s="40">
        <v>4</v>
      </c>
      <c r="IS10" s="40">
        <v>4</v>
      </c>
      <c r="IT10" s="40">
        <v>4</v>
      </c>
      <c r="IU10" s="40">
        <v>5</v>
      </c>
      <c r="IV10" s="40">
        <v>5</v>
      </c>
      <c r="IW10" s="40">
        <v>5</v>
      </c>
      <c r="IX10" s="40">
        <v>4</v>
      </c>
      <c r="IY10" s="40">
        <v>4</v>
      </c>
      <c r="IZ10" s="40">
        <v>5</v>
      </c>
      <c r="JA10" s="40">
        <v>5</v>
      </c>
      <c r="JB10" s="40">
        <v>4</v>
      </c>
      <c r="JC10" s="40">
        <v>4</v>
      </c>
      <c r="JD10" s="40">
        <v>5</v>
      </c>
      <c r="JE10" s="40">
        <v>5</v>
      </c>
      <c r="JF10" s="40">
        <v>5</v>
      </c>
      <c r="JG10" s="40">
        <v>4</v>
      </c>
      <c r="JH10" s="40">
        <v>4</v>
      </c>
      <c r="JI10" s="40">
        <v>4</v>
      </c>
      <c r="JJ10" s="40">
        <v>5</v>
      </c>
      <c r="JK10" s="40">
        <v>3</v>
      </c>
      <c r="JL10" s="40">
        <v>0</v>
      </c>
      <c r="JM10" s="40">
        <v>5</v>
      </c>
      <c r="JN10" s="40">
        <v>5</v>
      </c>
      <c r="JO10" s="40">
        <v>5</v>
      </c>
      <c r="JP10" s="40">
        <v>5</v>
      </c>
      <c r="JQ10" s="40">
        <v>4</v>
      </c>
      <c r="JR10" s="40">
        <v>3</v>
      </c>
      <c r="JS10" s="40">
        <v>5</v>
      </c>
      <c r="JT10" s="40">
        <v>5</v>
      </c>
      <c r="JU10" s="40">
        <v>5</v>
      </c>
      <c r="JV10" s="40">
        <v>5</v>
      </c>
      <c r="JW10" s="40">
        <v>4</v>
      </c>
      <c r="JX10" s="40">
        <v>5</v>
      </c>
      <c r="JY10" s="40">
        <v>5</v>
      </c>
      <c r="JZ10" s="40">
        <v>4</v>
      </c>
      <c r="KA10" s="40">
        <v>5</v>
      </c>
      <c r="KB10" s="40">
        <v>4</v>
      </c>
      <c r="KC10" s="40">
        <v>5</v>
      </c>
      <c r="KD10" s="40">
        <v>5</v>
      </c>
      <c r="KE10" s="40">
        <v>5</v>
      </c>
      <c r="KF10" s="40">
        <v>5</v>
      </c>
      <c r="KG10" s="40">
        <v>5</v>
      </c>
      <c r="KH10" s="40">
        <v>5</v>
      </c>
      <c r="KI10" s="40">
        <v>5</v>
      </c>
      <c r="KJ10" s="40">
        <v>4</v>
      </c>
      <c r="KK10" s="40">
        <v>5</v>
      </c>
      <c r="KL10" s="40">
        <v>5</v>
      </c>
      <c r="KM10" s="40">
        <v>5</v>
      </c>
      <c r="KN10" s="40">
        <v>5</v>
      </c>
      <c r="KO10" s="40">
        <v>4</v>
      </c>
      <c r="KP10" s="40">
        <v>5</v>
      </c>
      <c r="KQ10" s="40">
        <v>5</v>
      </c>
      <c r="KR10" s="40">
        <v>5</v>
      </c>
      <c r="KS10" s="40">
        <v>3</v>
      </c>
      <c r="KT10" s="40">
        <v>5</v>
      </c>
      <c r="KU10" s="40">
        <v>5</v>
      </c>
      <c r="KV10" s="40">
        <v>5</v>
      </c>
      <c r="KW10" s="40">
        <v>4</v>
      </c>
      <c r="KX10" s="40">
        <v>4</v>
      </c>
      <c r="KY10" s="40">
        <v>5</v>
      </c>
      <c r="KZ10" s="40">
        <v>4</v>
      </c>
      <c r="LA10" s="40">
        <v>5</v>
      </c>
      <c r="LB10" s="40">
        <v>5</v>
      </c>
      <c r="LC10" s="40">
        <v>4</v>
      </c>
      <c r="LD10" s="40">
        <v>5</v>
      </c>
      <c r="LE10" s="40">
        <v>5</v>
      </c>
      <c r="LF10" s="40">
        <v>5</v>
      </c>
      <c r="LG10" s="40">
        <v>5</v>
      </c>
      <c r="LH10" s="40">
        <v>5</v>
      </c>
      <c r="LI10" s="40">
        <v>5</v>
      </c>
      <c r="LJ10" s="40">
        <v>5</v>
      </c>
      <c r="LK10" s="40">
        <v>3</v>
      </c>
      <c r="LL10" s="40">
        <v>1</v>
      </c>
      <c r="LM10" s="40">
        <v>5</v>
      </c>
      <c r="LN10" s="40">
        <v>4</v>
      </c>
      <c r="LO10" s="40">
        <v>5</v>
      </c>
      <c r="LP10" s="40">
        <v>4</v>
      </c>
      <c r="LQ10" s="40">
        <v>4</v>
      </c>
      <c r="LR10" s="40">
        <v>1</v>
      </c>
      <c r="LS10" s="40">
        <v>5</v>
      </c>
      <c r="LT10" s="40">
        <v>5</v>
      </c>
      <c r="LU10" s="40">
        <v>5</v>
      </c>
      <c r="LV10" s="40">
        <v>4</v>
      </c>
      <c r="LW10" s="40">
        <v>5</v>
      </c>
      <c r="LX10" s="40">
        <v>3</v>
      </c>
      <c r="LY10" s="40">
        <v>5</v>
      </c>
      <c r="LZ10" s="40">
        <v>5</v>
      </c>
      <c r="MA10" s="40">
        <v>5</v>
      </c>
      <c r="MB10" s="40">
        <v>5</v>
      </c>
      <c r="MC10" s="40">
        <v>1</v>
      </c>
      <c r="MD10" s="40">
        <v>1</v>
      </c>
      <c r="ME10" s="40">
        <v>5</v>
      </c>
      <c r="MF10" s="40">
        <v>4</v>
      </c>
      <c r="MG10" s="40">
        <v>5</v>
      </c>
      <c r="MH10" s="40">
        <v>5</v>
      </c>
      <c r="MI10" s="40">
        <v>4</v>
      </c>
      <c r="MJ10" s="40">
        <v>3</v>
      </c>
      <c r="MK10" s="40">
        <v>1</v>
      </c>
      <c r="ML10" s="40">
        <v>5</v>
      </c>
      <c r="MM10" s="40">
        <v>1</v>
      </c>
      <c r="MN10" s="40">
        <v>4</v>
      </c>
      <c r="MO10" s="40">
        <v>5</v>
      </c>
      <c r="MP10" s="40">
        <v>4</v>
      </c>
      <c r="MQ10" s="40">
        <v>5</v>
      </c>
      <c r="MR10" s="40">
        <v>3</v>
      </c>
      <c r="MS10" s="40">
        <v>5</v>
      </c>
      <c r="MT10" s="40">
        <v>5</v>
      </c>
      <c r="MU10" s="40">
        <v>4</v>
      </c>
      <c r="MV10" s="40">
        <v>3</v>
      </c>
      <c r="MW10" s="40">
        <v>4</v>
      </c>
      <c r="MX10" s="40">
        <v>5</v>
      </c>
      <c r="MY10" s="40">
        <v>5</v>
      </c>
      <c r="MZ10" s="40">
        <v>3</v>
      </c>
      <c r="NA10" s="40">
        <v>4</v>
      </c>
      <c r="NB10" s="40">
        <v>3</v>
      </c>
      <c r="NC10" s="40">
        <v>5</v>
      </c>
      <c r="ND10" s="40">
        <v>5</v>
      </c>
      <c r="NE10" s="40">
        <v>4</v>
      </c>
      <c r="NF10" s="40">
        <v>5</v>
      </c>
      <c r="NG10" s="40">
        <v>4</v>
      </c>
      <c r="NH10" s="40">
        <v>4</v>
      </c>
      <c r="NI10" s="40">
        <v>5</v>
      </c>
      <c r="NJ10" s="40">
        <v>5</v>
      </c>
      <c r="NK10" s="40">
        <v>4</v>
      </c>
      <c r="NL10" s="40">
        <v>4</v>
      </c>
      <c r="NM10" s="40">
        <v>4</v>
      </c>
      <c r="NN10" s="40">
        <v>4</v>
      </c>
      <c r="NO10" s="40">
        <v>4</v>
      </c>
      <c r="NP10" s="40">
        <v>3</v>
      </c>
      <c r="NQ10" s="40">
        <v>5</v>
      </c>
      <c r="NR10" s="40">
        <v>5</v>
      </c>
      <c r="NS10" s="40">
        <v>5</v>
      </c>
      <c r="NT10" s="40">
        <v>5</v>
      </c>
      <c r="NU10" s="40">
        <v>4</v>
      </c>
      <c r="NV10" s="40">
        <v>3</v>
      </c>
      <c r="NW10" s="40">
        <v>5</v>
      </c>
      <c r="NX10" s="40">
        <v>4</v>
      </c>
      <c r="NY10" s="41">
        <v>5</v>
      </c>
      <c r="NZ10" s="116">
        <f>AVERAGE(Tabela6310115[[#This Row],[1]:[832]])</f>
        <v>4.3704663212435237</v>
      </c>
      <c r="OA10" s="42">
        <f>SKEW(Tabela6310115[[#This Row],[1]:[832]])</f>
        <v>-2.1430206863880823</v>
      </c>
      <c r="OB10" s="42">
        <f>STDEV(Tabela6310115[[#This Row],[1]:[832]])</f>
        <v>0.92585280598122921</v>
      </c>
      <c r="OC10" s="63">
        <v>0.88570593417295762</v>
      </c>
    </row>
    <row r="11" spans="1:393" s="28" customFormat="1" ht="24.95" customHeight="1">
      <c r="A11" s="29">
        <v>25</v>
      </c>
      <c r="B11" s="30">
        <v>7</v>
      </c>
      <c r="C11" s="106" t="s">
        <v>1713</v>
      </c>
      <c r="D11" s="39">
        <v>1</v>
      </c>
      <c r="E11" s="40">
        <v>4</v>
      </c>
      <c r="F11" s="40">
        <v>4</v>
      </c>
      <c r="G11" s="40">
        <v>3</v>
      </c>
      <c r="H11" s="40">
        <v>3</v>
      </c>
      <c r="I11" s="40">
        <v>4</v>
      </c>
      <c r="J11" s="40">
        <v>5</v>
      </c>
      <c r="K11" s="40">
        <v>5</v>
      </c>
      <c r="L11" s="40">
        <v>3</v>
      </c>
      <c r="M11" s="40">
        <v>4</v>
      </c>
      <c r="N11" s="40">
        <v>5</v>
      </c>
      <c r="O11" s="40">
        <v>5</v>
      </c>
      <c r="P11" s="40">
        <v>5</v>
      </c>
      <c r="Q11" s="40">
        <v>5</v>
      </c>
      <c r="R11" s="40">
        <v>4</v>
      </c>
      <c r="S11" s="40">
        <v>4</v>
      </c>
      <c r="T11" s="40">
        <v>5</v>
      </c>
      <c r="U11" s="40">
        <v>4</v>
      </c>
      <c r="V11" s="40">
        <v>5</v>
      </c>
      <c r="W11" s="40">
        <v>5</v>
      </c>
      <c r="X11" s="40">
        <v>5</v>
      </c>
      <c r="Y11" s="40">
        <v>5</v>
      </c>
      <c r="Z11" s="40">
        <v>3</v>
      </c>
      <c r="AA11" s="40">
        <v>4</v>
      </c>
      <c r="AB11" s="40">
        <v>3</v>
      </c>
      <c r="AC11" s="40">
        <v>3</v>
      </c>
      <c r="AD11" s="40">
        <v>5</v>
      </c>
      <c r="AE11" s="40">
        <v>4</v>
      </c>
      <c r="AF11" s="40">
        <v>4</v>
      </c>
      <c r="AG11" s="40">
        <v>5</v>
      </c>
      <c r="AH11" s="40">
        <v>5</v>
      </c>
      <c r="AI11" s="40">
        <v>5</v>
      </c>
      <c r="AJ11" s="40">
        <v>5</v>
      </c>
      <c r="AK11" s="40">
        <v>5</v>
      </c>
      <c r="AL11" s="40">
        <v>4</v>
      </c>
      <c r="AM11" s="40">
        <v>3</v>
      </c>
      <c r="AN11" s="40">
        <v>5</v>
      </c>
      <c r="AO11" s="40">
        <v>5</v>
      </c>
      <c r="AP11" s="40">
        <v>5</v>
      </c>
      <c r="AQ11" s="40">
        <v>4</v>
      </c>
      <c r="AR11" s="40">
        <v>4</v>
      </c>
      <c r="AS11" s="40">
        <v>5</v>
      </c>
      <c r="AT11" s="40">
        <v>5</v>
      </c>
      <c r="AU11" s="40">
        <v>3</v>
      </c>
      <c r="AV11" s="40">
        <v>4</v>
      </c>
      <c r="AW11" s="40">
        <v>4</v>
      </c>
      <c r="AX11" s="40">
        <v>4</v>
      </c>
      <c r="AY11" s="40">
        <v>4</v>
      </c>
      <c r="AZ11" s="40">
        <v>5</v>
      </c>
      <c r="BA11" s="40">
        <v>4</v>
      </c>
      <c r="BB11" s="40">
        <v>5</v>
      </c>
      <c r="BC11" s="40">
        <v>5</v>
      </c>
      <c r="BD11" s="40">
        <v>4</v>
      </c>
      <c r="BE11" s="40">
        <v>5</v>
      </c>
      <c r="BF11" s="40">
        <v>3</v>
      </c>
      <c r="BG11" s="40">
        <v>4</v>
      </c>
      <c r="BH11" s="40">
        <v>4</v>
      </c>
      <c r="BI11" s="40">
        <v>2</v>
      </c>
      <c r="BJ11" s="40">
        <v>5</v>
      </c>
      <c r="BK11" s="40">
        <v>4</v>
      </c>
      <c r="BL11" s="40">
        <v>4</v>
      </c>
      <c r="BM11" s="40">
        <v>4</v>
      </c>
      <c r="BN11" s="40">
        <v>5</v>
      </c>
      <c r="BO11" s="40">
        <v>5</v>
      </c>
      <c r="BP11" s="40">
        <v>5</v>
      </c>
      <c r="BQ11" s="40">
        <v>4</v>
      </c>
      <c r="BR11" s="40">
        <v>5</v>
      </c>
      <c r="BS11" s="40">
        <v>4</v>
      </c>
      <c r="BT11" s="40">
        <v>4</v>
      </c>
      <c r="BU11" s="40">
        <v>5</v>
      </c>
      <c r="BV11" s="40">
        <v>0</v>
      </c>
      <c r="BW11" s="40">
        <v>4</v>
      </c>
      <c r="BX11" s="40">
        <v>4</v>
      </c>
      <c r="BY11" s="40">
        <v>4</v>
      </c>
      <c r="BZ11" s="40">
        <v>5</v>
      </c>
      <c r="CA11" s="40">
        <v>3</v>
      </c>
      <c r="CB11" s="40">
        <v>5</v>
      </c>
      <c r="CC11" s="40">
        <v>5</v>
      </c>
      <c r="CD11" s="40">
        <v>4</v>
      </c>
      <c r="CE11" s="40">
        <v>4</v>
      </c>
      <c r="CF11" s="40">
        <v>5</v>
      </c>
      <c r="CG11" s="40">
        <v>5</v>
      </c>
      <c r="CH11" s="40">
        <v>3</v>
      </c>
      <c r="CI11" s="40">
        <v>5</v>
      </c>
      <c r="CJ11" s="40">
        <v>4</v>
      </c>
      <c r="CK11" s="40">
        <v>5</v>
      </c>
      <c r="CL11" s="40">
        <v>5</v>
      </c>
      <c r="CM11" s="40">
        <v>5</v>
      </c>
      <c r="CN11" s="40">
        <v>5</v>
      </c>
      <c r="CO11" s="40">
        <v>5</v>
      </c>
      <c r="CP11" s="40">
        <v>4</v>
      </c>
      <c r="CQ11" s="40">
        <v>5</v>
      </c>
      <c r="CR11" s="40">
        <v>3</v>
      </c>
      <c r="CS11" s="40">
        <v>4</v>
      </c>
      <c r="CT11" s="40">
        <v>5</v>
      </c>
      <c r="CU11" s="40">
        <v>4</v>
      </c>
      <c r="CV11" s="40">
        <v>5</v>
      </c>
      <c r="CW11" s="40">
        <v>5</v>
      </c>
      <c r="CX11" s="40">
        <v>4</v>
      </c>
      <c r="CY11" s="40">
        <v>5</v>
      </c>
      <c r="CZ11" s="40">
        <v>5</v>
      </c>
      <c r="DA11" s="40">
        <v>1</v>
      </c>
      <c r="DB11" s="40">
        <v>4</v>
      </c>
      <c r="DC11" s="40">
        <v>4</v>
      </c>
      <c r="DD11" s="40">
        <v>5</v>
      </c>
      <c r="DE11" s="40">
        <v>4</v>
      </c>
      <c r="DF11" s="40">
        <v>0</v>
      </c>
      <c r="DG11" s="40">
        <v>5</v>
      </c>
      <c r="DH11" s="40">
        <v>3</v>
      </c>
      <c r="DI11" s="40">
        <v>3</v>
      </c>
      <c r="DJ11" s="40">
        <v>4</v>
      </c>
      <c r="DK11" s="40">
        <v>2</v>
      </c>
      <c r="DL11" s="40">
        <v>5</v>
      </c>
      <c r="DM11" s="40">
        <v>3</v>
      </c>
      <c r="DN11" s="40">
        <v>4</v>
      </c>
      <c r="DO11" s="40">
        <v>4</v>
      </c>
      <c r="DP11" s="40">
        <v>0</v>
      </c>
      <c r="DQ11" s="40">
        <v>5</v>
      </c>
      <c r="DR11" s="40">
        <v>1</v>
      </c>
      <c r="DS11" s="40">
        <v>3</v>
      </c>
      <c r="DT11" s="40">
        <v>4</v>
      </c>
      <c r="DU11" s="40">
        <v>3</v>
      </c>
      <c r="DV11" s="40">
        <v>4</v>
      </c>
      <c r="DW11" s="40">
        <v>5</v>
      </c>
      <c r="DX11" s="40">
        <v>5</v>
      </c>
      <c r="DY11" s="40">
        <v>4</v>
      </c>
      <c r="DZ11" s="40">
        <v>4</v>
      </c>
      <c r="EA11" s="40">
        <v>4</v>
      </c>
      <c r="EB11" s="40">
        <v>4</v>
      </c>
      <c r="EC11" s="40">
        <v>3</v>
      </c>
      <c r="ED11" s="40">
        <v>5</v>
      </c>
      <c r="EE11" s="40">
        <v>5</v>
      </c>
      <c r="EF11" s="40">
        <v>0</v>
      </c>
      <c r="EG11" s="40">
        <v>4</v>
      </c>
      <c r="EH11" s="40">
        <v>5</v>
      </c>
      <c r="EI11" s="40">
        <v>3</v>
      </c>
      <c r="EJ11" s="40">
        <v>3</v>
      </c>
      <c r="EK11" s="40">
        <v>5</v>
      </c>
      <c r="EL11" s="40">
        <v>4</v>
      </c>
      <c r="EM11" s="40">
        <v>5</v>
      </c>
      <c r="EN11" s="40">
        <v>5</v>
      </c>
      <c r="EO11" s="40">
        <v>4</v>
      </c>
      <c r="EP11" s="40">
        <v>4</v>
      </c>
      <c r="EQ11" s="40">
        <v>5</v>
      </c>
      <c r="ER11" s="40">
        <v>1</v>
      </c>
      <c r="ES11" s="40">
        <v>5</v>
      </c>
      <c r="ET11" s="40">
        <v>5</v>
      </c>
      <c r="EU11" s="40">
        <v>5</v>
      </c>
      <c r="EV11" s="40">
        <v>4</v>
      </c>
      <c r="EW11" s="40">
        <v>5</v>
      </c>
      <c r="EX11" s="40">
        <v>5</v>
      </c>
      <c r="EY11" s="40">
        <v>4</v>
      </c>
      <c r="EZ11" s="40">
        <v>5</v>
      </c>
      <c r="FA11" s="40">
        <v>1</v>
      </c>
      <c r="FB11" s="40">
        <v>4</v>
      </c>
      <c r="FC11" s="40">
        <v>5</v>
      </c>
      <c r="FD11" s="40">
        <v>4</v>
      </c>
      <c r="FE11" s="40">
        <v>2</v>
      </c>
      <c r="FF11" s="40">
        <v>5</v>
      </c>
      <c r="FG11" s="40">
        <v>5</v>
      </c>
      <c r="FH11" s="40">
        <v>1</v>
      </c>
      <c r="FI11" s="40">
        <v>4</v>
      </c>
      <c r="FJ11" s="40">
        <v>3</v>
      </c>
      <c r="FK11" s="40">
        <v>5</v>
      </c>
      <c r="FL11" s="40">
        <v>5</v>
      </c>
      <c r="FM11" s="40">
        <v>5</v>
      </c>
      <c r="FN11" s="40">
        <v>5</v>
      </c>
      <c r="FO11" s="40">
        <v>5</v>
      </c>
      <c r="FP11" s="40">
        <v>4</v>
      </c>
      <c r="FQ11" s="40">
        <v>4</v>
      </c>
      <c r="FR11" s="40">
        <v>5</v>
      </c>
      <c r="FS11" s="40">
        <v>2</v>
      </c>
      <c r="FT11" s="40">
        <v>2</v>
      </c>
      <c r="FU11" s="40">
        <v>1</v>
      </c>
      <c r="FV11" s="40">
        <v>4</v>
      </c>
      <c r="FW11" s="40">
        <v>4</v>
      </c>
      <c r="FX11" s="40">
        <v>4</v>
      </c>
      <c r="FY11" s="40">
        <v>4</v>
      </c>
      <c r="FZ11" s="40">
        <v>5</v>
      </c>
      <c r="GA11" s="40">
        <v>5</v>
      </c>
      <c r="GB11" s="40">
        <v>5</v>
      </c>
      <c r="GC11" s="40">
        <v>5</v>
      </c>
      <c r="GD11" s="40">
        <v>4</v>
      </c>
      <c r="GE11" s="40">
        <v>5</v>
      </c>
      <c r="GF11" s="40">
        <v>5</v>
      </c>
      <c r="GG11" s="40">
        <v>3</v>
      </c>
      <c r="GH11" s="40">
        <v>5</v>
      </c>
      <c r="GI11" s="40">
        <v>5</v>
      </c>
      <c r="GJ11" s="40">
        <v>5</v>
      </c>
      <c r="GK11" s="40">
        <v>4</v>
      </c>
      <c r="GL11" s="40">
        <v>4</v>
      </c>
      <c r="GM11" s="40">
        <v>0</v>
      </c>
      <c r="GN11" s="40">
        <v>4</v>
      </c>
      <c r="GO11" s="40">
        <v>4</v>
      </c>
      <c r="GP11" s="40">
        <v>5</v>
      </c>
      <c r="GQ11" s="40">
        <v>5</v>
      </c>
      <c r="GR11" s="40">
        <v>5</v>
      </c>
      <c r="GS11" s="40">
        <v>4</v>
      </c>
      <c r="GT11" s="40">
        <v>3</v>
      </c>
      <c r="GU11" s="40">
        <v>4</v>
      </c>
      <c r="GV11" s="40">
        <v>1</v>
      </c>
      <c r="GW11" s="40">
        <v>4</v>
      </c>
      <c r="GX11" s="40">
        <v>5</v>
      </c>
      <c r="GY11" s="40">
        <v>5</v>
      </c>
      <c r="GZ11" s="40">
        <v>3</v>
      </c>
      <c r="HA11" s="40">
        <v>5</v>
      </c>
      <c r="HB11" s="40">
        <v>5</v>
      </c>
      <c r="HC11" s="40">
        <v>4</v>
      </c>
      <c r="HD11" s="40">
        <v>4</v>
      </c>
      <c r="HE11" s="40">
        <v>4</v>
      </c>
      <c r="HF11" s="40">
        <v>4</v>
      </c>
      <c r="HG11" s="40">
        <v>2</v>
      </c>
      <c r="HH11" s="40">
        <v>4</v>
      </c>
      <c r="HI11" s="40">
        <v>4</v>
      </c>
      <c r="HJ11" s="40">
        <v>4</v>
      </c>
      <c r="HK11" s="40">
        <v>5</v>
      </c>
      <c r="HL11" s="40">
        <v>4</v>
      </c>
      <c r="HM11" s="40">
        <v>4</v>
      </c>
      <c r="HN11" s="40">
        <v>4</v>
      </c>
      <c r="HO11" s="40">
        <v>4</v>
      </c>
      <c r="HP11" s="40">
        <v>5</v>
      </c>
      <c r="HQ11" s="40">
        <v>5</v>
      </c>
      <c r="HR11" s="40">
        <v>4</v>
      </c>
      <c r="HS11" s="40">
        <v>3</v>
      </c>
      <c r="HT11" s="40">
        <v>4</v>
      </c>
      <c r="HU11" s="40">
        <v>3</v>
      </c>
      <c r="HV11" s="40">
        <v>4</v>
      </c>
      <c r="HW11" s="40">
        <v>5</v>
      </c>
      <c r="HX11" s="40">
        <v>4</v>
      </c>
      <c r="HY11" s="40">
        <v>5</v>
      </c>
      <c r="HZ11" s="40">
        <v>4</v>
      </c>
      <c r="IA11" s="40">
        <v>1</v>
      </c>
      <c r="IB11" s="40">
        <v>2</v>
      </c>
      <c r="IC11" s="40">
        <v>5</v>
      </c>
      <c r="ID11" s="40">
        <v>5</v>
      </c>
      <c r="IE11" s="40">
        <v>5</v>
      </c>
      <c r="IF11" s="40">
        <v>3</v>
      </c>
      <c r="IG11" s="40">
        <v>4</v>
      </c>
      <c r="IH11" s="40">
        <v>5</v>
      </c>
      <c r="II11" s="40">
        <v>5</v>
      </c>
      <c r="IJ11" s="40">
        <v>4</v>
      </c>
      <c r="IK11" s="40">
        <v>4</v>
      </c>
      <c r="IL11" s="40">
        <v>4</v>
      </c>
      <c r="IM11" s="40">
        <v>5</v>
      </c>
      <c r="IN11" s="40">
        <v>5</v>
      </c>
      <c r="IO11" s="40">
        <v>5</v>
      </c>
      <c r="IP11" s="40">
        <v>5</v>
      </c>
      <c r="IQ11" s="40">
        <v>0</v>
      </c>
      <c r="IR11" s="40">
        <v>5</v>
      </c>
      <c r="IS11" s="40">
        <v>5</v>
      </c>
      <c r="IT11" s="40">
        <v>4</v>
      </c>
      <c r="IU11" s="40">
        <v>4</v>
      </c>
      <c r="IV11" s="40">
        <v>5</v>
      </c>
      <c r="IW11" s="40">
        <v>3</v>
      </c>
      <c r="IX11" s="40">
        <v>5</v>
      </c>
      <c r="IY11" s="40">
        <v>4</v>
      </c>
      <c r="IZ11" s="40">
        <v>4</v>
      </c>
      <c r="JA11" s="40">
        <v>4</v>
      </c>
      <c r="JB11" s="40">
        <v>4</v>
      </c>
      <c r="JC11" s="40">
        <v>4</v>
      </c>
      <c r="JD11" s="40">
        <v>5</v>
      </c>
      <c r="JE11" s="40">
        <v>5</v>
      </c>
      <c r="JF11" s="40">
        <v>5</v>
      </c>
      <c r="JG11" s="40">
        <v>4</v>
      </c>
      <c r="JH11" s="40">
        <v>4</v>
      </c>
      <c r="JI11" s="40">
        <v>4</v>
      </c>
      <c r="JJ11" s="40">
        <v>4</v>
      </c>
      <c r="JK11" s="40">
        <v>5</v>
      </c>
      <c r="JL11" s="40">
        <v>1</v>
      </c>
      <c r="JM11" s="40">
        <v>4</v>
      </c>
      <c r="JN11" s="40">
        <v>5</v>
      </c>
      <c r="JO11" s="40">
        <v>5</v>
      </c>
      <c r="JP11" s="40">
        <v>3</v>
      </c>
      <c r="JQ11" s="40">
        <v>0</v>
      </c>
      <c r="JR11" s="40">
        <v>4</v>
      </c>
      <c r="JS11" s="40">
        <v>5</v>
      </c>
      <c r="JT11" s="40">
        <v>5</v>
      </c>
      <c r="JU11" s="40">
        <v>5</v>
      </c>
      <c r="JV11" s="40">
        <v>4</v>
      </c>
      <c r="JW11" s="40">
        <v>4</v>
      </c>
      <c r="JX11" s="40">
        <v>4</v>
      </c>
      <c r="JY11" s="40">
        <v>5</v>
      </c>
      <c r="JZ11" s="40">
        <v>4</v>
      </c>
      <c r="KA11" s="40">
        <v>4</v>
      </c>
      <c r="KB11" s="40">
        <v>4</v>
      </c>
      <c r="KC11" s="40">
        <v>5</v>
      </c>
      <c r="KD11" s="40">
        <v>5</v>
      </c>
      <c r="KE11" s="40">
        <v>5</v>
      </c>
      <c r="KF11" s="40">
        <v>2</v>
      </c>
      <c r="KG11" s="40">
        <v>4</v>
      </c>
      <c r="KH11" s="40">
        <v>4</v>
      </c>
      <c r="KI11" s="40">
        <v>4</v>
      </c>
      <c r="KJ11" s="40">
        <v>4</v>
      </c>
      <c r="KK11" s="40">
        <v>5</v>
      </c>
      <c r="KL11" s="40">
        <v>5</v>
      </c>
      <c r="KM11" s="40">
        <v>4</v>
      </c>
      <c r="KN11" s="40">
        <v>5</v>
      </c>
      <c r="KO11" s="40">
        <v>4</v>
      </c>
      <c r="KP11" s="40">
        <v>4</v>
      </c>
      <c r="KQ11" s="40">
        <v>4</v>
      </c>
      <c r="KR11" s="40">
        <v>4</v>
      </c>
      <c r="KS11" s="40">
        <v>4</v>
      </c>
      <c r="KT11" s="40">
        <v>5</v>
      </c>
      <c r="KU11" s="40">
        <v>4</v>
      </c>
      <c r="KV11" s="40">
        <v>5</v>
      </c>
      <c r="KW11" s="40">
        <v>4</v>
      </c>
      <c r="KX11" s="40">
        <v>4</v>
      </c>
      <c r="KY11" s="40">
        <v>5</v>
      </c>
      <c r="KZ11" s="40">
        <v>5</v>
      </c>
      <c r="LA11" s="40">
        <v>3</v>
      </c>
      <c r="LB11" s="40">
        <v>5</v>
      </c>
      <c r="LC11" s="40">
        <v>3</v>
      </c>
      <c r="LD11" s="40">
        <v>5</v>
      </c>
      <c r="LE11" s="40">
        <v>3</v>
      </c>
      <c r="LF11" s="40">
        <v>4</v>
      </c>
      <c r="LG11" s="40">
        <v>5</v>
      </c>
      <c r="LH11" s="40">
        <v>5</v>
      </c>
      <c r="LI11" s="40">
        <v>5</v>
      </c>
      <c r="LJ11" s="40">
        <v>4</v>
      </c>
      <c r="LK11" s="40">
        <v>3</v>
      </c>
      <c r="LL11" s="40">
        <v>1</v>
      </c>
      <c r="LM11" s="40">
        <v>3</v>
      </c>
      <c r="LN11" s="40">
        <v>4</v>
      </c>
      <c r="LO11" s="40">
        <v>5</v>
      </c>
      <c r="LP11" s="40">
        <v>4</v>
      </c>
      <c r="LQ11" s="40">
        <v>4</v>
      </c>
      <c r="LR11" s="40">
        <v>1</v>
      </c>
      <c r="LS11" s="40">
        <v>4</v>
      </c>
      <c r="LT11" s="40">
        <v>4</v>
      </c>
      <c r="LU11" s="40">
        <v>5</v>
      </c>
      <c r="LV11" s="40">
        <v>3</v>
      </c>
      <c r="LW11" s="40">
        <v>4</v>
      </c>
      <c r="LX11" s="40">
        <v>4</v>
      </c>
      <c r="LY11" s="40">
        <v>0</v>
      </c>
      <c r="LZ11" s="40">
        <v>5</v>
      </c>
      <c r="MA11" s="40">
        <v>5</v>
      </c>
      <c r="MB11" s="40">
        <v>3</v>
      </c>
      <c r="MC11" s="40">
        <v>1</v>
      </c>
      <c r="MD11" s="40">
        <v>1</v>
      </c>
      <c r="ME11" s="40">
        <v>5</v>
      </c>
      <c r="MF11" s="40">
        <v>4</v>
      </c>
      <c r="MG11" s="40">
        <v>4</v>
      </c>
      <c r="MH11" s="40">
        <v>5</v>
      </c>
      <c r="MI11" s="40">
        <v>4</v>
      </c>
      <c r="MJ11" s="40">
        <v>3</v>
      </c>
      <c r="MK11" s="40">
        <v>3</v>
      </c>
      <c r="ML11" s="40">
        <v>5</v>
      </c>
      <c r="MM11" s="40">
        <v>1</v>
      </c>
      <c r="MN11" s="40">
        <v>4</v>
      </c>
      <c r="MO11" s="40">
        <v>5</v>
      </c>
      <c r="MP11" s="40">
        <v>4</v>
      </c>
      <c r="MQ11" s="40">
        <v>5</v>
      </c>
      <c r="MR11" s="40">
        <v>3</v>
      </c>
      <c r="MS11" s="40">
        <v>4</v>
      </c>
      <c r="MT11" s="40">
        <v>5</v>
      </c>
      <c r="MU11" s="40">
        <v>4</v>
      </c>
      <c r="MV11" s="40">
        <v>3</v>
      </c>
      <c r="MW11" s="40">
        <v>3</v>
      </c>
      <c r="MX11" s="40">
        <v>5</v>
      </c>
      <c r="MY11" s="40">
        <v>4</v>
      </c>
      <c r="MZ11" s="40">
        <v>4</v>
      </c>
      <c r="NA11" s="40">
        <v>4</v>
      </c>
      <c r="NB11" s="40">
        <v>4</v>
      </c>
      <c r="NC11" s="40">
        <v>3</v>
      </c>
      <c r="ND11" s="40">
        <v>5</v>
      </c>
      <c r="NE11" s="40">
        <v>4</v>
      </c>
      <c r="NF11" s="40">
        <v>5</v>
      </c>
      <c r="NG11" s="40">
        <v>5</v>
      </c>
      <c r="NH11" s="40">
        <v>3</v>
      </c>
      <c r="NI11" s="40">
        <v>5</v>
      </c>
      <c r="NJ11" s="40">
        <v>5</v>
      </c>
      <c r="NK11" s="40">
        <v>4</v>
      </c>
      <c r="NL11" s="40">
        <v>4</v>
      </c>
      <c r="NM11" s="40">
        <v>5</v>
      </c>
      <c r="NN11" s="40">
        <v>2</v>
      </c>
      <c r="NO11" s="40">
        <v>4</v>
      </c>
      <c r="NP11" s="40">
        <v>2</v>
      </c>
      <c r="NQ11" s="40">
        <v>4</v>
      </c>
      <c r="NR11" s="40">
        <v>5</v>
      </c>
      <c r="NS11" s="40">
        <v>5</v>
      </c>
      <c r="NT11" s="40">
        <v>4</v>
      </c>
      <c r="NU11" s="40">
        <v>4</v>
      </c>
      <c r="NV11" s="40">
        <v>4</v>
      </c>
      <c r="NW11" s="40">
        <v>5</v>
      </c>
      <c r="NX11" s="40">
        <v>4</v>
      </c>
      <c r="NY11" s="41">
        <v>4</v>
      </c>
      <c r="NZ11" s="116">
        <f>AVERAGE(Tabela6310115[[#This Row],[1]:[832]])</f>
        <v>4.0414507772020727</v>
      </c>
      <c r="OA11" s="42">
        <f>SKEW(Tabela6310115[[#This Row],[1]:[832]])</f>
        <v>-1.6628497063190282</v>
      </c>
      <c r="OB11" s="42">
        <f>STDEV(Tabela6310115[[#This Row],[1]:[832]])</f>
        <v>1.1411281585318105</v>
      </c>
      <c r="OC11" s="63">
        <v>0.89191569212333244</v>
      </c>
    </row>
    <row r="12" spans="1:393" s="28" customFormat="1" ht="24.95" customHeight="1">
      <c r="A12" s="29">
        <v>26</v>
      </c>
      <c r="B12" s="30">
        <v>8</v>
      </c>
      <c r="C12" s="106" t="s">
        <v>1714</v>
      </c>
      <c r="D12" s="39">
        <v>2</v>
      </c>
      <c r="E12" s="40">
        <v>4</v>
      </c>
      <c r="F12" s="40">
        <v>4</v>
      </c>
      <c r="G12" s="40">
        <v>5</v>
      </c>
      <c r="H12" s="40">
        <v>4</v>
      </c>
      <c r="I12" s="40">
        <v>4</v>
      </c>
      <c r="J12" s="40">
        <v>5</v>
      </c>
      <c r="K12" s="40">
        <v>4</v>
      </c>
      <c r="L12" s="40">
        <v>4</v>
      </c>
      <c r="M12" s="40">
        <v>5</v>
      </c>
      <c r="N12" s="40">
        <v>5</v>
      </c>
      <c r="O12" s="40">
        <v>5</v>
      </c>
      <c r="P12" s="40">
        <v>5</v>
      </c>
      <c r="Q12" s="40">
        <v>4</v>
      </c>
      <c r="R12" s="40">
        <v>4</v>
      </c>
      <c r="S12" s="40">
        <v>5</v>
      </c>
      <c r="T12" s="40">
        <v>5</v>
      </c>
      <c r="U12" s="40">
        <v>5</v>
      </c>
      <c r="V12" s="40">
        <v>5</v>
      </c>
      <c r="W12" s="40">
        <v>5</v>
      </c>
      <c r="X12" s="40">
        <v>5</v>
      </c>
      <c r="Y12" s="40">
        <v>5</v>
      </c>
      <c r="Z12" s="40">
        <v>3</v>
      </c>
      <c r="AA12" s="40">
        <v>5</v>
      </c>
      <c r="AB12" s="40">
        <v>4</v>
      </c>
      <c r="AC12" s="40">
        <v>4</v>
      </c>
      <c r="AD12" s="40">
        <v>5</v>
      </c>
      <c r="AE12" s="40">
        <v>4</v>
      </c>
      <c r="AF12" s="40">
        <v>4</v>
      </c>
      <c r="AG12" s="40">
        <v>5</v>
      </c>
      <c r="AH12" s="40">
        <v>5</v>
      </c>
      <c r="AI12" s="40">
        <v>5</v>
      </c>
      <c r="AJ12" s="40">
        <v>5</v>
      </c>
      <c r="AK12" s="40">
        <v>5</v>
      </c>
      <c r="AL12" s="40">
        <v>4</v>
      </c>
      <c r="AM12" s="40">
        <v>4</v>
      </c>
      <c r="AN12" s="40">
        <v>5</v>
      </c>
      <c r="AO12" s="40">
        <v>5</v>
      </c>
      <c r="AP12" s="40">
        <v>4</v>
      </c>
      <c r="AQ12" s="40">
        <v>4</v>
      </c>
      <c r="AR12" s="40">
        <v>4</v>
      </c>
      <c r="AS12" s="40">
        <v>5</v>
      </c>
      <c r="AT12" s="40">
        <v>5</v>
      </c>
      <c r="AU12" s="40">
        <v>5</v>
      </c>
      <c r="AV12" s="40">
        <v>5</v>
      </c>
      <c r="AW12" s="40">
        <v>4</v>
      </c>
      <c r="AX12" s="40">
        <v>5</v>
      </c>
      <c r="AY12" s="40">
        <v>4</v>
      </c>
      <c r="AZ12" s="40">
        <v>5</v>
      </c>
      <c r="BA12" s="40">
        <v>3</v>
      </c>
      <c r="BB12" s="40">
        <v>5</v>
      </c>
      <c r="BC12" s="40">
        <v>5</v>
      </c>
      <c r="BD12" s="40">
        <v>4</v>
      </c>
      <c r="BE12" s="40">
        <v>5</v>
      </c>
      <c r="BF12" s="40">
        <v>5</v>
      </c>
      <c r="BG12" s="40">
        <v>5</v>
      </c>
      <c r="BH12" s="40">
        <v>5</v>
      </c>
      <c r="BI12" s="40">
        <v>4</v>
      </c>
      <c r="BJ12" s="40">
        <v>5</v>
      </c>
      <c r="BK12" s="40">
        <v>4</v>
      </c>
      <c r="BL12" s="40">
        <v>5</v>
      </c>
      <c r="BM12" s="40">
        <v>5</v>
      </c>
      <c r="BN12" s="40">
        <v>5</v>
      </c>
      <c r="BO12" s="40">
        <v>5</v>
      </c>
      <c r="BP12" s="40">
        <v>5</v>
      </c>
      <c r="BQ12" s="40">
        <v>4</v>
      </c>
      <c r="BR12" s="40">
        <v>5</v>
      </c>
      <c r="BS12" s="40">
        <v>5</v>
      </c>
      <c r="BT12" s="40">
        <v>5</v>
      </c>
      <c r="BU12" s="40">
        <v>5</v>
      </c>
      <c r="BV12" s="40">
        <v>4</v>
      </c>
      <c r="BW12" s="40">
        <v>5</v>
      </c>
      <c r="BX12" s="40">
        <v>5</v>
      </c>
      <c r="BY12" s="40">
        <v>4</v>
      </c>
      <c r="BZ12" s="40">
        <v>5</v>
      </c>
      <c r="CA12" s="40">
        <v>5</v>
      </c>
      <c r="CB12" s="40">
        <v>4</v>
      </c>
      <c r="CC12" s="40">
        <v>5</v>
      </c>
      <c r="CD12" s="40">
        <v>5</v>
      </c>
      <c r="CE12" s="40">
        <v>5</v>
      </c>
      <c r="CF12" s="40">
        <v>5</v>
      </c>
      <c r="CG12" s="40">
        <v>4</v>
      </c>
      <c r="CH12" s="40">
        <v>4</v>
      </c>
      <c r="CI12" s="40">
        <v>4</v>
      </c>
      <c r="CJ12" s="40">
        <v>4</v>
      </c>
      <c r="CK12" s="40">
        <v>5</v>
      </c>
      <c r="CL12" s="40">
        <v>5</v>
      </c>
      <c r="CM12" s="40">
        <v>5</v>
      </c>
      <c r="CN12" s="40">
        <v>5</v>
      </c>
      <c r="CO12" s="40">
        <v>5</v>
      </c>
      <c r="CP12" s="40">
        <v>4</v>
      </c>
      <c r="CQ12" s="40">
        <v>4</v>
      </c>
      <c r="CR12" s="40">
        <v>4</v>
      </c>
      <c r="CS12" s="40">
        <v>4</v>
      </c>
      <c r="CT12" s="40">
        <v>4</v>
      </c>
      <c r="CU12" s="40">
        <v>4</v>
      </c>
      <c r="CV12" s="40">
        <v>5</v>
      </c>
      <c r="CW12" s="40">
        <v>4</v>
      </c>
      <c r="CX12" s="40">
        <v>5</v>
      </c>
      <c r="CY12" s="40">
        <v>5</v>
      </c>
      <c r="CZ12" s="40">
        <v>5</v>
      </c>
      <c r="DA12" s="40">
        <v>1</v>
      </c>
      <c r="DB12" s="40">
        <v>5</v>
      </c>
      <c r="DC12" s="40">
        <v>4</v>
      </c>
      <c r="DD12" s="40">
        <v>5</v>
      </c>
      <c r="DE12" s="40">
        <v>5</v>
      </c>
      <c r="DF12" s="40">
        <v>4</v>
      </c>
      <c r="DG12" s="40">
        <v>5</v>
      </c>
      <c r="DH12" s="40">
        <v>5</v>
      </c>
      <c r="DI12" s="40">
        <v>5</v>
      </c>
      <c r="DJ12" s="40">
        <v>4</v>
      </c>
      <c r="DK12" s="40">
        <v>3</v>
      </c>
      <c r="DL12" s="40">
        <v>5</v>
      </c>
      <c r="DM12" s="40">
        <v>5</v>
      </c>
      <c r="DN12" s="40">
        <v>4</v>
      </c>
      <c r="DO12" s="40">
        <v>5</v>
      </c>
      <c r="DP12" s="40">
        <v>0</v>
      </c>
      <c r="DQ12" s="40">
        <v>5</v>
      </c>
      <c r="DR12" s="40">
        <v>3</v>
      </c>
      <c r="DS12" s="40">
        <v>4</v>
      </c>
      <c r="DT12" s="40">
        <v>4</v>
      </c>
      <c r="DU12" s="40">
        <v>4</v>
      </c>
      <c r="DV12" s="40">
        <v>4</v>
      </c>
      <c r="DW12" s="40">
        <v>5</v>
      </c>
      <c r="DX12" s="40">
        <v>5</v>
      </c>
      <c r="DY12" s="40">
        <v>4</v>
      </c>
      <c r="DZ12" s="40">
        <v>4</v>
      </c>
      <c r="EA12" s="40">
        <v>4</v>
      </c>
      <c r="EB12" s="40">
        <v>5</v>
      </c>
      <c r="EC12" s="40">
        <v>4</v>
      </c>
      <c r="ED12" s="40">
        <v>4</v>
      </c>
      <c r="EE12" s="40">
        <v>5</v>
      </c>
      <c r="EF12" s="40">
        <v>5</v>
      </c>
      <c r="EG12" s="40">
        <v>5</v>
      </c>
      <c r="EH12" s="40">
        <v>5</v>
      </c>
      <c r="EI12" s="40">
        <v>5</v>
      </c>
      <c r="EJ12" s="40">
        <v>4</v>
      </c>
      <c r="EK12" s="40">
        <v>5</v>
      </c>
      <c r="EL12" s="40">
        <v>5</v>
      </c>
      <c r="EM12" s="40">
        <v>5</v>
      </c>
      <c r="EN12" s="40">
        <v>5</v>
      </c>
      <c r="EO12" s="40">
        <v>5</v>
      </c>
      <c r="EP12" s="40">
        <v>5</v>
      </c>
      <c r="EQ12" s="40">
        <v>5</v>
      </c>
      <c r="ER12" s="40">
        <v>4</v>
      </c>
      <c r="ES12" s="40">
        <v>5</v>
      </c>
      <c r="ET12" s="40">
        <v>5</v>
      </c>
      <c r="EU12" s="40">
        <v>5</v>
      </c>
      <c r="EV12" s="40">
        <v>4</v>
      </c>
      <c r="EW12" s="40">
        <v>5</v>
      </c>
      <c r="EX12" s="40">
        <v>5</v>
      </c>
      <c r="EY12" s="40">
        <v>5</v>
      </c>
      <c r="EZ12" s="40">
        <v>5</v>
      </c>
      <c r="FA12" s="40">
        <v>3</v>
      </c>
      <c r="FB12" s="40">
        <v>5</v>
      </c>
      <c r="FC12" s="40">
        <v>5</v>
      </c>
      <c r="FD12" s="40">
        <v>5</v>
      </c>
      <c r="FE12" s="40">
        <v>3</v>
      </c>
      <c r="FF12" s="40">
        <v>5</v>
      </c>
      <c r="FG12" s="40">
        <v>5</v>
      </c>
      <c r="FH12" s="40">
        <v>4</v>
      </c>
      <c r="FI12" s="40">
        <v>5</v>
      </c>
      <c r="FJ12" s="40">
        <v>4</v>
      </c>
      <c r="FK12" s="40">
        <v>5</v>
      </c>
      <c r="FL12" s="40">
        <v>5</v>
      </c>
      <c r="FM12" s="40">
        <v>5</v>
      </c>
      <c r="FN12" s="40">
        <v>4</v>
      </c>
      <c r="FO12" s="40">
        <v>5</v>
      </c>
      <c r="FP12" s="40">
        <v>5</v>
      </c>
      <c r="FQ12" s="40">
        <v>5</v>
      </c>
      <c r="FR12" s="40">
        <v>4</v>
      </c>
      <c r="FS12" s="40">
        <v>5</v>
      </c>
      <c r="FT12" s="40">
        <v>4</v>
      </c>
      <c r="FU12" s="40">
        <v>5</v>
      </c>
      <c r="FV12" s="40">
        <v>5</v>
      </c>
      <c r="FW12" s="40">
        <v>4</v>
      </c>
      <c r="FX12" s="40">
        <v>4</v>
      </c>
      <c r="FY12" s="40">
        <v>5</v>
      </c>
      <c r="FZ12" s="40">
        <v>5</v>
      </c>
      <c r="GA12" s="40">
        <v>5</v>
      </c>
      <c r="GB12" s="40">
        <v>4</v>
      </c>
      <c r="GC12" s="40">
        <v>5</v>
      </c>
      <c r="GD12" s="40">
        <v>5</v>
      </c>
      <c r="GE12" s="40">
        <v>5</v>
      </c>
      <c r="GF12" s="40">
        <v>5</v>
      </c>
      <c r="GG12" s="40">
        <v>5</v>
      </c>
      <c r="GH12" s="40">
        <v>5</v>
      </c>
      <c r="GI12" s="40">
        <v>3</v>
      </c>
      <c r="GJ12" s="40">
        <v>4</v>
      </c>
      <c r="GK12" s="40">
        <v>3</v>
      </c>
      <c r="GL12" s="40">
        <v>5</v>
      </c>
      <c r="GM12" s="40">
        <v>5</v>
      </c>
      <c r="GN12" s="40">
        <v>5</v>
      </c>
      <c r="GO12" s="40">
        <v>4</v>
      </c>
      <c r="GP12" s="40">
        <v>5</v>
      </c>
      <c r="GQ12" s="40">
        <v>4</v>
      </c>
      <c r="GR12" s="40">
        <v>5</v>
      </c>
      <c r="GS12" s="40">
        <v>4</v>
      </c>
      <c r="GT12" s="40">
        <v>4</v>
      </c>
      <c r="GU12" s="40">
        <v>5</v>
      </c>
      <c r="GV12" s="40">
        <v>1</v>
      </c>
      <c r="GW12" s="40">
        <v>4</v>
      </c>
      <c r="GX12" s="40">
        <v>4</v>
      </c>
      <c r="GY12" s="40">
        <v>5</v>
      </c>
      <c r="GZ12" s="40">
        <v>5</v>
      </c>
      <c r="HA12" s="40">
        <v>5</v>
      </c>
      <c r="HB12" s="40">
        <v>5</v>
      </c>
      <c r="HC12" s="40">
        <v>4</v>
      </c>
      <c r="HD12" s="40">
        <v>4</v>
      </c>
      <c r="HE12" s="40">
        <v>4</v>
      </c>
      <c r="HF12" s="40">
        <v>5</v>
      </c>
      <c r="HG12" s="40">
        <v>2</v>
      </c>
      <c r="HH12" s="40">
        <v>4</v>
      </c>
      <c r="HI12" s="40">
        <v>5</v>
      </c>
      <c r="HJ12" s="40">
        <v>5</v>
      </c>
      <c r="HK12" s="40">
        <v>4</v>
      </c>
      <c r="HL12" s="40">
        <v>5</v>
      </c>
      <c r="HM12" s="40">
        <v>5</v>
      </c>
      <c r="HN12" s="40">
        <v>5</v>
      </c>
      <c r="HO12" s="40">
        <v>4</v>
      </c>
      <c r="HP12" s="40">
        <v>5</v>
      </c>
      <c r="HQ12" s="40">
        <v>5</v>
      </c>
      <c r="HR12" s="40">
        <v>5</v>
      </c>
      <c r="HS12" s="40">
        <v>5</v>
      </c>
      <c r="HT12" s="40">
        <v>4</v>
      </c>
      <c r="HU12" s="40">
        <v>4</v>
      </c>
      <c r="HV12" s="40">
        <v>5</v>
      </c>
      <c r="HW12" s="40">
        <v>5</v>
      </c>
      <c r="HX12" s="40">
        <v>5</v>
      </c>
      <c r="HY12" s="40">
        <v>5</v>
      </c>
      <c r="HZ12" s="40">
        <v>5</v>
      </c>
      <c r="IA12" s="40">
        <v>3</v>
      </c>
      <c r="IB12" s="40">
        <v>5</v>
      </c>
      <c r="IC12" s="40">
        <v>5</v>
      </c>
      <c r="ID12" s="40">
        <v>5</v>
      </c>
      <c r="IE12" s="40">
        <v>5</v>
      </c>
      <c r="IF12" s="40">
        <v>5</v>
      </c>
      <c r="IG12" s="40">
        <v>5</v>
      </c>
      <c r="IH12" s="40">
        <v>5</v>
      </c>
      <c r="II12" s="40">
        <v>5</v>
      </c>
      <c r="IJ12" s="40">
        <v>5</v>
      </c>
      <c r="IK12" s="40">
        <v>5</v>
      </c>
      <c r="IL12" s="40">
        <v>5</v>
      </c>
      <c r="IM12" s="40">
        <v>5</v>
      </c>
      <c r="IN12" s="40">
        <v>3</v>
      </c>
      <c r="IO12" s="40">
        <v>5</v>
      </c>
      <c r="IP12" s="40">
        <v>5</v>
      </c>
      <c r="IQ12" s="40">
        <v>4</v>
      </c>
      <c r="IR12" s="40">
        <v>5</v>
      </c>
      <c r="IS12" s="40">
        <v>5</v>
      </c>
      <c r="IT12" s="40">
        <v>5</v>
      </c>
      <c r="IU12" s="40">
        <v>5</v>
      </c>
      <c r="IV12" s="40">
        <v>5</v>
      </c>
      <c r="IW12" s="40">
        <v>2</v>
      </c>
      <c r="IX12" s="40">
        <v>5</v>
      </c>
      <c r="IY12" s="40">
        <v>5</v>
      </c>
      <c r="IZ12" s="40">
        <v>4</v>
      </c>
      <c r="JA12" s="40">
        <v>5</v>
      </c>
      <c r="JB12" s="40">
        <v>4</v>
      </c>
      <c r="JC12" s="40">
        <v>4</v>
      </c>
      <c r="JD12" s="40">
        <v>5</v>
      </c>
      <c r="JE12" s="40">
        <v>5</v>
      </c>
      <c r="JF12" s="40">
        <v>5</v>
      </c>
      <c r="JG12" s="40">
        <v>4</v>
      </c>
      <c r="JH12" s="40">
        <v>5</v>
      </c>
      <c r="JI12" s="40">
        <v>5</v>
      </c>
      <c r="JJ12" s="40">
        <v>4</v>
      </c>
      <c r="JK12" s="40">
        <v>5</v>
      </c>
      <c r="JL12" s="40">
        <v>4</v>
      </c>
      <c r="JM12" s="40">
        <v>5</v>
      </c>
      <c r="JN12" s="40">
        <v>5</v>
      </c>
      <c r="JO12" s="40">
        <v>5</v>
      </c>
      <c r="JP12" s="40">
        <v>5</v>
      </c>
      <c r="JQ12" s="40">
        <v>5</v>
      </c>
      <c r="JR12" s="40">
        <v>3</v>
      </c>
      <c r="JS12" s="40">
        <v>5</v>
      </c>
      <c r="JT12" s="40">
        <v>5</v>
      </c>
      <c r="JU12" s="40">
        <v>5</v>
      </c>
      <c r="JV12" s="40">
        <v>5</v>
      </c>
      <c r="JW12" s="40">
        <v>5</v>
      </c>
      <c r="JX12" s="40">
        <v>5</v>
      </c>
      <c r="JY12" s="40">
        <v>5</v>
      </c>
      <c r="JZ12" s="40">
        <v>0</v>
      </c>
      <c r="KA12" s="40">
        <v>4</v>
      </c>
      <c r="KB12" s="40">
        <v>5</v>
      </c>
      <c r="KC12" s="40">
        <v>5</v>
      </c>
      <c r="KD12" s="40">
        <v>5</v>
      </c>
      <c r="KE12" s="40">
        <v>4</v>
      </c>
      <c r="KF12" s="40">
        <v>2</v>
      </c>
      <c r="KG12" s="40">
        <v>5</v>
      </c>
      <c r="KH12" s="40">
        <v>4</v>
      </c>
      <c r="KI12" s="40">
        <v>5</v>
      </c>
      <c r="KJ12" s="40">
        <v>4</v>
      </c>
      <c r="KK12" s="40">
        <v>5</v>
      </c>
      <c r="KL12" s="40">
        <v>5</v>
      </c>
      <c r="KM12" s="40">
        <v>4</v>
      </c>
      <c r="KN12" s="40">
        <v>5</v>
      </c>
      <c r="KO12" s="40">
        <v>5</v>
      </c>
      <c r="KP12" s="40">
        <v>5</v>
      </c>
      <c r="KQ12" s="40">
        <v>5</v>
      </c>
      <c r="KR12" s="40">
        <v>5</v>
      </c>
      <c r="KS12" s="40">
        <v>4</v>
      </c>
      <c r="KT12" s="40">
        <v>5</v>
      </c>
      <c r="KU12" s="40">
        <v>4</v>
      </c>
      <c r="KV12" s="40">
        <v>5</v>
      </c>
      <c r="KW12" s="40">
        <v>5</v>
      </c>
      <c r="KX12" s="40">
        <v>4</v>
      </c>
      <c r="KY12" s="40">
        <v>5</v>
      </c>
      <c r="KZ12" s="40">
        <v>5</v>
      </c>
      <c r="LA12" s="40">
        <v>4</v>
      </c>
      <c r="LB12" s="40">
        <v>4</v>
      </c>
      <c r="LC12" s="40">
        <v>3</v>
      </c>
      <c r="LD12" s="40">
        <v>5</v>
      </c>
      <c r="LE12" s="40">
        <v>4</v>
      </c>
      <c r="LF12" s="40">
        <v>5</v>
      </c>
      <c r="LG12" s="40">
        <v>5</v>
      </c>
      <c r="LH12" s="40">
        <v>5</v>
      </c>
      <c r="LI12" s="40">
        <v>5</v>
      </c>
      <c r="LJ12" s="40">
        <v>5</v>
      </c>
      <c r="LK12" s="40">
        <v>4</v>
      </c>
      <c r="LL12" s="40">
        <v>2</v>
      </c>
      <c r="LM12" s="40">
        <v>5</v>
      </c>
      <c r="LN12" s="40">
        <v>4</v>
      </c>
      <c r="LO12" s="40">
        <v>5</v>
      </c>
      <c r="LP12" s="40">
        <v>5</v>
      </c>
      <c r="LQ12" s="40">
        <v>5</v>
      </c>
      <c r="LR12" s="40">
        <v>2</v>
      </c>
      <c r="LS12" s="40">
        <v>5</v>
      </c>
      <c r="LT12" s="40">
        <v>3</v>
      </c>
      <c r="LU12" s="40">
        <v>5</v>
      </c>
      <c r="LV12" s="40">
        <v>4</v>
      </c>
      <c r="LW12" s="40">
        <v>5</v>
      </c>
      <c r="LX12" s="40">
        <v>5</v>
      </c>
      <c r="LY12" s="40">
        <v>3</v>
      </c>
      <c r="LZ12" s="40">
        <v>5</v>
      </c>
      <c r="MA12" s="40">
        <v>5</v>
      </c>
      <c r="MB12" s="40">
        <v>5</v>
      </c>
      <c r="MC12" s="40">
        <v>1</v>
      </c>
      <c r="MD12" s="40">
        <v>1</v>
      </c>
      <c r="ME12" s="40">
        <v>5</v>
      </c>
      <c r="MF12" s="40">
        <v>5</v>
      </c>
      <c r="MG12" s="40">
        <v>5</v>
      </c>
      <c r="MH12" s="40">
        <v>5</v>
      </c>
      <c r="MI12" s="40">
        <v>4</v>
      </c>
      <c r="MJ12" s="40">
        <v>3</v>
      </c>
      <c r="MK12" s="40">
        <v>5</v>
      </c>
      <c r="ML12" s="40">
        <v>5</v>
      </c>
      <c r="MM12" s="40">
        <v>3</v>
      </c>
      <c r="MN12" s="40">
        <v>4</v>
      </c>
      <c r="MO12" s="40">
        <v>4</v>
      </c>
      <c r="MP12" s="40">
        <v>5</v>
      </c>
      <c r="MQ12" s="40">
        <v>5</v>
      </c>
      <c r="MR12" s="40">
        <v>3</v>
      </c>
      <c r="MS12" s="40">
        <v>5</v>
      </c>
      <c r="MT12" s="40">
        <v>5</v>
      </c>
      <c r="MU12" s="40">
        <v>4</v>
      </c>
      <c r="MV12" s="40">
        <v>3</v>
      </c>
      <c r="MW12" s="40">
        <v>4</v>
      </c>
      <c r="MX12" s="40">
        <v>5</v>
      </c>
      <c r="MY12" s="40">
        <v>4</v>
      </c>
      <c r="MZ12" s="40">
        <v>4</v>
      </c>
      <c r="NA12" s="40">
        <v>5</v>
      </c>
      <c r="NB12" s="40">
        <v>4</v>
      </c>
      <c r="NC12" s="40">
        <v>4</v>
      </c>
      <c r="ND12" s="40">
        <v>5</v>
      </c>
      <c r="NE12" s="40">
        <v>4</v>
      </c>
      <c r="NF12" s="40">
        <v>5</v>
      </c>
      <c r="NG12" s="40">
        <v>4</v>
      </c>
      <c r="NH12" s="40">
        <v>4</v>
      </c>
      <c r="NI12" s="40">
        <v>5</v>
      </c>
      <c r="NJ12" s="40">
        <v>5</v>
      </c>
      <c r="NK12" s="40">
        <v>5</v>
      </c>
      <c r="NL12" s="40">
        <v>5</v>
      </c>
      <c r="NM12" s="40">
        <v>5</v>
      </c>
      <c r="NN12" s="40">
        <v>2</v>
      </c>
      <c r="NO12" s="40">
        <v>4</v>
      </c>
      <c r="NP12" s="40">
        <v>4</v>
      </c>
      <c r="NQ12" s="40">
        <v>4</v>
      </c>
      <c r="NR12" s="40">
        <v>5</v>
      </c>
      <c r="NS12" s="40">
        <v>5</v>
      </c>
      <c r="NT12" s="40">
        <v>5</v>
      </c>
      <c r="NU12" s="40">
        <v>4</v>
      </c>
      <c r="NV12" s="40">
        <v>5</v>
      </c>
      <c r="NW12" s="40">
        <v>5</v>
      </c>
      <c r="NX12" s="40">
        <v>5</v>
      </c>
      <c r="NY12" s="41">
        <v>5</v>
      </c>
      <c r="NZ12" s="116">
        <f>AVERAGE(Tabela6310115[[#This Row],[1]:[832]])</f>
        <v>4.4922279792746114</v>
      </c>
      <c r="OA12" s="42">
        <f>SKEW(Tabela6310115[[#This Row],[1]:[832]])</f>
        <v>-2.3266644853080414</v>
      </c>
      <c r="OB12" s="42">
        <f>STDEV(Tabela6310115[[#This Row],[1]:[832]])</f>
        <v>0.82568615140240986</v>
      </c>
      <c r="OC12" s="63">
        <v>0.88720769670138244</v>
      </c>
    </row>
    <row r="13" spans="1:393" s="28" customFormat="1" ht="24.95" customHeight="1">
      <c r="A13" s="29">
        <v>27</v>
      </c>
      <c r="B13" s="30">
        <v>9</v>
      </c>
      <c r="C13" s="106" t="s">
        <v>1715</v>
      </c>
      <c r="D13" s="39">
        <v>1</v>
      </c>
      <c r="E13" s="40">
        <v>5</v>
      </c>
      <c r="F13" s="40">
        <v>4</v>
      </c>
      <c r="G13" s="40">
        <v>5</v>
      </c>
      <c r="H13" s="40">
        <v>4</v>
      </c>
      <c r="I13" s="40">
        <v>4</v>
      </c>
      <c r="J13" s="40">
        <v>5</v>
      </c>
      <c r="K13" s="40">
        <v>5</v>
      </c>
      <c r="L13" s="40">
        <v>4</v>
      </c>
      <c r="M13" s="40">
        <v>5</v>
      </c>
      <c r="N13" s="40">
        <v>5</v>
      </c>
      <c r="O13" s="40">
        <v>5</v>
      </c>
      <c r="P13" s="40">
        <v>5</v>
      </c>
      <c r="Q13" s="40">
        <v>5</v>
      </c>
      <c r="R13" s="40">
        <v>5</v>
      </c>
      <c r="S13" s="40">
        <v>5</v>
      </c>
      <c r="T13" s="40">
        <v>5</v>
      </c>
      <c r="U13" s="40">
        <v>4</v>
      </c>
      <c r="V13" s="40">
        <v>5</v>
      </c>
      <c r="W13" s="40">
        <v>5</v>
      </c>
      <c r="X13" s="40">
        <v>5</v>
      </c>
      <c r="Y13" s="40">
        <v>5</v>
      </c>
      <c r="Z13" s="40">
        <v>4</v>
      </c>
      <c r="AA13" s="40">
        <v>4</v>
      </c>
      <c r="AB13" s="40">
        <v>4</v>
      </c>
      <c r="AC13" s="40">
        <v>3</v>
      </c>
      <c r="AD13" s="40">
        <v>5</v>
      </c>
      <c r="AE13" s="40">
        <v>4</v>
      </c>
      <c r="AF13" s="40">
        <v>4</v>
      </c>
      <c r="AG13" s="40">
        <v>5</v>
      </c>
      <c r="AH13" s="40">
        <v>5</v>
      </c>
      <c r="AI13" s="40">
        <v>5</v>
      </c>
      <c r="AJ13" s="40">
        <v>5</v>
      </c>
      <c r="AK13" s="40">
        <v>5</v>
      </c>
      <c r="AL13" s="40">
        <v>5</v>
      </c>
      <c r="AM13" s="40">
        <v>4</v>
      </c>
      <c r="AN13" s="40">
        <v>5</v>
      </c>
      <c r="AO13" s="40">
        <v>5</v>
      </c>
      <c r="AP13" s="40">
        <v>5</v>
      </c>
      <c r="AQ13" s="40">
        <v>4</v>
      </c>
      <c r="AR13" s="40">
        <v>4</v>
      </c>
      <c r="AS13" s="40">
        <v>5</v>
      </c>
      <c r="AT13" s="40">
        <v>5</v>
      </c>
      <c r="AU13" s="40">
        <v>4</v>
      </c>
      <c r="AV13" s="40">
        <v>4</v>
      </c>
      <c r="AW13" s="40">
        <v>4</v>
      </c>
      <c r="AX13" s="40">
        <v>5</v>
      </c>
      <c r="AY13" s="40">
        <v>5</v>
      </c>
      <c r="AZ13" s="40">
        <v>5</v>
      </c>
      <c r="BA13" s="40">
        <v>4</v>
      </c>
      <c r="BB13" s="40">
        <v>5</v>
      </c>
      <c r="BC13" s="40">
        <v>4</v>
      </c>
      <c r="BD13" s="40">
        <v>4</v>
      </c>
      <c r="BE13" s="40">
        <v>5</v>
      </c>
      <c r="BF13" s="40">
        <v>4</v>
      </c>
      <c r="BG13" s="40">
        <v>5</v>
      </c>
      <c r="BH13" s="40">
        <v>5</v>
      </c>
      <c r="BI13" s="40">
        <v>4</v>
      </c>
      <c r="BJ13" s="40">
        <v>5</v>
      </c>
      <c r="BK13" s="40">
        <v>5</v>
      </c>
      <c r="BL13" s="40">
        <v>5</v>
      </c>
      <c r="BM13" s="40">
        <v>5</v>
      </c>
      <c r="BN13" s="40">
        <v>5</v>
      </c>
      <c r="BO13" s="40">
        <v>5</v>
      </c>
      <c r="BP13" s="40">
        <v>5</v>
      </c>
      <c r="BQ13" s="40">
        <v>4</v>
      </c>
      <c r="BR13" s="40">
        <v>5</v>
      </c>
      <c r="BS13" s="40">
        <v>4</v>
      </c>
      <c r="BT13" s="40">
        <v>4</v>
      </c>
      <c r="BU13" s="40">
        <v>5</v>
      </c>
      <c r="BV13" s="40">
        <v>4</v>
      </c>
      <c r="BW13" s="40">
        <v>4</v>
      </c>
      <c r="BX13" s="40">
        <v>5</v>
      </c>
      <c r="BY13" s="40">
        <v>4</v>
      </c>
      <c r="BZ13" s="40">
        <v>5</v>
      </c>
      <c r="CA13" s="40">
        <v>5</v>
      </c>
      <c r="CB13" s="40">
        <v>5</v>
      </c>
      <c r="CC13" s="40">
        <v>5</v>
      </c>
      <c r="CD13" s="40">
        <v>4</v>
      </c>
      <c r="CE13" s="40">
        <v>5</v>
      </c>
      <c r="CF13" s="40">
        <v>5</v>
      </c>
      <c r="CG13" s="40">
        <v>5</v>
      </c>
      <c r="CH13" s="40">
        <v>4</v>
      </c>
      <c r="CI13" s="40">
        <v>5</v>
      </c>
      <c r="CJ13" s="40">
        <v>4</v>
      </c>
      <c r="CK13" s="40">
        <v>5</v>
      </c>
      <c r="CL13" s="40">
        <v>4</v>
      </c>
      <c r="CM13" s="40">
        <v>5</v>
      </c>
      <c r="CN13" s="40">
        <v>5</v>
      </c>
      <c r="CO13" s="40">
        <v>5</v>
      </c>
      <c r="CP13" s="40">
        <v>4</v>
      </c>
      <c r="CQ13" s="40">
        <v>5</v>
      </c>
      <c r="CR13" s="40">
        <v>4</v>
      </c>
      <c r="CS13" s="40">
        <v>5</v>
      </c>
      <c r="CT13" s="40">
        <v>5</v>
      </c>
      <c r="CU13" s="40">
        <v>5</v>
      </c>
      <c r="CV13" s="40">
        <v>5</v>
      </c>
      <c r="CW13" s="40">
        <v>4</v>
      </c>
      <c r="CX13" s="40">
        <v>4</v>
      </c>
      <c r="CY13" s="40">
        <v>5</v>
      </c>
      <c r="CZ13" s="40">
        <v>5</v>
      </c>
      <c r="DA13" s="40">
        <v>1</v>
      </c>
      <c r="DB13" s="40">
        <v>5</v>
      </c>
      <c r="DC13" s="40">
        <v>5</v>
      </c>
      <c r="DD13" s="40">
        <v>4</v>
      </c>
      <c r="DE13" s="40">
        <v>5</v>
      </c>
      <c r="DF13" s="40">
        <v>4</v>
      </c>
      <c r="DG13" s="40">
        <v>5</v>
      </c>
      <c r="DH13" s="40">
        <v>5</v>
      </c>
      <c r="DI13" s="40">
        <v>5</v>
      </c>
      <c r="DJ13" s="40">
        <v>4</v>
      </c>
      <c r="DK13" s="40">
        <v>4</v>
      </c>
      <c r="DL13" s="40">
        <v>5</v>
      </c>
      <c r="DM13" s="40">
        <v>2</v>
      </c>
      <c r="DN13" s="40">
        <v>3</v>
      </c>
      <c r="DO13" s="40">
        <v>5</v>
      </c>
      <c r="DP13" s="40">
        <v>0</v>
      </c>
      <c r="DQ13" s="40">
        <v>4</v>
      </c>
      <c r="DR13" s="40">
        <v>5</v>
      </c>
      <c r="DS13" s="40">
        <v>4</v>
      </c>
      <c r="DT13" s="40">
        <v>4</v>
      </c>
      <c r="DU13" s="40">
        <v>2</v>
      </c>
      <c r="DV13" s="40">
        <v>5</v>
      </c>
      <c r="DW13" s="40">
        <v>5</v>
      </c>
      <c r="DX13" s="40">
        <v>4</v>
      </c>
      <c r="DY13" s="40">
        <v>4</v>
      </c>
      <c r="DZ13" s="40">
        <v>5</v>
      </c>
      <c r="EA13" s="40">
        <v>5</v>
      </c>
      <c r="EB13" s="40">
        <v>4</v>
      </c>
      <c r="EC13" s="40">
        <v>4</v>
      </c>
      <c r="ED13" s="40">
        <v>5</v>
      </c>
      <c r="EE13" s="40">
        <v>5</v>
      </c>
      <c r="EF13" s="40">
        <v>5</v>
      </c>
      <c r="EG13" s="40">
        <v>5</v>
      </c>
      <c r="EH13" s="40">
        <v>5</v>
      </c>
      <c r="EI13" s="40">
        <v>4</v>
      </c>
      <c r="EJ13" s="40">
        <v>4</v>
      </c>
      <c r="EK13" s="40">
        <v>5</v>
      </c>
      <c r="EL13" s="40">
        <v>4</v>
      </c>
      <c r="EM13" s="40">
        <v>5</v>
      </c>
      <c r="EN13" s="40">
        <v>5</v>
      </c>
      <c r="EO13" s="40">
        <v>4</v>
      </c>
      <c r="EP13" s="40">
        <v>5</v>
      </c>
      <c r="EQ13" s="40">
        <v>5</v>
      </c>
      <c r="ER13" s="40">
        <v>5</v>
      </c>
      <c r="ES13" s="40">
        <v>5</v>
      </c>
      <c r="ET13" s="40">
        <v>2</v>
      </c>
      <c r="EU13" s="40">
        <v>5</v>
      </c>
      <c r="EV13" s="40">
        <v>4</v>
      </c>
      <c r="EW13" s="40">
        <v>5</v>
      </c>
      <c r="EX13" s="40">
        <v>5</v>
      </c>
      <c r="EY13" s="40">
        <v>4</v>
      </c>
      <c r="EZ13" s="40">
        <v>5</v>
      </c>
      <c r="FA13" s="40">
        <v>3</v>
      </c>
      <c r="FB13" s="40">
        <v>5</v>
      </c>
      <c r="FC13" s="40">
        <v>5</v>
      </c>
      <c r="FD13" s="40">
        <v>5</v>
      </c>
      <c r="FE13" s="40">
        <v>3</v>
      </c>
      <c r="FF13" s="40">
        <v>5</v>
      </c>
      <c r="FG13" s="40">
        <v>4</v>
      </c>
      <c r="FH13" s="40">
        <v>5</v>
      </c>
      <c r="FI13" s="40">
        <v>4</v>
      </c>
      <c r="FJ13" s="40">
        <v>4</v>
      </c>
      <c r="FK13" s="40">
        <v>5</v>
      </c>
      <c r="FL13" s="40">
        <v>5</v>
      </c>
      <c r="FM13" s="40">
        <v>4</v>
      </c>
      <c r="FN13" s="40">
        <v>5</v>
      </c>
      <c r="FO13" s="40">
        <v>5</v>
      </c>
      <c r="FP13" s="40">
        <v>5</v>
      </c>
      <c r="FQ13" s="40">
        <v>4</v>
      </c>
      <c r="FR13" s="40">
        <v>4</v>
      </c>
      <c r="FS13" s="40">
        <v>4</v>
      </c>
      <c r="FT13" s="40">
        <v>4</v>
      </c>
      <c r="FU13" s="40">
        <v>4</v>
      </c>
      <c r="FV13" s="40">
        <v>4</v>
      </c>
      <c r="FW13" s="40">
        <v>4</v>
      </c>
      <c r="FX13" s="40">
        <v>4</v>
      </c>
      <c r="FY13" s="40">
        <v>4</v>
      </c>
      <c r="FZ13" s="40">
        <v>5</v>
      </c>
      <c r="GA13" s="40">
        <v>5</v>
      </c>
      <c r="GB13" s="40">
        <v>5</v>
      </c>
      <c r="GC13" s="40">
        <v>5</v>
      </c>
      <c r="GD13" s="40">
        <v>5</v>
      </c>
      <c r="GE13" s="40">
        <v>5</v>
      </c>
      <c r="GF13" s="40">
        <v>5</v>
      </c>
      <c r="GG13" s="40">
        <v>5</v>
      </c>
      <c r="GH13" s="40">
        <v>5</v>
      </c>
      <c r="GI13" s="40">
        <v>5</v>
      </c>
      <c r="GJ13" s="40">
        <v>5</v>
      </c>
      <c r="GK13" s="40">
        <v>3</v>
      </c>
      <c r="GL13" s="40">
        <v>5</v>
      </c>
      <c r="GM13" s="40">
        <v>5</v>
      </c>
      <c r="GN13" s="40">
        <v>5</v>
      </c>
      <c r="GO13" s="40">
        <v>5</v>
      </c>
      <c r="GP13" s="40">
        <v>5</v>
      </c>
      <c r="GQ13" s="40">
        <v>4</v>
      </c>
      <c r="GR13" s="40">
        <v>5</v>
      </c>
      <c r="GS13" s="40">
        <v>5</v>
      </c>
      <c r="GT13" s="40">
        <v>4</v>
      </c>
      <c r="GU13" s="40">
        <v>5</v>
      </c>
      <c r="GV13" s="40">
        <v>1</v>
      </c>
      <c r="GW13" s="40">
        <v>4</v>
      </c>
      <c r="GX13" s="40">
        <v>4</v>
      </c>
      <c r="GY13" s="40">
        <v>5</v>
      </c>
      <c r="GZ13" s="40">
        <v>3</v>
      </c>
      <c r="HA13" s="40">
        <v>5</v>
      </c>
      <c r="HB13" s="40">
        <v>5</v>
      </c>
      <c r="HC13" s="40">
        <v>4</v>
      </c>
      <c r="HD13" s="40">
        <v>4</v>
      </c>
      <c r="HE13" s="40">
        <v>4</v>
      </c>
      <c r="HF13" s="40">
        <v>5</v>
      </c>
      <c r="HG13" s="40">
        <v>2</v>
      </c>
      <c r="HH13" s="40">
        <v>4</v>
      </c>
      <c r="HI13" s="40">
        <v>5</v>
      </c>
      <c r="HJ13" s="40">
        <v>4</v>
      </c>
      <c r="HK13" s="40">
        <v>4</v>
      </c>
      <c r="HL13" s="40">
        <v>5</v>
      </c>
      <c r="HM13" s="40">
        <v>4</v>
      </c>
      <c r="HN13" s="40">
        <v>4</v>
      </c>
      <c r="HO13" s="40">
        <v>5</v>
      </c>
      <c r="HP13" s="40">
        <v>5</v>
      </c>
      <c r="HQ13" s="40">
        <v>5</v>
      </c>
      <c r="HR13" s="40">
        <v>4</v>
      </c>
      <c r="HS13" s="40">
        <v>4</v>
      </c>
      <c r="HT13" s="40">
        <v>5</v>
      </c>
      <c r="HU13" s="40">
        <v>5</v>
      </c>
      <c r="HV13" s="40">
        <v>5</v>
      </c>
      <c r="HW13" s="40">
        <v>5</v>
      </c>
      <c r="HX13" s="40">
        <v>5</v>
      </c>
      <c r="HY13" s="40">
        <v>5</v>
      </c>
      <c r="HZ13" s="40">
        <v>5</v>
      </c>
      <c r="IA13" s="40">
        <v>1</v>
      </c>
      <c r="IB13" s="40">
        <v>4</v>
      </c>
      <c r="IC13" s="40">
        <v>5</v>
      </c>
      <c r="ID13" s="40">
        <v>4</v>
      </c>
      <c r="IE13" s="40">
        <v>5</v>
      </c>
      <c r="IF13" s="40">
        <v>5</v>
      </c>
      <c r="IG13" s="40">
        <v>4</v>
      </c>
      <c r="IH13" s="40">
        <v>4</v>
      </c>
      <c r="II13" s="40">
        <v>4</v>
      </c>
      <c r="IJ13" s="40">
        <v>3</v>
      </c>
      <c r="IK13" s="40">
        <v>5</v>
      </c>
      <c r="IL13" s="40">
        <v>5</v>
      </c>
      <c r="IM13" s="40">
        <v>5</v>
      </c>
      <c r="IN13" s="40">
        <v>5</v>
      </c>
      <c r="IO13" s="40">
        <v>5</v>
      </c>
      <c r="IP13" s="40">
        <v>5</v>
      </c>
      <c r="IQ13" s="40">
        <v>5</v>
      </c>
      <c r="IR13" s="40">
        <v>5</v>
      </c>
      <c r="IS13" s="40">
        <v>5</v>
      </c>
      <c r="IT13" s="40">
        <v>4</v>
      </c>
      <c r="IU13" s="40">
        <v>5</v>
      </c>
      <c r="IV13" s="40">
        <v>5</v>
      </c>
      <c r="IW13" s="40">
        <v>5</v>
      </c>
      <c r="IX13" s="40">
        <v>4</v>
      </c>
      <c r="IY13" s="40">
        <v>5</v>
      </c>
      <c r="IZ13" s="40">
        <v>4</v>
      </c>
      <c r="JA13" s="40">
        <v>5</v>
      </c>
      <c r="JB13" s="40">
        <v>4</v>
      </c>
      <c r="JC13" s="40">
        <v>4</v>
      </c>
      <c r="JD13" s="40">
        <v>5</v>
      </c>
      <c r="JE13" s="40">
        <v>5</v>
      </c>
      <c r="JF13" s="40">
        <v>5</v>
      </c>
      <c r="JG13" s="40">
        <v>4</v>
      </c>
      <c r="JH13" s="40">
        <v>4</v>
      </c>
      <c r="JI13" s="40">
        <v>5</v>
      </c>
      <c r="JJ13" s="40">
        <v>5</v>
      </c>
      <c r="JK13" s="40">
        <v>5</v>
      </c>
      <c r="JL13" s="40">
        <v>0</v>
      </c>
      <c r="JM13" s="40">
        <v>5</v>
      </c>
      <c r="JN13" s="40">
        <v>0</v>
      </c>
      <c r="JO13" s="40">
        <v>5</v>
      </c>
      <c r="JP13" s="40">
        <v>4</v>
      </c>
      <c r="JQ13" s="40">
        <v>5</v>
      </c>
      <c r="JR13" s="40">
        <v>3</v>
      </c>
      <c r="JS13" s="40">
        <v>5</v>
      </c>
      <c r="JT13" s="40">
        <v>5</v>
      </c>
      <c r="JU13" s="40">
        <v>5</v>
      </c>
      <c r="JV13" s="40">
        <v>5</v>
      </c>
      <c r="JW13" s="40">
        <v>4</v>
      </c>
      <c r="JX13" s="40">
        <v>5</v>
      </c>
      <c r="JY13" s="40">
        <v>5</v>
      </c>
      <c r="JZ13" s="40">
        <v>5</v>
      </c>
      <c r="KA13" s="40">
        <v>5</v>
      </c>
      <c r="KB13" s="40">
        <v>4</v>
      </c>
      <c r="KC13" s="40">
        <v>5</v>
      </c>
      <c r="KD13" s="40">
        <v>5</v>
      </c>
      <c r="KE13" s="40">
        <v>4</v>
      </c>
      <c r="KF13" s="40">
        <v>5</v>
      </c>
      <c r="KG13" s="40">
        <v>5</v>
      </c>
      <c r="KH13" s="40">
        <v>4</v>
      </c>
      <c r="KI13" s="40">
        <v>5</v>
      </c>
      <c r="KJ13" s="40">
        <v>5</v>
      </c>
      <c r="KK13" s="40">
        <v>5</v>
      </c>
      <c r="KL13" s="40">
        <v>5</v>
      </c>
      <c r="KM13" s="40">
        <v>5</v>
      </c>
      <c r="KN13" s="40">
        <v>5</v>
      </c>
      <c r="KO13" s="40">
        <v>5</v>
      </c>
      <c r="KP13" s="40">
        <v>5</v>
      </c>
      <c r="KQ13" s="40">
        <v>4</v>
      </c>
      <c r="KR13" s="40">
        <v>5</v>
      </c>
      <c r="KS13" s="40">
        <v>4</v>
      </c>
      <c r="KT13" s="40">
        <v>5</v>
      </c>
      <c r="KU13" s="40">
        <v>5</v>
      </c>
      <c r="KV13" s="40">
        <v>5</v>
      </c>
      <c r="KW13" s="40">
        <v>5</v>
      </c>
      <c r="KX13" s="40">
        <v>5</v>
      </c>
      <c r="KY13" s="40">
        <v>5</v>
      </c>
      <c r="KZ13" s="40">
        <v>5</v>
      </c>
      <c r="LA13" s="40">
        <v>5</v>
      </c>
      <c r="LB13" s="40">
        <v>5</v>
      </c>
      <c r="LC13" s="40">
        <v>3</v>
      </c>
      <c r="LD13" s="40">
        <v>5</v>
      </c>
      <c r="LE13" s="40">
        <v>4</v>
      </c>
      <c r="LF13" s="40">
        <v>4</v>
      </c>
      <c r="LG13" s="40">
        <v>5</v>
      </c>
      <c r="LH13" s="40">
        <v>5</v>
      </c>
      <c r="LI13" s="40">
        <v>5</v>
      </c>
      <c r="LJ13" s="40">
        <v>5</v>
      </c>
      <c r="LK13" s="40">
        <v>3</v>
      </c>
      <c r="LL13" s="40">
        <v>2</v>
      </c>
      <c r="LM13" s="40">
        <v>3</v>
      </c>
      <c r="LN13" s="40">
        <v>5</v>
      </c>
      <c r="LO13" s="40">
        <v>5</v>
      </c>
      <c r="LP13" s="40">
        <v>4</v>
      </c>
      <c r="LQ13" s="40">
        <v>4</v>
      </c>
      <c r="LR13" s="40">
        <v>3</v>
      </c>
      <c r="LS13" s="40">
        <v>4</v>
      </c>
      <c r="LT13" s="40">
        <v>3</v>
      </c>
      <c r="LU13" s="40">
        <v>5</v>
      </c>
      <c r="LV13" s="40">
        <v>5</v>
      </c>
      <c r="LW13" s="40">
        <v>5</v>
      </c>
      <c r="LX13" s="40">
        <v>5</v>
      </c>
      <c r="LY13" s="40">
        <v>4</v>
      </c>
      <c r="LZ13" s="40">
        <v>5</v>
      </c>
      <c r="MA13" s="40">
        <v>5</v>
      </c>
      <c r="MB13" s="40">
        <v>4</v>
      </c>
      <c r="MC13" s="40">
        <v>1</v>
      </c>
      <c r="MD13" s="40">
        <v>1</v>
      </c>
      <c r="ME13" s="40">
        <v>5</v>
      </c>
      <c r="MF13" s="40">
        <v>4</v>
      </c>
      <c r="MG13" s="40">
        <v>4</v>
      </c>
      <c r="MH13" s="40">
        <v>5</v>
      </c>
      <c r="MI13" s="40">
        <v>5</v>
      </c>
      <c r="MJ13" s="40">
        <v>3</v>
      </c>
      <c r="MK13" s="40">
        <v>1</v>
      </c>
      <c r="ML13" s="40">
        <v>5</v>
      </c>
      <c r="MM13" s="40">
        <v>1</v>
      </c>
      <c r="MN13" s="40">
        <v>4</v>
      </c>
      <c r="MO13" s="40">
        <v>4</v>
      </c>
      <c r="MP13" s="40">
        <v>5</v>
      </c>
      <c r="MQ13" s="40">
        <v>5</v>
      </c>
      <c r="MR13" s="40">
        <v>3</v>
      </c>
      <c r="MS13" s="40">
        <v>1</v>
      </c>
      <c r="MT13" s="40">
        <v>5</v>
      </c>
      <c r="MU13" s="40">
        <v>4</v>
      </c>
      <c r="MV13" s="40">
        <v>4</v>
      </c>
      <c r="MW13" s="40">
        <v>4</v>
      </c>
      <c r="MX13" s="40">
        <v>4</v>
      </c>
      <c r="MY13" s="40">
        <v>3</v>
      </c>
      <c r="MZ13" s="40">
        <v>4</v>
      </c>
      <c r="NA13" s="40">
        <v>4</v>
      </c>
      <c r="NB13" s="40">
        <v>3</v>
      </c>
      <c r="NC13" s="40">
        <v>5</v>
      </c>
      <c r="ND13" s="40">
        <v>4</v>
      </c>
      <c r="NE13" s="40">
        <v>4</v>
      </c>
      <c r="NF13" s="40">
        <v>5</v>
      </c>
      <c r="NG13" s="40">
        <v>4</v>
      </c>
      <c r="NH13" s="40">
        <v>4</v>
      </c>
      <c r="NI13" s="40">
        <v>5</v>
      </c>
      <c r="NJ13" s="40">
        <v>4</v>
      </c>
      <c r="NK13" s="40">
        <v>5</v>
      </c>
      <c r="NL13" s="40">
        <v>3</v>
      </c>
      <c r="NM13" s="40">
        <v>5</v>
      </c>
      <c r="NN13" s="40">
        <v>5</v>
      </c>
      <c r="NO13" s="40">
        <v>4</v>
      </c>
      <c r="NP13" s="40">
        <v>2</v>
      </c>
      <c r="NQ13" s="40">
        <v>5</v>
      </c>
      <c r="NR13" s="40">
        <v>5</v>
      </c>
      <c r="NS13" s="40">
        <v>5</v>
      </c>
      <c r="NT13" s="40">
        <v>4</v>
      </c>
      <c r="NU13" s="40">
        <v>4</v>
      </c>
      <c r="NV13" s="40">
        <v>5</v>
      </c>
      <c r="NW13" s="40">
        <v>5</v>
      </c>
      <c r="NX13" s="40">
        <v>4</v>
      </c>
      <c r="NY13" s="41">
        <v>4</v>
      </c>
      <c r="NZ13" s="116">
        <f>AVERAGE(Tabela6310115[[#This Row],[1]:[832]])</f>
        <v>4.4041450777202069</v>
      </c>
      <c r="OA13" s="42">
        <f>SKEW(Tabela6310115[[#This Row],[1]:[832]])</f>
        <v>-2.2892946510651044</v>
      </c>
      <c r="OB13" s="42">
        <f>STDEV(Tabela6310115[[#This Row],[1]:[832]])</f>
        <v>0.92995373139428306</v>
      </c>
      <c r="OC13" s="63">
        <v>0.88781836193397912</v>
      </c>
    </row>
    <row r="14" spans="1:393" s="28" customFormat="1" ht="24.95" customHeight="1">
      <c r="A14" s="29">
        <v>28</v>
      </c>
      <c r="B14" s="30">
        <v>10</v>
      </c>
      <c r="C14" s="106" t="s">
        <v>1716</v>
      </c>
      <c r="D14" s="39">
        <v>4</v>
      </c>
      <c r="E14" s="40">
        <v>5</v>
      </c>
      <c r="F14" s="40">
        <v>5</v>
      </c>
      <c r="G14" s="40">
        <v>5</v>
      </c>
      <c r="H14" s="40">
        <v>5</v>
      </c>
      <c r="I14" s="40">
        <v>5</v>
      </c>
      <c r="J14" s="40">
        <v>5</v>
      </c>
      <c r="K14" s="40">
        <v>5</v>
      </c>
      <c r="L14" s="40">
        <v>5</v>
      </c>
      <c r="M14" s="40">
        <v>5</v>
      </c>
      <c r="N14" s="40">
        <v>5</v>
      </c>
      <c r="O14" s="40">
        <v>5</v>
      </c>
      <c r="P14" s="40">
        <v>5</v>
      </c>
      <c r="Q14" s="40">
        <v>5</v>
      </c>
      <c r="R14" s="40">
        <v>5</v>
      </c>
      <c r="S14" s="40">
        <v>5</v>
      </c>
      <c r="T14" s="40">
        <v>5</v>
      </c>
      <c r="U14" s="40">
        <v>5</v>
      </c>
      <c r="V14" s="40">
        <v>5</v>
      </c>
      <c r="W14" s="40">
        <v>5</v>
      </c>
      <c r="X14" s="40">
        <v>5</v>
      </c>
      <c r="Y14" s="40">
        <v>5</v>
      </c>
      <c r="Z14" s="40">
        <v>5</v>
      </c>
      <c r="AA14" s="40">
        <v>4</v>
      </c>
      <c r="AB14" s="40">
        <v>5</v>
      </c>
      <c r="AC14" s="40">
        <v>4</v>
      </c>
      <c r="AD14" s="40">
        <v>5</v>
      </c>
      <c r="AE14" s="40">
        <v>5</v>
      </c>
      <c r="AF14" s="40">
        <v>5</v>
      </c>
      <c r="AG14" s="40">
        <v>5</v>
      </c>
      <c r="AH14" s="40">
        <v>5</v>
      </c>
      <c r="AI14" s="40">
        <v>5</v>
      </c>
      <c r="AJ14" s="40">
        <v>5</v>
      </c>
      <c r="AK14" s="40">
        <v>5</v>
      </c>
      <c r="AL14" s="40">
        <v>4</v>
      </c>
      <c r="AM14" s="40">
        <v>4</v>
      </c>
      <c r="AN14" s="40">
        <v>5</v>
      </c>
      <c r="AO14" s="40">
        <v>5</v>
      </c>
      <c r="AP14" s="40">
        <v>5</v>
      </c>
      <c r="AQ14" s="40">
        <v>5</v>
      </c>
      <c r="AR14" s="40">
        <v>5</v>
      </c>
      <c r="AS14" s="40">
        <v>5</v>
      </c>
      <c r="AT14" s="40">
        <v>5</v>
      </c>
      <c r="AU14" s="40">
        <v>5</v>
      </c>
      <c r="AV14" s="40">
        <v>5</v>
      </c>
      <c r="AW14" s="40">
        <v>4</v>
      </c>
      <c r="AX14" s="40">
        <v>5</v>
      </c>
      <c r="AY14" s="40">
        <v>4</v>
      </c>
      <c r="AZ14" s="40">
        <v>5</v>
      </c>
      <c r="BA14" s="40">
        <v>4</v>
      </c>
      <c r="BB14" s="40">
        <v>5</v>
      </c>
      <c r="BC14" s="40">
        <v>5</v>
      </c>
      <c r="BD14" s="40">
        <v>5</v>
      </c>
      <c r="BE14" s="40">
        <v>5</v>
      </c>
      <c r="BF14" s="40">
        <v>4</v>
      </c>
      <c r="BG14" s="40">
        <v>4</v>
      </c>
      <c r="BH14" s="40">
        <v>5</v>
      </c>
      <c r="BI14" s="40">
        <v>5</v>
      </c>
      <c r="BJ14" s="40">
        <v>5</v>
      </c>
      <c r="BK14" s="40">
        <v>5</v>
      </c>
      <c r="BL14" s="40">
        <v>5</v>
      </c>
      <c r="BM14" s="40">
        <v>5</v>
      </c>
      <c r="BN14" s="40">
        <v>5</v>
      </c>
      <c r="BO14" s="40">
        <v>5</v>
      </c>
      <c r="BP14" s="40">
        <v>5</v>
      </c>
      <c r="BQ14" s="40">
        <v>5</v>
      </c>
      <c r="BR14" s="40">
        <v>5</v>
      </c>
      <c r="BS14" s="40">
        <v>5</v>
      </c>
      <c r="BT14" s="40">
        <v>4</v>
      </c>
      <c r="BU14" s="40">
        <v>5</v>
      </c>
      <c r="BV14" s="40">
        <v>5</v>
      </c>
      <c r="BW14" s="40">
        <v>5</v>
      </c>
      <c r="BX14" s="40">
        <v>5</v>
      </c>
      <c r="BY14" s="40">
        <v>5</v>
      </c>
      <c r="BZ14" s="40">
        <v>5</v>
      </c>
      <c r="CA14" s="40">
        <v>5</v>
      </c>
      <c r="CB14" s="40">
        <v>3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4</v>
      </c>
      <c r="CI14" s="40">
        <v>4</v>
      </c>
      <c r="CJ14" s="40">
        <v>5</v>
      </c>
      <c r="CK14" s="40">
        <v>4</v>
      </c>
      <c r="CL14" s="40">
        <v>5</v>
      </c>
      <c r="CM14" s="40">
        <v>5</v>
      </c>
      <c r="CN14" s="40">
        <v>5</v>
      </c>
      <c r="CO14" s="40">
        <v>5</v>
      </c>
      <c r="CP14" s="40">
        <v>5</v>
      </c>
      <c r="CQ14" s="40">
        <v>5</v>
      </c>
      <c r="CR14" s="40">
        <v>5</v>
      </c>
      <c r="CS14" s="40">
        <v>5</v>
      </c>
      <c r="CT14" s="40">
        <v>5</v>
      </c>
      <c r="CU14" s="40">
        <v>5</v>
      </c>
      <c r="CV14" s="40">
        <v>5</v>
      </c>
      <c r="CW14" s="40">
        <v>5</v>
      </c>
      <c r="CX14" s="40">
        <v>5</v>
      </c>
      <c r="CY14" s="40">
        <v>5</v>
      </c>
      <c r="CZ14" s="40">
        <v>5</v>
      </c>
      <c r="DA14" s="40">
        <v>1</v>
      </c>
      <c r="DB14" s="40">
        <v>5</v>
      </c>
      <c r="DC14" s="40">
        <v>4</v>
      </c>
      <c r="DD14" s="40">
        <v>4</v>
      </c>
      <c r="DE14" s="40">
        <v>5</v>
      </c>
      <c r="DF14" s="40">
        <v>4</v>
      </c>
      <c r="DG14" s="40">
        <v>5</v>
      </c>
      <c r="DH14" s="40">
        <v>5</v>
      </c>
      <c r="DI14" s="40">
        <v>5</v>
      </c>
      <c r="DJ14" s="40">
        <v>4</v>
      </c>
      <c r="DK14" s="40">
        <v>5</v>
      </c>
      <c r="DL14" s="40">
        <v>5</v>
      </c>
      <c r="DM14" s="40">
        <v>4</v>
      </c>
      <c r="DN14" s="40">
        <v>4</v>
      </c>
      <c r="DO14" s="40">
        <v>5</v>
      </c>
      <c r="DP14" s="40">
        <v>5</v>
      </c>
      <c r="DQ14" s="40">
        <v>4</v>
      </c>
      <c r="DR14" s="40">
        <v>4</v>
      </c>
      <c r="DS14" s="40">
        <v>4</v>
      </c>
      <c r="DT14" s="40">
        <v>5</v>
      </c>
      <c r="DU14" s="40">
        <v>4</v>
      </c>
      <c r="DV14" s="40">
        <v>5</v>
      </c>
      <c r="DW14" s="40">
        <v>5</v>
      </c>
      <c r="DX14" s="40">
        <v>5</v>
      </c>
      <c r="DY14" s="40">
        <v>5</v>
      </c>
      <c r="DZ14" s="40">
        <v>5</v>
      </c>
      <c r="EA14" s="40">
        <v>5</v>
      </c>
      <c r="EB14" s="40">
        <v>5</v>
      </c>
      <c r="EC14" s="40">
        <v>5</v>
      </c>
      <c r="ED14" s="40">
        <v>5</v>
      </c>
      <c r="EE14" s="40">
        <v>5</v>
      </c>
      <c r="EF14" s="40">
        <v>4</v>
      </c>
      <c r="EG14" s="40">
        <v>5</v>
      </c>
      <c r="EH14" s="40">
        <v>5</v>
      </c>
      <c r="EI14" s="40">
        <v>5</v>
      </c>
      <c r="EJ14" s="40">
        <v>5</v>
      </c>
      <c r="EK14" s="40">
        <v>5</v>
      </c>
      <c r="EL14" s="40">
        <v>5</v>
      </c>
      <c r="EM14" s="40">
        <v>5</v>
      </c>
      <c r="EN14" s="40">
        <v>5</v>
      </c>
      <c r="EO14" s="40">
        <v>5</v>
      </c>
      <c r="EP14" s="40">
        <v>5</v>
      </c>
      <c r="EQ14" s="40">
        <v>5</v>
      </c>
      <c r="ER14" s="40">
        <v>2</v>
      </c>
      <c r="ES14" s="40">
        <v>5</v>
      </c>
      <c r="ET14" s="40">
        <v>5</v>
      </c>
      <c r="EU14" s="40">
        <v>4</v>
      </c>
      <c r="EV14" s="40">
        <v>4</v>
      </c>
      <c r="EW14" s="40">
        <v>5</v>
      </c>
      <c r="EX14" s="40">
        <v>5</v>
      </c>
      <c r="EY14" s="40">
        <v>5</v>
      </c>
      <c r="EZ14" s="40">
        <v>5</v>
      </c>
      <c r="FA14" s="40">
        <v>4</v>
      </c>
      <c r="FB14" s="40">
        <v>4</v>
      </c>
      <c r="FC14" s="40">
        <v>5</v>
      </c>
      <c r="FD14" s="40">
        <v>5</v>
      </c>
      <c r="FE14" s="40">
        <v>2</v>
      </c>
      <c r="FF14" s="40">
        <v>5</v>
      </c>
      <c r="FG14" s="40">
        <v>5</v>
      </c>
      <c r="FH14" s="40">
        <v>4</v>
      </c>
      <c r="FI14" s="40">
        <v>5</v>
      </c>
      <c r="FJ14" s="40">
        <v>5</v>
      </c>
      <c r="FK14" s="40">
        <v>5</v>
      </c>
      <c r="FL14" s="40">
        <v>5</v>
      </c>
      <c r="FM14" s="40">
        <v>5</v>
      </c>
      <c r="FN14" s="40">
        <v>5</v>
      </c>
      <c r="FO14" s="40">
        <v>5</v>
      </c>
      <c r="FP14" s="40">
        <v>5</v>
      </c>
      <c r="FQ14" s="40">
        <v>5</v>
      </c>
      <c r="FR14" s="40">
        <v>5</v>
      </c>
      <c r="FS14" s="40">
        <v>5</v>
      </c>
      <c r="FT14" s="40">
        <v>5</v>
      </c>
      <c r="FU14" s="40">
        <v>3</v>
      </c>
      <c r="FV14" s="40">
        <v>5</v>
      </c>
      <c r="FW14" s="40">
        <v>4</v>
      </c>
      <c r="FX14" s="40">
        <v>4</v>
      </c>
      <c r="FY14" s="40">
        <v>5</v>
      </c>
      <c r="FZ14" s="40">
        <v>5</v>
      </c>
      <c r="GA14" s="40">
        <v>5</v>
      </c>
      <c r="GB14" s="40">
        <v>5</v>
      </c>
      <c r="GC14" s="40">
        <v>5</v>
      </c>
      <c r="GD14" s="40">
        <v>5</v>
      </c>
      <c r="GE14" s="40">
        <v>5</v>
      </c>
      <c r="GF14" s="40">
        <v>5</v>
      </c>
      <c r="GG14" s="40">
        <v>5</v>
      </c>
      <c r="GH14" s="40">
        <v>5</v>
      </c>
      <c r="GI14" s="40">
        <v>5</v>
      </c>
      <c r="GJ14" s="40">
        <v>5</v>
      </c>
      <c r="GK14" s="40">
        <v>4</v>
      </c>
      <c r="GL14" s="40">
        <v>5</v>
      </c>
      <c r="GM14" s="40">
        <v>5</v>
      </c>
      <c r="GN14" s="40">
        <v>5</v>
      </c>
      <c r="GO14" s="40">
        <v>5</v>
      </c>
      <c r="GP14" s="40">
        <v>5</v>
      </c>
      <c r="GQ14" s="40">
        <v>5</v>
      </c>
      <c r="GR14" s="40">
        <v>5</v>
      </c>
      <c r="GS14" s="40">
        <v>4</v>
      </c>
      <c r="GT14" s="40">
        <v>5</v>
      </c>
      <c r="GU14" s="40">
        <v>5</v>
      </c>
      <c r="GV14" s="40">
        <v>1</v>
      </c>
      <c r="GW14" s="40">
        <v>5</v>
      </c>
      <c r="GX14" s="40">
        <v>4</v>
      </c>
      <c r="GY14" s="40">
        <v>5</v>
      </c>
      <c r="GZ14" s="40">
        <v>5</v>
      </c>
      <c r="HA14" s="40">
        <v>5</v>
      </c>
      <c r="HB14" s="40">
        <v>5</v>
      </c>
      <c r="HC14" s="40">
        <v>5</v>
      </c>
      <c r="HD14" s="40">
        <v>4</v>
      </c>
      <c r="HE14" s="40">
        <v>4</v>
      </c>
      <c r="HF14" s="40">
        <v>5</v>
      </c>
      <c r="HG14" s="40">
        <v>2</v>
      </c>
      <c r="HH14" s="40">
        <v>5</v>
      </c>
      <c r="HI14" s="40">
        <v>5</v>
      </c>
      <c r="HJ14" s="40">
        <v>4</v>
      </c>
      <c r="HK14" s="40">
        <v>5</v>
      </c>
      <c r="HL14" s="40">
        <v>5</v>
      </c>
      <c r="HM14" s="40">
        <v>4</v>
      </c>
      <c r="HN14" s="40">
        <v>5</v>
      </c>
      <c r="HO14" s="40">
        <v>4</v>
      </c>
      <c r="HP14" s="40">
        <v>5</v>
      </c>
      <c r="HQ14" s="40">
        <v>5</v>
      </c>
      <c r="HR14" s="40">
        <v>5</v>
      </c>
      <c r="HS14" s="40">
        <v>3</v>
      </c>
      <c r="HT14" s="40">
        <v>5</v>
      </c>
      <c r="HU14" s="40">
        <v>5</v>
      </c>
      <c r="HV14" s="40">
        <v>5</v>
      </c>
      <c r="HW14" s="40">
        <v>5</v>
      </c>
      <c r="HX14" s="40">
        <v>5</v>
      </c>
      <c r="HY14" s="40">
        <v>5</v>
      </c>
      <c r="HZ14" s="40">
        <v>5</v>
      </c>
      <c r="IA14" s="40">
        <v>4</v>
      </c>
      <c r="IB14" s="40">
        <v>5</v>
      </c>
      <c r="IC14" s="40">
        <v>5</v>
      </c>
      <c r="ID14" s="40">
        <v>5</v>
      </c>
      <c r="IE14" s="40">
        <v>5</v>
      </c>
      <c r="IF14" s="40">
        <v>5</v>
      </c>
      <c r="IG14" s="40">
        <v>5</v>
      </c>
      <c r="IH14" s="40">
        <v>5</v>
      </c>
      <c r="II14" s="40">
        <v>5</v>
      </c>
      <c r="IJ14" s="40">
        <v>5</v>
      </c>
      <c r="IK14" s="40">
        <v>5</v>
      </c>
      <c r="IL14" s="40">
        <v>5</v>
      </c>
      <c r="IM14" s="40">
        <v>5</v>
      </c>
      <c r="IN14" s="40">
        <v>5</v>
      </c>
      <c r="IO14" s="40">
        <v>5</v>
      </c>
      <c r="IP14" s="40">
        <v>5</v>
      </c>
      <c r="IQ14" s="40">
        <v>5</v>
      </c>
      <c r="IR14" s="40">
        <v>5</v>
      </c>
      <c r="IS14" s="40">
        <v>5</v>
      </c>
      <c r="IT14" s="40">
        <v>5</v>
      </c>
      <c r="IU14" s="40">
        <v>5</v>
      </c>
      <c r="IV14" s="40">
        <v>5</v>
      </c>
      <c r="IW14" s="40">
        <v>4</v>
      </c>
      <c r="IX14" s="40">
        <v>5</v>
      </c>
      <c r="IY14" s="40">
        <v>5</v>
      </c>
      <c r="IZ14" s="40">
        <v>4</v>
      </c>
      <c r="JA14" s="40">
        <v>5</v>
      </c>
      <c r="JB14" s="40">
        <v>5</v>
      </c>
      <c r="JC14" s="40">
        <v>5</v>
      </c>
      <c r="JD14" s="40">
        <v>5</v>
      </c>
      <c r="JE14" s="40">
        <v>5</v>
      </c>
      <c r="JF14" s="40">
        <v>5</v>
      </c>
      <c r="JG14" s="40">
        <v>5</v>
      </c>
      <c r="JH14" s="40">
        <v>5</v>
      </c>
      <c r="JI14" s="40">
        <v>5</v>
      </c>
      <c r="JJ14" s="40">
        <v>5</v>
      </c>
      <c r="JK14" s="40">
        <v>5</v>
      </c>
      <c r="JL14" s="40">
        <v>5</v>
      </c>
      <c r="JM14" s="40">
        <v>5</v>
      </c>
      <c r="JN14" s="40">
        <v>5</v>
      </c>
      <c r="JO14" s="40">
        <v>5</v>
      </c>
      <c r="JP14" s="40">
        <v>5</v>
      </c>
      <c r="JQ14" s="40">
        <v>5</v>
      </c>
      <c r="JR14" s="40">
        <v>3</v>
      </c>
      <c r="JS14" s="40">
        <v>5</v>
      </c>
      <c r="JT14" s="40">
        <v>5</v>
      </c>
      <c r="JU14" s="40">
        <v>5</v>
      </c>
      <c r="JV14" s="40">
        <v>5</v>
      </c>
      <c r="JW14" s="40">
        <v>4</v>
      </c>
      <c r="JX14" s="40">
        <v>5</v>
      </c>
      <c r="JY14" s="40">
        <v>5</v>
      </c>
      <c r="JZ14" s="40">
        <v>4</v>
      </c>
      <c r="KA14" s="40">
        <v>5</v>
      </c>
      <c r="KB14" s="40">
        <v>4</v>
      </c>
      <c r="KC14" s="40">
        <v>5</v>
      </c>
      <c r="KD14" s="40">
        <v>5</v>
      </c>
      <c r="KE14" s="40">
        <v>5</v>
      </c>
      <c r="KF14" s="40">
        <v>4</v>
      </c>
      <c r="KG14" s="40">
        <v>5</v>
      </c>
      <c r="KH14" s="40">
        <v>4</v>
      </c>
      <c r="KI14" s="40">
        <v>5</v>
      </c>
      <c r="KJ14" s="40">
        <v>5</v>
      </c>
      <c r="KK14" s="40">
        <v>5</v>
      </c>
      <c r="KL14" s="40">
        <v>5</v>
      </c>
      <c r="KM14" s="40">
        <v>5</v>
      </c>
      <c r="KN14" s="40">
        <v>5</v>
      </c>
      <c r="KO14" s="40">
        <v>5</v>
      </c>
      <c r="KP14" s="40">
        <v>5</v>
      </c>
      <c r="KQ14" s="40">
        <v>5</v>
      </c>
      <c r="KR14" s="40">
        <v>5</v>
      </c>
      <c r="KS14" s="40">
        <v>4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5</v>
      </c>
      <c r="KZ14" s="40">
        <v>5</v>
      </c>
      <c r="LA14" s="40">
        <v>5</v>
      </c>
      <c r="LB14" s="40">
        <v>5</v>
      </c>
      <c r="LC14" s="40">
        <v>5</v>
      </c>
      <c r="LD14" s="40">
        <v>5</v>
      </c>
      <c r="LE14" s="40">
        <v>5</v>
      </c>
      <c r="LF14" s="40">
        <v>4</v>
      </c>
      <c r="LG14" s="40">
        <v>5</v>
      </c>
      <c r="LH14" s="40">
        <v>5</v>
      </c>
      <c r="LI14" s="40">
        <v>5</v>
      </c>
      <c r="LJ14" s="40">
        <v>5</v>
      </c>
      <c r="LK14" s="40">
        <v>5</v>
      </c>
      <c r="LL14" s="40">
        <v>1</v>
      </c>
      <c r="LM14" s="40">
        <v>5</v>
      </c>
      <c r="LN14" s="40">
        <v>5</v>
      </c>
      <c r="LO14" s="40">
        <v>5</v>
      </c>
      <c r="LP14" s="40">
        <v>5</v>
      </c>
      <c r="LQ14" s="40">
        <v>5</v>
      </c>
      <c r="LR14" s="40">
        <v>3</v>
      </c>
      <c r="LS14" s="40">
        <v>4</v>
      </c>
      <c r="LT14" s="40">
        <v>5</v>
      </c>
      <c r="LU14" s="40">
        <v>5</v>
      </c>
      <c r="LV14" s="40">
        <v>5</v>
      </c>
      <c r="LW14" s="40">
        <v>5</v>
      </c>
      <c r="LX14" s="40">
        <v>5</v>
      </c>
      <c r="LY14" s="40">
        <v>5</v>
      </c>
      <c r="LZ14" s="40">
        <v>5</v>
      </c>
      <c r="MA14" s="40">
        <v>5</v>
      </c>
      <c r="MB14" s="40">
        <v>5</v>
      </c>
      <c r="MC14" s="40">
        <v>1</v>
      </c>
      <c r="MD14" s="40">
        <v>1</v>
      </c>
      <c r="ME14" s="40">
        <v>5</v>
      </c>
      <c r="MF14" s="40">
        <v>5</v>
      </c>
      <c r="MG14" s="40">
        <v>5</v>
      </c>
      <c r="MH14" s="40">
        <v>5</v>
      </c>
      <c r="MI14" s="40">
        <v>5</v>
      </c>
      <c r="MJ14" s="40">
        <v>5</v>
      </c>
      <c r="MK14" s="40">
        <v>4</v>
      </c>
      <c r="ML14" s="40">
        <v>5</v>
      </c>
      <c r="MM14" s="40">
        <v>3</v>
      </c>
      <c r="MN14" s="40">
        <v>5</v>
      </c>
      <c r="MO14" s="40">
        <v>5</v>
      </c>
      <c r="MP14" s="40">
        <v>5</v>
      </c>
      <c r="MQ14" s="40">
        <v>5</v>
      </c>
      <c r="MR14" s="40">
        <v>3</v>
      </c>
      <c r="MS14" s="40">
        <v>5</v>
      </c>
      <c r="MT14" s="40">
        <v>5</v>
      </c>
      <c r="MU14" s="40">
        <v>5</v>
      </c>
      <c r="MV14" s="40">
        <v>5</v>
      </c>
      <c r="MW14" s="40">
        <v>4</v>
      </c>
      <c r="MX14" s="40">
        <v>5</v>
      </c>
      <c r="MY14" s="40">
        <v>4</v>
      </c>
      <c r="MZ14" s="40">
        <v>5</v>
      </c>
      <c r="NA14" s="40">
        <v>4</v>
      </c>
      <c r="NB14" s="40">
        <v>4</v>
      </c>
      <c r="NC14" s="40">
        <v>5</v>
      </c>
      <c r="ND14" s="40">
        <v>5</v>
      </c>
      <c r="NE14" s="40">
        <v>5</v>
      </c>
      <c r="NF14" s="40">
        <v>5</v>
      </c>
      <c r="NG14" s="40">
        <v>5</v>
      </c>
      <c r="NH14" s="40">
        <v>5</v>
      </c>
      <c r="NI14" s="40">
        <v>5</v>
      </c>
      <c r="NJ14" s="40">
        <v>5</v>
      </c>
      <c r="NK14" s="40">
        <v>5</v>
      </c>
      <c r="NL14" s="40">
        <v>4</v>
      </c>
      <c r="NM14" s="40">
        <v>5</v>
      </c>
      <c r="NN14" s="40">
        <v>5</v>
      </c>
      <c r="NO14" s="40">
        <v>4</v>
      </c>
      <c r="NP14" s="40">
        <v>3</v>
      </c>
      <c r="NQ14" s="40">
        <v>4</v>
      </c>
      <c r="NR14" s="40">
        <v>5</v>
      </c>
      <c r="NS14" s="40">
        <v>5</v>
      </c>
      <c r="NT14" s="40">
        <v>5</v>
      </c>
      <c r="NU14" s="40">
        <v>4</v>
      </c>
      <c r="NV14" s="40">
        <v>5</v>
      </c>
      <c r="NW14" s="40">
        <v>5</v>
      </c>
      <c r="NX14" s="40">
        <v>5</v>
      </c>
      <c r="NY14" s="41">
        <v>5</v>
      </c>
      <c r="NZ14" s="116">
        <f>AVERAGE(Tabela6310115[[#This Row],[1]:[832]])</f>
        <v>4.7279792746113989</v>
      </c>
      <c r="OA14" s="42">
        <f>SKEW(Tabela6310115[[#This Row],[1]:[832]])</f>
        <v>-3.3519159509751568</v>
      </c>
      <c r="OB14" s="42">
        <f>STDEV(Tabela6310115[[#This Row],[1]:[832]])</f>
        <v>0.66535377531249273</v>
      </c>
      <c r="OC14" s="63">
        <v>0.88591804234840044</v>
      </c>
    </row>
    <row r="15" spans="1:393" s="28" customFormat="1" ht="24.95" customHeight="1" thickBot="1">
      <c r="A15" s="29">
        <v>29</v>
      </c>
      <c r="B15" s="43">
        <v>11</v>
      </c>
      <c r="C15" s="107" t="s">
        <v>1717</v>
      </c>
      <c r="D15" s="39">
        <v>1</v>
      </c>
      <c r="E15" s="40">
        <v>5</v>
      </c>
      <c r="F15" s="40">
        <v>5</v>
      </c>
      <c r="G15" s="40">
        <v>4</v>
      </c>
      <c r="H15" s="40">
        <v>5</v>
      </c>
      <c r="I15" s="40">
        <v>5</v>
      </c>
      <c r="J15" s="40">
        <v>4</v>
      </c>
      <c r="K15" s="40">
        <v>5</v>
      </c>
      <c r="L15" s="40">
        <v>5</v>
      </c>
      <c r="M15" s="40">
        <v>5</v>
      </c>
      <c r="N15" s="40">
        <v>5</v>
      </c>
      <c r="O15" s="40">
        <v>5</v>
      </c>
      <c r="P15" s="40">
        <v>5</v>
      </c>
      <c r="Q15" s="40">
        <v>5</v>
      </c>
      <c r="R15" s="40">
        <v>5</v>
      </c>
      <c r="S15" s="40">
        <v>5</v>
      </c>
      <c r="T15" s="40">
        <v>5</v>
      </c>
      <c r="U15" s="40">
        <v>4</v>
      </c>
      <c r="V15" s="40">
        <v>5</v>
      </c>
      <c r="W15" s="40">
        <v>5</v>
      </c>
      <c r="X15" s="40">
        <v>5</v>
      </c>
      <c r="Y15" s="40">
        <v>5</v>
      </c>
      <c r="Z15" s="40">
        <v>4</v>
      </c>
      <c r="AA15" s="40">
        <v>4</v>
      </c>
      <c r="AB15" s="40">
        <v>5</v>
      </c>
      <c r="AC15" s="40">
        <v>4</v>
      </c>
      <c r="AD15" s="40">
        <v>5</v>
      </c>
      <c r="AE15" s="40">
        <v>5</v>
      </c>
      <c r="AF15" s="40">
        <v>5</v>
      </c>
      <c r="AG15" s="40">
        <v>5</v>
      </c>
      <c r="AH15" s="40">
        <v>5</v>
      </c>
      <c r="AI15" s="40">
        <v>5</v>
      </c>
      <c r="AJ15" s="40">
        <v>5</v>
      </c>
      <c r="AK15" s="40">
        <v>5</v>
      </c>
      <c r="AL15" s="40">
        <v>4</v>
      </c>
      <c r="AM15" s="40">
        <v>4</v>
      </c>
      <c r="AN15" s="40">
        <v>5</v>
      </c>
      <c r="AO15" s="40">
        <v>5</v>
      </c>
      <c r="AP15" s="40">
        <v>5</v>
      </c>
      <c r="AQ15" s="40">
        <v>4</v>
      </c>
      <c r="AR15" s="40">
        <v>5</v>
      </c>
      <c r="AS15" s="40">
        <v>5</v>
      </c>
      <c r="AT15" s="40">
        <v>5</v>
      </c>
      <c r="AU15" s="40">
        <v>5</v>
      </c>
      <c r="AV15" s="40">
        <v>4</v>
      </c>
      <c r="AW15" s="40">
        <v>4</v>
      </c>
      <c r="AX15" s="40">
        <v>5</v>
      </c>
      <c r="AY15" s="40">
        <v>5</v>
      </c>
      <c r="AZ15" s="40">
        <v>5</v>
      </c>
      <c r="BA15" s="40">
        <v>5</v>
      </c>
      <c r="BB15" s="40">
        <v>5</v>
      </c>
      <c r="BC15" s="40">
        <v>4</v>
      </c>
      <c r="BD15" s="40">
        <v>5</v>
      </c>
      <c r="BE15" s="40">
        <v>5</v>
      </c>
      <c r="BF15" s="40">
        <v>3</v>
      </c>
      <c r="BG15" s="40">
        <v>4</v>
      </c>
      <c r="BH15" s="40">
        <v>5</v>
      </c>
      <c r="BI15" s="40">
        <v>5</v>
      </c>
      <c r="BJ15" s="40">
        <v>5</v>
      </c>
      <c r="BK15" s="40">
        <v>5</v>
      </c>
      <c r="BL15" s="40">
        <v>5</v>
      </c>
      <c r="BM15" s="40">
        <v>5</v>
      </c>
      <c r="BN15" s="40">
        <v>5</v>
      </c>
      <c r="BO15" s="40">
        <v>5</v>
      </c>
      <c r="BP15" s="40">
        <v>5</v>
      </c>
      <c r="BQ15" s="40">
        <v>4</v>
      </c>
      <c r="BR15" s="40">
        <v>5</v>
      </c>
      <c r="BS15" s="40">
        <v>5</v>
      </c>
      <c r="BT15" s="40">
        <v>4</v>
      </c>
      <c r="BU15" s="40">
        <v>5</v>
      </c>
      <c r="BV15" s="40">
        <v>5</v>
      </c>
      <c r="BW15" s="40">
        <v>4</v>
      </c>
      <c r="BX15" s="40">
        <v>5</v>
      </c>
      <c r="BY15" s="40">
        <v>4</v>
      </c>
      <c r="BZ15" s="40">
        <v>5</v>
      </c>
      <c r="CA15" s="40">
        <v>5</v>
      </c>
      <c r="CB15" s="40">
        <v>3</v>
      </c>
      <c r="CC15" s="40">
        <v>5</v>
      </c>
      <c r="CD15" s="40">
        <v>4</v>
      </c>
      <c r="CE15" s="40">
        <v>4</v>
      </c>
      <c r="CF15" s="40">
        <v>4</v>
      </c>
      <c r="CG15" s="40">
        <v>5</v>
      </c>
      <c r="CH15" s="40">
        <v>4</v>
      </c>
      <c r="CI15" s="40">
        <v>4</v>
      </c>
      <c r="CJ15" s="40">
        <v>5</v>
      </c>
      <c r="CK15" s="40">
        <v>4</v>
      </c>
      <c r="CL15" s="40">
        <v>4</v>
      </c>
      <c r="CM15" s="40">
        <v>5</v>
      </c>
      <c r="CN15" s="40">
        <v>5</v>
      </c>
      <c r="CO15" s="40">
        <v>5</v>
      </c>
      <c r="CP15" s="40">
        <v>4</v>
      </c>
      <c r="CQ15" s="40">
        <v>5</v>
      </c>
      <c r="CR15" s="40">
        <v>4</v>
      </c>
      <c r="CS15" s="40">
        <v>5</v>
      </c>
      <c r="CT15" s="40">
        <v>4</v>
      </c>
      <c r="CU15" s="40">
        <v>5</v>
      </c>
      <c r="CV15" s="40">
        <v>5</v>
      </c>
      <c r="CW15" s="40">
        <v>5</v>
      </c>
      <c r="CX15" s="40">
        <v>5</v>
      </c>
      <c r="CY15" s="40">
        <v>5</v>
      </c>
      <c r="CZ15" s="40">
        <v>5</v>
      </c>
      <c r="DA15" s="40">
        <v>1</v>
      </c>
      <c r="DB15" s="40">
        <v>4</v>
      </c>
      <c r="DC15" s="40">
        <v>4</v>
      </c>
      <c r="DD15" s="40">
        <v>4</v>
      </c>
      <c r="DE15" s="40">
        <v>5</v>
      </c>
      <c r="DF15" s="40">
        <v>5</v>
      </c>
      <c r="DG15" s="40">
        <v>5</v>
      </c>
      <c r="DH15" s="40">
        <v>5</v>
      </c>
      <c r="DI15" s="40">
        <v>4</v>
      </c>
      <c r="DJ15" s="40">
        <v>4</v>
      </c>
      <c r="DK15" s="40">
        <v>5</v>
      </c>
      <c r="DL15" s="40">
        <v>5</v>
      </c>
      <c r="DM15" s="40">
        <v>4</v>
      </c>
      <c r="DN15" s="40">
        <v>4</v>
      </c>
      <c r="DO15" s="40">
        <v>5</v>
      </c>
      <c r="DP15" s="40">
        <v>5</v>
      </c>
      <c r="DQ15" s="40">
        <v>4</v>
      </c>
      <c r="DR15" s="40">
        <v>4</v>
      </c>
      <c r="DS15" s="40">
        <v>4</v>
      </c>
      <c r="DT15" s="40">
        <v>5</v>
      </c>
      <c r="DU15" s="40">
        <v>4</v>
      </c>
      <c r="DV15" s="40">
        <v>5</v>
      </c>
      <c r="DW15" s="40">
        <v>5</v>
      </c>
      <c r="DX15" s="40">
        <v>5</v>
      </c>
      <c r="DY15" s="40">
        <v>5</v>
      </c>
      <c r="DZ15" s="40">
        <v>5</v>
      </c>
      <c r="EA15" s="40">
        <v>0</v>
      </c>
      <c r="EB15" s="40">
        <v>4</v>
      </c>
      <c r="EC15" s="40">
        <v>5</v>
      </c>
      <c r="ED15" s="40">
        <v>5</v>
      </c>
      <c r="EE15" s="40">
        <v>4</v>
      </c>
      <c r="EF15" s="40">
        <v>3</v>
      </c>
      <c r="EG15" s="40">
        <v>5</v>
      </c>
      <c r="EH15" s="40">
        <v>5</v>
      </c>
      <c r="EI15" s="40">
        <v>5</v>
      </c>
      <c r="EJ15" s="40">
        <v>5</v>
      </c>
      <c r="EK15" s="40">
        <v>5</v>
      </c>
      <c r="EL15" s="40">
        <v>4</v>
      </c>
      <c r="EM15" s="40">
        <v>5</v>
      </c>
      <c r="EN15" s="40">
        <v>5</v>
      </c>
      <c r="EO15" s="40">
        <v>5</v>
      </c>
      <c r="EP15" s="40">
        <v>5</v>
      </c>
      <c r="EQ15" s="40">
        <v>5</v>
      </c>
      <c r="ER15" s="40">
        <v>5</v>
      </c>
      <c r="ES15" s="40">
        <v>5</v>
      </c>
      <c r="ET15" s="40">
        <v>5</v>
      </c>
      <c r="EU15" s="40">
        <v>5</v>
      </c>
      <c r="EV15" s="40">
        <v>4</v>
      </c>
      <c r="EW15" s="40">
        <v>5</v>
      </c>
      <c r="EX15" s="40">
        <v>5</v>
      </c>
      <c r="EY15" s="40">
        <v>5</v>
      </c>
      <c r="EZ15" s="40">
        <v>5</v>
      </c>
      <c r="FA15" s="40">
        <v>3</v>
      </c>
      <c r="FB15" s="40">
        <v>5</v>
      </c>
      <c r="FC15" s="40">
        <v>5</v>
      </c>
      <c r="FD15" s="40">
        <v>5</v>
      </c>
      <c r="FE15" s="40">
        <v>2</v>
      </c>
      <c r="FF15" s="40">
        <v>5</v>
      </c>
      <c r="FG15" s="40">
        <v>5</v>
      </c>
      <c r="FH15" s="40">
        <v>5</v>
      </c>
      <c r="FI15" s="40">
        <v>5</v>
      </c>
      <c r="FJ15" s="40">
        <v>5</v>
      </c>
      <c r="FK15" s="40">
        <v>5</v>
      </c>
      <c r="FL15" s="40">
        <v>5</v>
      </c>
      <c r="FM15" s="40">
        <v>5</v>
      </c>
      <c r="FN15" s="40">
        <v>5</v>
      </c>
      <c r="FO15" s="40">
        <v>5</v>
      </c>
      <c r="FP15" s="40">
        <v>5</v>
      </c>
      <c r="FQ15" s="40">
        <v>5</v>
      </c>
      <c r="FR15" s="40">
        <v>5</v>
      </c>
      <c r="FS15" s="40">
        <v>4</v>
      </c>
      <c r="FT15" s="40">
        <v>3</v>
      </c>
      <c r="FU15" s="40">
        <v>4</v>
      </c>
      <c r="FV15" s="40">
        <v>5</v>
      </c>
      <c r="FW15" s="40">
        <v>4</v>
      </c>
      <c r="FX15" s="40">
        <v>4</v>
      </c>
      <c r="FY15" s="40">
        <v>5</v>
      </c>
      <c r="FZ15" s="40">
        <v>5</v>
      </c>
      <c r="GA15" s="40">
        <v>5</v>
      </c>
      <c r="GB15" s="40">
        <v>5</v>
      </c>
      <c r="GC15" s="40">
        <v>5</v>
      </c>
      <c r="GD15" s="40">
        <v>5</v>
      </c>
      <c r="GE15" s="40">
        <v>5</v>
      </c>
      <c r="GF15" s="40">
        <v>4</v>
      </c>
      <c r="GG15" s="40">
        <v>5</v>
      </c>
      <c r="GH15" s="40">
        <v>5</v>
      </c>
      <c r="GI15" s="40">
        <v>5</v>
      </c>
      <c r="GJ15" s="40">
        <v>5</v>
      </c>
      <c r="GK15" s="40">
        <v>4</v>
      </c>
      <c r="GL15" s="40">
        <v>5</v>
      </c>
      <c r="GM15" s="40">
        <v>5</v>
      </c>
      <c r="GN15" s="40">
        <v>5</v>
      </c>
      <c r="GO15" s="40">
        <v>5</v>
      </c>
      <c r="GP15" s="40">
        <v>5</v>
      </c>
      <c r="GQ15" s="40">
        <v>5</v>
      </c>
      <c r="GR15" s="40">
        <v>5</v>
      </c>
      <c r="GS15" s="40">
        <v>5</v>
      </c>
      <c r="GT15" s="40">
        <v>4</v>
      </c>
      <c r="GU15" s="40">
        <v>5</v>
      </c>
      <c r="GV15" s="40">
        <v>1</v>
      </c>
      <c r="GW15" s="40">
        <v>5</v>
      </c>
      <c r="GX15" s="40">
        <v>4</v>
      </c>
      <c r="GY15" s="40">
        <v>5</v>
      </c>
      <c r="GZ15" s="40">
        <v>4</v>
      </c>
      <c r="HA15" s="40">
        <v>5</v>
      </c>
      <c r="HB15" s="40">
        <v>5</v>
      </c>
      <c r="HC15" s="40">
        <v>5</v>
      </c>
      <c r="HD15" s="40">
        <v>4</v>
      </c>
      <c r="HE15" s="40">
        <v>4</v>
      </c>
      <c r="HF15" s="40">
        <v>5</v>
      </c>
      <c r="HG15" s="40">
        <v>2</v>
      </c>
      <c r="HH15" s="40">
        <v>5</v>
      </c>
      <c r="HI15" s="40">
        <v>5</v>
      </c>
      <c r="HJ15" s="40">
        <v>4</v>
      </c>
      <c r="HK15" s="40">
        <v>5</v>
      </c>
      <c r="HL15" s="40">
        <v>5</v>
      </c>
      <c r="HM15" s="40">
        <v>4</v>
      </c>
      <c r="HN15" s="40">
        <v>5</v>
      </c>
      <c r="HO15" s="40">
        <v>5</v>
      </c>
      <c r="HP15" s="40">
        <v>5</v>
      </c>
      <c r="HQ15" s="40">
        <v>5</v>
      </c>
      <c r="HR15" s="40">
        <v>5</v>
      </c>
      <c r="HS15" s="40">
        <v>3</v>
      </c>
      <c r="HT15" s="40">
        <v>5</v>
      </c>
      <c r="HU15" s="40">
        <v>5</v>
      </c>
      <c r="HV15" s="40">
        <v>5</v>
      </c>
      <c r="HW15" s="40">
        <v>5</v>
      </c>
      <c r="HX15" s="40">
        <v>5</v>
      </c>
      <c r="HY15" s="40">
        <v>5</v>
      </c>
      <c r="HZ15" s="40">
        <v>5</v>
      </c>
      <c r="IA15" s="40">
        <v>3</v>
      </c>
      <c r="IB15" s="40">
        <v>5</v>
      </c>
      <c r="IC15" s="40">
        <v>5</v>
      </c>
      <c r="ID15" s="40">
        <v>5</v>
      </c>
      <c r="IE15" s="40">
        <v>5</v>
      </c>
      <c r="IF15" s="40">
        <v>5</v>
      </c>
      <c r="IG15" s="40">
        <v>4</v>
      </c>
      <c r="IH15" s="40">
        <v>5</v>
      </c>
      <c r="II15" s="40">
        <v>5</v>
      </c>
      <c r="IJ15" s="40">
        <v>5</v>
      </c>
      <c r="IK15" s="40">
        <v>5</v>
      </c>
      <c r="IL15" s="40">
        <v>5</v>
      </c>
      <c r="IM15" s="40">
        <v>5</v>
      </c>
      <c r="IN15" s="40">
        <v>5</v>
      </c>
      <c r="IO15" s="40">
        <v>5</v>
      </c>
      <c r="IP15" s="40">
        <v>5</v>
      </c>
      <c r="IQ15" s="40">
        <v>5</v>
      </c>
      <c r="IR15" s="40">
        <v>5</v>
      </c>
      <c r="IS15" s="40">
        <v>4</v>
      </c>
      <c r="IT15" s="40">
        <v>5</v>
      </c>
      <c r="IU15" s="40">
        <v>5</v>
      </c>
      <c r="IV15" s="40">
        <v>5</v>
      </c>
      <c r="IW15" s="40">
        <v>4</v>
      </c>
      <c r="IX15" s="40">
        <v>4</v>
      </c>
      <c r="IY15" s="40">
        <v>5</v>
      </c>
      <c r="IZ15" s="40">
        <v>4</v>
      </c>
      <c r="JA15" s="40">
        <v>5</v>
      </c>
      <c r="JB15" s="40">
        <v>5</v>
      </c>
      <c r="JC15" s="40">
        <v>5</v>
      </c>
      <c r="JD15" s="40">
        <v>5</v>
      </c>
      <c r="JE15" s="40">
        <v>5</v>
      </c>
      <c r="JF15" s="40">
        <v>5</v>
      </c>
      <c r="JG15" s="40">
        <v>5</v>
      </c>
      <c r="JH15" s="40">
        <v>4</v>
      </c>
      <c r="JI15" s="40">
        <v>5</v>
      </c>
      <c r="JJ15" s="40">
        <v>5</v>
      </c>
      <c r="JK15" s="40">
        <v>5</v>
      </c>
      <c r="JL15" s="40">
        <v>5</v>
      </c>
      <c r="JM15" s="40">
        <v>5</v>
      </c>
      <c r="JN15" s="40">
        <v>5</v>
      </c>
      <c r="JO15" s="40">
        <v>5</v>
      </c>
      <c r="JP15" s="40">
        <v>5</v>
      </c>
      <c r="JQ15" s="40">
        <v>5</v>
      </c>
      <c r="JR15" s="40">
        <v>3</v>
      </c>
      <c r="JS15" s="40">
        <v>5</v>
      </c>
      <c r="JT15" s="40">
        <v>5</v>
      </c>
      <c r="JU15" s="40">
        <v>5</v>
      </c>
      <c r="JV15" s="40">
        <v>5</v>
      </c>
      <c r="JW15" s="40">
        <v>3</v>
      </c>
      <c r="JX15" s="40">
        <v>5</v>
      </c>
      <c r="JY15" s="40">
        <v>5</v>
      </c>
      <c r="JZ15" s="40">
        <v>4</v>
      </c>
      <c r="KA15" s="40">
        <v>5</v>
      </c>
      <c r="KB15" s="40">
        <v>4</v>
      </c>
      <c r="KC15" s="40">
        <v>5</v>
      </c>
      <c r="KD15" s="40">
        <v>5</v>
      </c>
      <c r="KE15" s="40">
        <v>5</v>
      </c>
      <c r="KF15" s="40">
        <v>4</v>
      </c>
      <c r="KG15" s="40">
        <v>5</v>
      </c>
      <c r="KH15" s="40">
        <v>4</v>
      </c>
      <c r="KI15" s="40">
        <v>5</v>
      </c>
      <c r="KJ15" s="40">
        <v>5</v>
      </c>
      <c r="KK15" s="40">
        <v>5</v>
      </c>
      <c r="KL15" s="40">
        <v>5</v>
      </c>
      <c r="KM15" s="40">
        <v>5</v>
      </c>
      <c r="KN15" s="40">
        <v>5</v>
      </c>
      <c r="KO15" s="40">
        <v>5</v>
      </c>
      <c r="KP15" s="40">
        <v>5</v>
      </c>
      <c r="KQ15" s="40">
        <v>5</v>
      </c>
      <c r="KR15" s="40">
        <v>5</v>
      </c>
      <c r="KS15" s="40">
        <v>4</v>
      </c>
      <c r="KT15" s="40">
        <v>5</v>
      </c>
      <c r="KU15" s="40">
        <v>5</v>
      </c>
      <c r="KV15" s="40">
        <v>5</v>
      </c>
      <c r="KW15" s="40">
        <v>4</v>
      </c>
      <c r="KX15" s="40">
        <v>4</v>
      </c>
      <c r="KY15" s="40">
        <v>5</v>
      </c>
      <c r="KZ15" s="40">
        <v>5</v>
      </c>
      <c r="LA15" s="40">
        <v>5</v>
      </c>
      <c r="LB15" s="40">
        <v>5</v>
      </c>
      <c r="LC15" s="40">
        <v>5</v>
      </c>
      <c r="LD15" s="40">
        <v>5</v>
      </c>
      <c r="LE15" s="40">
        <v>4</v>
      </c>
      <c r="LF15" s="40">
        <v>4</v>
      </c>
      <c r="LG15" s="40">
        <v>5</v>
      </c>
      <c r="LH15" s="40">
        <v>5</v>
      </c>
      <c r="LI15" s="40">
        <v>5</v>
      </c>
      <c r="LJ15" s="40">
        <v>5</v>
      </c>
      <c r="LK15" s="40">
        <v>5</v>
      </c>
      <c r="LL15" s="40">
        <v>1</v>
      </c>
      <c r="LM15" s="40">
        <v>4</v>
      </c>
      <c r="LN15" s="40">
        <v>5</v>
      </c>
      <c r="LO15" s="40">
        <v>5</v>
      </c>
      <c r="LP15" s="40">
        <v>5</v>
      </c>
      <c r="LQ15" s="40">
        <v>5</v>
      </c>
      <c r="LR15" s="40">
        <v>3</v>
      </c>
      <c r="LS15" s="40">
        <v>4</v>
      </c>
      <c r="LT15" s="40">
        <v>4</v>
      </c>
      <c r="LU15" s="40">
        <v>5</v>
      </c>
      <c r="LV15" s="40">
        <v>5</v>
      </c>
      <c r="LW15" s="40">
        <v>5</v>
      </c>
      <c r="LX15" s="40">
        <v>4</v>
      </c>
      <c r="LY15" s="40">
        <v>5</v>
      </c>
      <c r="LZ15" s="40">
        <v>5</v>
      </c>
      <c r="MA15" s="40">
        <v>5</v>
      </c>
      <c r="MB15" s="40">
        <v>5</v>
      </c>
      <c r="MC15" s="40">
        <v>1</v>
      </c>
      <c r="MD15" s="40">
        <v>1</v>
      </c>
      <c r="ME15" s="40">
        <v>5</v>
      </c>
      <c r="MF15" s="40">
        <v>5</v>
      </c>
      <c r="MG15" s="40">
        <v>4</v>
      </c>
      <c r="MH15" s="40">
        <v>5</v>
      </c>
      <c r="MI15" s="40">
        <v>5</v>
      </c>
      <c r="MJ15" s="40">
        <v>5</v>
      </c>
      <c r="MK15" s="40">
        <v>3</v>
      </c>
      <c r="ML15" s="40">
        <v>5</v>
      </c>
      <c r="MM15" s="40">
        <v>3</v>
      </c>
      <c r="MN15" s="40">
        <v>5</v>
      </c>
      <c r="MO15" s="40">
        <v>5</v>
      </c>
      <c r="MP15" s="40">
        <v>5</v>
      </c>
      <c r="MQ15" s="40">
        <v>5</v>
      </c>
      <c r="MR15" s="40">
        <v>3</v>
      </c>
      <c r="MS15" s="40">
        <v>5</v>
      </c>
      <c r="MT15" s="40">
        <v>5</v>
      </c>
      <c r="MU15" s="40">
        <v>5</v>
      </c>
      <c r="MV15" s="40">
        <v>5</v>
      </c>
      <c r="MW15" s="40">
        <v>4</v>
      </c>
      <c r="MX15" s="40">
        <v>5</v>
      </c>
      <c r="MY15" s="40">
        <v>4</v>
      </c>
      <c r="MZ15" s="40">
        <v>5</v>
      </c>
      <c r="NA15" s="40">
        <v>5</v>
      </c>
      <c r="NB15" s="40">
        <v>4</v>
      </c>
      <c r="NC15" s="40">
        <v>5</v>
      </c>
      <c r="ND15" s="40">
        <v>5</v>
      </c>
      <c r="NE15" s="40">
        <v>5</v>
      </c>
      <c r="NF15" s="40">
        <v>5</v>
      </c>
      <c r="NG15" s="40">
        <v>4</v>
      </c>
      <c r="NH15" s="40">
        <v>4</v>
      </c>
      <c r="NI15" s="40">
        <v>4</v>
      </c>
      <c r="NJ15" s="40">
        <v>5</v>
      </c>
      <c r="NK15" s="40">
        <v>4</v>
      </c>
      <c r="NL15" s="40">
        <v>4</v>
      </c>
      <c r="NM15" s="40">
        <v>5</v>
      </c>
      <c r="NN15" s="40">
        <v>5</v>
      </c>
      <c r="NO15" s="40">
        <v>4</v>
      </c>
      <c r="NP15" s="40">
        <v>3</v>
      </c>
      <c r="NQ15" s="40">
        <v>5</v>
      </c>
      <c r="NR15" s="40">
        <v>5</v>
      </c>
      <c r="NS15" s="40">
        <v>5</v>
      </c>
      <c r="NT15" s="40">
        <v>5</v>
      </c>
      <c r="NU15" s="40">
        <v>4</v>
      </c>
      <c r="NV15" s="40">
        <v>5</v>
      </c>
      <c r="NW15" s="40">
        <v>5</v>
      </c>
      <c r="NX15" s="40">
        <v>5</v>
      </c>
      <c r="NY15" s="41">
        <v>5</v>
      </c>
      <c r="NZ15" s="117">
        <f>AVERAGE(Tabela6310115[[#This Row],[1]:[832]])</f>
        <v>4.6165803108808294</v>
      </c>
      <c r="OA15" s="44">
        <f>SKEW(Tabela6310115[[#This Row],[1]:[832]])</f>
        <v>-2.8466392592230561</v>
      </c>
      <c r="OB15" s="44">
        <f>STDEV(Tabela6310115[[#This Row],[1]:[832]])</f>
        <v>0.76149866933799748</v>
      </c>
      <c r="OC15" s="63">
        <v>0.88673742238107955</v>
      </c>
    </row>
    <row r="16" spans="1:393" ht="24.95" customHeight="1">
      <c r="A16" s="29"/>
      <c r="B16" s="77">
        <v>12</v>
      </c>
      <c r="C16" s="105" t="s">
        <v>1683</v>
      </c>
      <c r="D16" s="39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8"/>
      <c r="NZ16" s="59">
        <f>AVERAGE(D5:NY15)</f>
        <v>4.4090909090909092</v>
      </c>
      <c r="OA16" s="55"/>
      <c r="OB16" s="49"/>
      <c r="OC16" s="64"/>
    </row>
    <row r="17" spans="1:393" ht="24.95" customHeight="1">
      <c r="A17" s="29"/>
      <c r="B17" s="30">
        <v>13</v>
      </c>
      <c r="C17" s="50" t="s">
        <v>1740</v>
      </c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8"/>
      <c r="NZ17" s="57"/>
      <c r="OA17" s="67">
        <f>SKEW(D5:NY15)</f>
        <v>-2.2223801796628155</v>
      </c>
      <c r="OB17" s="51"/>
      <c r="OC17" s="65"/>
    </row>
    <row r="18" spans="1:393" ht="24.95" customHeight="1">
      <c r="A18" s="29"/>
      <c r="B18" s="30">
        <v>14</v>
      </c>
      <c r="C18" s="50" t="s">
        <v>1684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8"/>
      <c r="NZ18" s="57"/>
      <c r="OA18" s="71"/>
      <c r="OB18" s="70">
        <f>STDEV(D5:NY15)</f>
        <v>0.89579689811033403</v>
      </c>
      <c r="OC18" s="65"/>
    </row>
    <row r="19" spans="1:393" ht="24.95" customHeight="1" thickBot="1">
      <c r="A19" s="53"/>
      <c r="B19" s="45">
        <v>15</v>
      </c>
      <c r="C19" s="52" t="s">
        <v>1686</v>
      </c>
      <c r="D19" s="46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  <c r="IR19" s="47"/>
      <c r="IS19" s="47"/>
      <c r="IT19" s="47"/>
      <c r="IU19" s="47"/>
      <c r="IV19" s="47"/>
      <c r="IW19" s="47"/>
      <c r="IX19" s="47"/>
      <c r="IY19" s="47"/>
      <c r="IZ19" s="47"/>
      <c r="JA19" s="47"/>
      <c r="JB19" s="47"/>
      <c r="JC19" s="47"/>
      <c r="JD19" s="47"/>
      <c r="JE19" s="47"/>
      <c r="JF19" s="47"/>
      <c r="JG19" s="47"/>
      <c r="JH19" s="47"/>
      <c r="JI19" s="47"/>
      <c r="JJ19" s="47"/>
      <c r="JK19" s="47"/>
      <c r="JL19" s="47"/>
      <c r="JM19" s="47"/>
      <c r="JN19" s="47"/>
      <c r="JO19" s="47"/>
      <c r="JP19" s="47"/>
      <c r="JQ19" s="47"/>
      <c r="JR19" s="47"/>
      <c r="JS19" s="47"/>
      <c r="JT19" s="47"/>
      <c r="JU19" s="47"/>
      <c r="JV19" s="47"/>
      <c r="JW19" s="47"/>
      <c r="JX19" s="47"/>
      <c r="JY19" s="47"/>
      <c r="JZ19" s="47"/>
      <c r="KA19" s="47"/>
      <c r="KB19" s="47"/>
      <c r="KC19" s="47"/>
      <c r="KD19" s="47"/>
      <c r="KE19" s="47"/>
      <c r="KF19" s="47"/>
      <c r="KG19" s="47"/>
      <c r="KH19" s="47"/>
      <c r="KI19" s="47"/>
      <c r="KJ19" s="47"/>
      <c r="KK19" s="47"/>
      <c r="KL19" s="47"/>
      <c r="KM19" s="47"/>
      <c r="KN19" s="47"/>
      <c r="KO19" s="47"/>
      <c r="KP19" s="47"/>
      <c r="KQ19" s="47"/>
      <c r="KR19" s="47"/>
      <c r="KS19" s="47"/>
      <c r="KT19" s="47"/>
      <c r="KU19" s="47"/>
      <c r="KV19" s="47"/>
      <c r="KW19" s="47"/>
      <c r="KX19" s="47"/>
      <c r="KY19" s="47"/>
      <c r="KZ19" s="47"/>
      <c r="LA19" s="47"/>
      <c r="LB19" s="47"/>
      <c r="LC19" s="47"/>
      <c r="LD19" s="47"/>
      <c r="LE19" s="47"/>
      <c r="LF19" s="47"/>
      <c r="LG19" s="47"/>
      <c r="LH19" s="47"/>
      <c r="LI19" s="47"/>
      <c r="LJ19" s="47"/>
      <c r="LK19" s="47"/>
      <c r="LL19" s="47"/>
      <c r="LM19" s="47"/>
      <c r="LN19" s="47"/>
      <c r="LO19" s="47"/>
      <c r="LP19" s="47"/>
      <c r="LQ19" s="47"/>
      <c r="LR19" s="47"/>
      <c r="LS19" s="47"/>
      <c r="LT19" s="47"/>
      <c r="LU19" s="47"/>
      <c r="LV19" s="47"/>
      <c r="LW19" s="47"/>
      <c r="LX19" s="47"/>
      <c r="LY19" s="47"/>
      <c r="LZ19" s="47"/>
      <c r="MA19" s="47"/>
      <c r="MB19" s="47"/>
      <c r="MC19" s="47"/>
      <c r="MD19" s="47"/>
      <c r="ME19" s="47"/>
      <c r="MF19" s="47"/>
      <c r="MG19" s="47"/>
      <c r="MH19" s="47"/>
      <c r="MI19" s="47"/>
      <c r="MJ19" s="47"/>
      <c r="MK19" s="47"/>
      <c r="ML19" s="47"/>
      <c r="MM19" s="47"/>
      <c r="MN19" s="47"/>
      <c r="MO19" s="47"/>
      <c r="MP19" s="47"/>
      <c r="MQ19" s="47"/>
      <c r="MR19" s="47"/>
      <c r="MS19" s="47"/>
      <c r="MT19" s="47"/>
      <c r="MU19" s="47"/>
      <c r="MV19" s="47"/>
      <c r="MW19" s="47"/>
      <c r="MX19" s="47"/>
      <c r="MY19" s="47"/>
      <c r="MZ19" s="47"/>
      <c r="NA19" s="47"/>
      <c r="NB19" s="47"/>
      <c r="NC19" s="47"/>
      <c r="ND19" s="47"/>
      <c r="NE19" s="47"/>
      <c r="NF19" s="47"/>
      <c r="NG19" s="47"/>
      <c r="NH19" s="47"/>
      <c r="NI19" s="47"/>
      <c r="NJ19" s="47"/>
      <c r="NK19" s="47"/>
      <c r="NL19" s="47"/>
      <c r="NM19" s="47"/>
      <c r="NN19" s="47"/>
      <c r="NO19" s="47"/>
      <c r="NP19" s="47"/>
      <c r="NQ19" s="47"/>
      <c r="NR19" s="47"/>
      <c r="NS19" s="47"/>
      <c r="NT19" s="47"/>
      <c r="NU19" s="47"/>
      <c r="NV19" s="47"/>
      <c r="NW19" s="47"/>
      <c r="NX19" s="47"/>
      <c r="NY19" s="54"/>
      <c r="NZ19" s="58"/>
      <c r="OA19" s="56"/>
      <c r="OB19" s="68"/>
      <c r="OC19" s="69">
        <v>0.89841563832646409</v>
      </c>
    </row>
    <row r="21" spans="1:393" ht="24.95" customHeight="1">
      <c r="B21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QA21"/>
  <sheetViews>
    <sheetView topLeftCell="C1" workbookViewId="0">
      <pane xSplit="437" ySplit="4" topLeftCell="PX5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6" width="4" style="11" hidden="1" customWidth="1"/>
    <col min="7" max="55" width="5" style="11" hidden="1" customWidth="1"/>
    <col min="56" max="439" width="6" style="11" hidden="1" customWidth="1"/>
    <col min="440" max="442" width="16.7109375" style="16" customWidth="1"/>
    <col min="443" max="443" width="17.5703125" style="66" customWidth="1"/>
    <col min="444" max="16384" width="9.140625" style="11"/>
  </cols>
  <sheetData>
    <row r="1" spans="1:443" ht="39.950000000000003" customHeight="1">
      <c r="A1" s="7"/>
      <c r="B1" s="73"/>
      <c r="C1" s="73" t="s">
        <v>1743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5"/>
      <c r="PY1" s="75"/>
      <c r="PZ1" s="75"/>
      <c r="QA1" s="76"/>
    </row>
    <row r="2" spans="1:443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850</v>
      </c>
      <c r="E2" s="19" t="s">
        <v>857</v>
      </c>
      <c r="F2" s="19" t="s">
        <v>858</v>
      </c>
      <c r="G2" s="19" t="s">
        <v>863</v>
      </c>
      <c r="H2" s="19" t="s">
        <v>864</v>
      </c>
      <c r="I2" s="19" t="s">
        <v>865</v>
      </c>
      <c r="J2" s="19" t="s">
        <v>867</v>
      </c>
      <c r="K2" s="19" t="s">
        <v>868</v>
      </c>
      <c r="L2" s="19" t="s">
        <v>870</v>
      </c>
      <c r="M2" s="19" t="s">
        <v>872</v>
      </c>
      <c r="N2" s="19" t="s">
        <v>873</v>
      </c>
      <c r="O2" s="19" t="s">
        <v>875</v>
      </c>
      <c r="P2" s="19" t="s">
        <v>878</v>
      </c>
      <c r="Q2" s="19" t="s">
        <v>879</v>
      </c>
      <c r="R2" s="19" t="s">
        <v>880</v>
      </c>
      <c r="S2" s="19" t="s">
        <v>883</v>
      </c>
      <c r="T2" s="19" t="s">
        <v>885</v>
      </c>
      <c r="U2" s="19" t="s">
        <v>886</v>
      </c>
      <c r="V2" s="19" t="s">
        <v>891</v>
      </c>
      <c r="W2" s="19" t="s">
        <v>892</v>
      </c>
      <c r="X2" s="19" t="s">
        <v>893</v>
      </c>
      <c r="Y2" s="19" t="s">
        <v>894</v>
      </c>
      <c r="Z2" s="19" t="s">
        <v>896</v>
      </c>
      <c r="AA2" s="19" t="s">
        <v>897</v>
      </c>
      <c r="AB2" s="19" t="s">
        <v>898</v>
      </c>
      <c r="AC2" s="19" t="s">
        <v>899</v>
      </c>
      <c r="AD2" s="19" t="s">
        <v>901</v>
      </c>
      <c r="AE2" s="19" t="s">
        <v>904</v>
      </c>
      <c r="AF2" s="19" t="s">
        <v>905</v>
      </c>
      <c r="AG2" s="19" t="s">
        <v>906</v>
      </c>
      <c r="AH2" s="19" t="s">
        <v>907</v>
      </c>
      <c r="AI2" s="19" t="s">
        <v>910</v>
      </c>
      <c r="AJ2" s="19" t="s">
        <v>912</v>
      </c>
      <c r="AK2" s="19" t="s">
        <v>915</v>
      </c>
      <c r="AL2" s="19" t="s">
        <v>916</v>
      </c>
      <c r="AM2" s="19" t="s">
        <v>918</v>
      </c>
      <c r="AN2" s="19" t="s">
        <v>920</v>
      </c>
      <c r="AO2" s="19" t="s">
        <v>922</v>
      </c>
      <c r="AP2" s="19" t="s">
        <v>926</v>
      </c>
      <c r="AQ2" s="19" t="s">
        <v>927</v>
      </c>
      <c r="AR2" s="19" t="s">
        <v>930</v>
      </c>
      <c r="AS2" s="19" t="s">
        <v>931</v>
      </c>
      <c r="AT2" s="19" t="s">
        <v>932</v>
      </c>
      <c r="AU2" s="19" t="s">
        <v>935</v>
      </c>
      <c r="AV2" s="19" t="s">
        <v>938</v>
      </c>
      <c r="AW2" s="19" t="s">
        <v>939</v>
      </c>
      <c r="AX2" s="19" t="s">
        <v>940</v>
      </c>
      <c r="AY2" s="19" t="s">
        <v>942</v>
      </c>
      <c r="AZ2" s="19" t="s">
        <v>944</v>
      </c>
      <c r="BA2" s="19" t="s">
        <v>946</v>
      </c>
      <c r="BB2" s="19" t="s">
        <v>948</v>
      </c>
      <c r="BC2" s="19" t="s">
        <v>949</v>
      </c>
      <c r="BD2" s="19" t="s">
        <v>955</v>
      </c>
      <c r="BE2" s="19" t="s">
        <v>956</v>
      </c>
      <c r="BF2" s="19" t="s">
        <v>958</v>
      </c>
      <c r="BG2" s="19" t="s">
        <v>963</v>
      </c>
      <c r="BH2" s="19" t="s">
        <v>964</v>
      </c>
      <c r="BI2" s="19" t="s">
        <v>965</v>
      </c>
      <c r="BJ2" s="19" t="s">
        <v>966</v>
      </c>
      <c r="BK2" s="19" t="s">
        <v>967</v>
      </c>
      <c r="BL2" s="19" t="s">
        <v>968</v>
      </c>
      <c r="BM2" s="19" t="s">
        <v>971</v>
      </c>
      <c r="BN2" s="19" t="s">
        <v>972</v>
      </c>
      <c r="BO2" s="19" t="s">
        <v>973</v>
      </c>
      <c r="BP2" s="19" t="s">
        <v>974</v>
      </c>
      <c r="BQ2" s="19" t="s">
        <v>979</v>
      </c>
      <c r="BR2" s="19" t="s">
        <v>983</v>
      </c>
      <c r="BS2" s="19" t="s">
        <v>984</v>
      </c>
      <c r="BT2" s="19" t="s">
        <v>985</v>
      </c>
      <c r="BU2" s="19" t="s">
        <v>988</v>
      </c>
      <c r="BV2" s="19" t="s">
        <v>989</v>
      </c>
      <c r="BW2" s="19" t="s">
        <v>993</v>
      </c>
      <c r="BX2" s="19" t="s">
        <v>994</v>
      </c>
      <c r="BY2" s="19" t="s">
        <v>996</v>
      </c>
      <c r="BZ2" s="19" t="s">
        <v>998</v>
      </c>
      <c r="CA2" s="19" t="s">
        <v>999</v>
      </c>
      <c r="CB2" s="19" t="s">
        <v>1000</v>
      </c>
      <c r="CC2" s="19" t="s">
        <v>1001</v>
      </c>
      <c r="CD2" s="19" t="s">
        <v>1003</v>
      </c>
      <c r="CE2" s="19" t="s">
        <v>1005</v>
      </c>
      <c r="CF2" s="19" t="s">
        <v>1006</v>
      </c>
      <c r="CG2" s="19" t="s">
        <v>1007</v>
      </c>
      <c r="CH2" s="19" t="s">
        <v>1008</v>
      </c>
      <c r="CI2" s="19" t="s">
        <v>1009</v>
      </c>
      <c r="CJ2" s="19" t="s">
        <v>1010</v>
      </c>
      <c r="CK2" s="19" t="s">
        <v>1011</v>
      </c>
      <c r="CL2" s="19" t="s">
        <v>1012</v>
      </c>
      <c r="CM2" s="19" t="s">
        <v>1013</v>
      </c>
      <c r="CN2" s="19" t="s">
        <v>1018</v>
      </c>
      <c r="CO2" s="19" t="s">
        <v>1019</v>
      </c>
      <c r="CP2" s="19" t="s">
        <v>1021</v>
      </c>
      <c r="CQ2" s="19" t="s">
        <v>1024</v>
      </c>
      <c r="CR2" s="19" t="s">
        <v>1027</v>
      </c>
      <c r="CS2" s="19" t="s">
        <v>1029</v>
      </c>
      <c r="CT2" s="19" t="s">
        <v>1035</v>
      </c>
      <c r="CU2" s="19" t="s">
        <v>1037</v>
      </c>
      <c r="CV2" s="19" t="s">
        <v>1042</v>
      </c>
      <c r="CW2" s="19" t="s">
        <v>1043</v>
      </c>
      <c r="CX2" s="19" t="s">
        <v>1044</v>
      </c>
      <c r="CY2" s="19" t="s">
        <v>1047</v>
      </c>
      <c r="CZ2" s="19" t="s">
        <v>1051</v>
      </c>
      <c r="DA2" s="19" t="s">
        <v>1052</v>
      </c>
      <c r="DB2" s="19" t="s">
        <v>1053</v>
      </c>
      <c r="DC2" s="19" t="s">
        <v>1057</v>
      </c>
      <c r="DD2" s="19" t="s">
        <v>1060</v>
      </c>
      <c r="DE2" s="19" t="s">
        <v>1062</v>
      </c>
      <c r="DF2" s="19" t="s">
        <v>1063</v>
      </c>
      <c r="DG2" s="19" t="s">
        <v>1065</v>
      </c>
      <c r="DH2" s="19" t="s">
        <v>1066</v>
      </c>
      <c r="DI2" s="19" t="s">
        <v>1067</v>
      </c>
      <c r="DJ2" s="19" t="s">
        <v>1068</v>
      </c>
      <c r="DK2" s="19" t="s">
        <v>1071</v>
      </c>
      <c r="DL2" s="19" t="s">
        <v>1072</v>
      </c>
      <c r="DM2" s="19" t="s">
        <v>1073</v>
      </c>
      <c r="DN2" s="19" t="s">
        <v>1074</v>
      </c>
      <c r="DO2" s="19" t="s">
        <v>1082</v>
      </c>
      <c r="DP2" s="19" t="s">
        <v>1083</v>
      </c>
      <c r="DQ2" s="19" t="s">
        <v>1088</v>
      </c>
      <c r="DR2" s="19" t="s">
        <v>1089</v>
      </c>
      <c r="DS2" s="19" t="s">
        <v>1090</v>
      </c>
      <c r="DT2" s="19" t="s">
        <v>1092</v>
      </c>
      <c r="DU2" s="19" t="s">
        <v>1094</v>
      </c>
      <c r="DV2" s="19" t="s">
        <v>1097</v>
      </c>
      <c r="DW2" s="19" t="s">
        <v>1099</v>
      </c>
      <c r="DX2" s="19" t="s">
        <v>1100</v>
      </c>
      <c r="DY2" s="19" t="s">
        <v>1101</v>
      </c>
      <c r="DZ2" s="19" t="s">
        <v>1102</v>
      </c>
      <c r="EA2" s="19" t="s">
        <v>1103</v>
      </c>
      <c r="EB2" s="19" t="s">
        <v>1107</v>
      </c>
      <c r="EC2" s="19" t="s">
        <v>1111</v>
      </c>
      <c r="ED2" s="19" t="s">
        <v>1112</v>
      </c>
      <c r="EE2" s="19" t="s">
        <v>1116</v>
      </c>
      <c r="EF2" s="19" t="s">
        <v>1119</v>
      </c>
      <c r="EG2" s="19" t="s">
        <v>1120</v>
      </c>
      <c r="EH2" s="19" t="s">
        <v>1121</v>
      </c>
      <c r="EI2" s="19" t="s">
        <v>1122</v>
      </c>
      <c r="EJ2" s="19" t="s">
        <v>1125</v>
      </c>
      <c r="EK2" s="19" t="s">
        <v>1127</v>
      </c>
      <c r="EL2" s="19" t="s">
        <v>1130</v>
      </c>
      <c r="EM2" s="19" t="s">
        <v>1133</v>
      </c>
      <c r="EN2" s="19" t="s">
        <v>1134</v>
      </c>
      <c r="EO2" s="19" t="s">
        <v>1135</v>
      </c>
      <c r="EP2" s="19" t="s">
        <v>1136</v>
      </c>
      <c r="EQ2" s="19" t="s">
        <v>1138</v>
      </c>
      <c r="ER2" s="19" t="s">
        <v>1140</v>
      </c>
      <c r="ES2" s="19" t="s">
        <v>1141</v>
      </c>
      <c r="ET2" s="19" t="s">
        <v>1145</v>
      </c>
      <c r="EU2" s="19" t="s">
        <v>1150</v>
      </c>
      <c r="EV2" s="19" t="s">
        <v>1151</v>
      </c>
      <c r="EW2" s="19" t="s">
        <v>1153</v>
      </c>
      <c r="EX2" s="19" t="s">
        <v>1154</v>
      </c>
      <c r="EY2" s="19" t="s">
        <v>1155</v>
      </c>
      <c r="EZ2" s="19" t="s">
        <v>1159</v>
      </c>
      <c r="FA2" s="19" t="s">
        <v>1160</v>
      </c>
      <c r="FB2" s="19" t="s">
        <v>1161</v>
      </c>
      <c r="FC2" s="19" t="s">
        <v>1162</v>
      </c>
      <c r="FD2" s="19" t="s">
        <v>1163</v>
      </c>
      <c r="FE2" s="19" t="s">
        <v>1164</v>
      </c>
      <c r="FF2" s="19" t="s">
        <v>1166</v>
      </c>
      <c r="FG2" s="19" t="s">
        <v>1167</v>
      </c>
      <c r="FH2" s="19" t="s">
        <v>1168</v>
      </c>
      <c r="FI2" s="19" t="s">
        <v>1170</v>
      </c>
      <c r="FJ2" s="19" t="s">
        <v>1173</v>
      </c>
      <c r="FK2" s="19" t="s">
        <v>1175</v>
      </c>
      <c r="FL2" s="19" t="s">
        <v>1176</v>
      </c>
      <c r="FM2" s="19" t="s">
        <v>1177</v>
      </c>
      <c r="FN2" s="19" t="s">
        <v>1178</v>
      </c>
      <c r="FO2" s="19" t="s">
        <v>1180</v>
      </c>
      <c r="FP2" s="19" t="s">
        <v>1181</v>
      </c>
      <c r="FQ2" s="19" t="s">
        <v>1183</v>
      </c>
      <c r="FR2" s="19" t="s">
        <v>1186</v>
      </c>
      <c r="FS2" s="19" t="s">
        <v>1187</v>
      </c>
      <c r="FT2" s="19" t="s">
        <v>1190</v>
      </c>
      <c r="FU2" s="19" t="s">
        <v>1192</v>
      </c>
      <c r="FV2" s="19" t="s">
        <v>1193</v>
      </c>
      <c r="FW2" s="19" t="s">
        <v>1197</v>
      </c>
      <c r="FX2" s="19" t="s">
        <v>1198</v>
      </c>
      <c r="FY2" s="19" t="s">
        <v>1201</v>
      </c>
      <c r="FZ2" s="19" t="s">
        <v>1202</v>
      </c>
      <c r="GA2" s="19" t="s">
        <v>1204</v>
      </c>
      <c r="GB2" s="19" t="s">
        <v>1205</v>
      </c>
      <c r="GC2" s="19" t="s">
        <v>1206</v>
      </c>
      <c r="GD2" s="19" t="s">
        <v>1207</v>
      </c>
      <c r="GE2" s="19" t="s">
        <v>1208</v>
      </c>
      <c r="GF2" s="19" t="s">
        <v>1209</v>
      </c>
      <c r="GG2" s="19" t="s">
        <v>1210</v>
      </c>
      <c r="GH2" s="19" t="s">
        <v>1213</v>
      </c>
      <c r="GI2" s="19" t="s">
        <v>1214</v>
      </c>
      <c r="GJ2" s="19" t="s">
        <v>1218</v>
      </c>
      <c r="GK2" s="19" t="s">
        <v>1220</v>
      </c>
      <c r="GL2" s="19" t="s">
        <v>1221</v>
      </c>
      <c r="GM2" s="19" t="s">
        <v>1222</v>
      </c>
      <c r="GN2" s="19" t="s">
        <v>1223</v>
      </c>
      <c r="GO2" s="19" t="s">
        <v>1224</v>
      </c>
      <c r="GP2" s="19" t="s">
        <v>1228</v>
      </c>
      <c r="GQ2" s="19" t="s">
        <v>1229</v>
      </c>
      <c r="GR2" s="19" t="s">
        <v>1230</v>
      </c>
      <c r="GS2" s="19" t="s">
        <v>1232</v>
      </c>
      <c r="GT2" s="19" t="s">
        <v>1233</v>
      </c>
      <c r="GU2" s="19" t="s">
        <v>1235</v>
      </c>
      <c r="GV2" s="19" t="s">
        <v>1236</v>
      </c>
      <c r="GW2" s="19" t="s">
        <v>1237</v>
      </c>
      <c r="GX2" s="19" t="s">
        <v>1239</v>
      </c>
      <c r="GY2" s="19" t="s">
        <v>1241</v>
      </c>
      <c r="GZ2" s="19" t="s">
        <v>1242</v>
      </c>
      <c r="HA2" s="19" t="s">
        <v>1244</v>
      </c>
      <c r="HB2" s="19" t="s">
        <v>1247</v>
      </c>
      <c r="HC2" s="19" t="s">
        <v>1249</v>
      </c>
      <c r="HD2" s="19" t="s">
        <v>1250</v>
      </c>
      <c r="HE2" s="19" t="s">
        <v>1252</v>
      </c>
      <c r="HF2" s="19" t="s">
        <v>1253</v>
      </c>
      <c r="HG2" s="19" t="s">
        <v>1255</v>
      </c>
      <c r="HH2" s="19" t="s">
        <v>1264</v>
      </c>
      <c r="HI2" s="19" t="s">
        <v>1265</v>
      </c>
      <c r="HJ2" s="19" t="s">
        <v>1267</v>
      </c>
      <c r="HK2" s="19" t="s">
        <v>1271</v>
      </c>
      <c r="HL2" s="19" t="s">
        <v>1272</v>
      </c>
      <c r="HM2" s="19" t="s">
        <v>1273</v>
      </c>
      <c r="HN2" s="19" t="s">
        <v>1274</v>
      </c>
      <c r="HO2" s="19" t="s">
        <v>1276</v>
      </c>
      <c r="HP2" s="19" t="s">
        <v>1277</v>
      </c>
      <c r="HQ2" s="19" t="s">
        <v>1278</v>
      </c>
      <c r="HR2" s="19" t="s">
        <v>1279</v>
      </c>
      <c r="HS2" s="19" t="s">
        <v>1285</v>
      </c>
      <c r="HT2" s="19" t="s">
        <v>1286</v>
      </c>
      <c r="HU2" s="19" t="s">
        <v>1288</v>
      </c>
      <c r="HV2" s="19" t="s">
        <v>1291</v>
      </c>
      <c r="HW2" s="19" t="s">
        <v>1293</v>
      </c>
      <c r="HX2" s="19" t="s">
        <v>1294</v>
      </c>
      <c r="HY2" s="19" t="s">
        <v>1297</v>
      </c>
      <c r="HZ2" s="19" t="s">
        <v>1298</v>
      </c>
      <c r="IA2" s="19" t="s">
        <v>1299</v>
      </c>
      <c r="IB2" s="19" t="s">
        <v>1304</v>
      </c>
      <c r="IC2" s="19" t="s">
        <v>1305</v>
      </c>
      <c r="ID2" s="19" t="s">
        <v>1307</v>
      </c>
      <c r="IE2" s="19" t="s">
        <v>1309</v>
      </c>
      <c r="IF2" s="19" t="s">
        <v>1311</v>
      </c>
      <c r="IG2" s="19" t="s">
        <v>1312</v>
      </c>
      <c r="IH2" s="19" t="s">
        <v>1313</v>
      </c>
      <c r="II2" s="19" t="s">
        <v>1317</v>
      </c>
      <c r="IJ2" s="19" t="s">
        <v>1318</v>
      </c>
      <c r="IK2" s="19" t="s">
        <v>1324</v>
      </c>
      <c r="IL2" s="19" t="s">
        <v>1326</v>
      </c>
      <c r="IM2" s="19" t="s">
        <v>1334</v>
      </c>
      <c r="IN2" s="19" t="s">
        <v>1335</v>
      </c>
      <c r="IO2" s="19" t="s">
        <v>1338</v>
      </c>
      <c r="IP2" s="19" t="s">
        <v>1340</v>
      </c>
      <c r="IQ2" s="19" t="s">
        <v>1341</v>
      </c>
      <c r="IR2" s="19" t="s">
        <v>1342</v>
      </c>
      <c r="IS2" s="19" t="s">
        <v>1343</v>
      </c>
      <c r="IT2" s="19" t="s">
        <v>1344</v>
      </c>
      <c r="IU2" s="19" t="s">
        <v>1345</v>
      </c>
      <c r="IV2" s="19" t="s">
        <v>1347</v>
      </c>
      <c r="IW2" s="19" t="s">
        <v>1350</v>
      </c>
      <c r="IX2" s="19" t="s">
        <v>1351</v>
      </c>
      <c r="IY2" s="19" t="s">
        <v>1352</v>
      </c>
      <c r="IZ2" s="19" t="s">
        <v>1353</v>
      </c>
      <c r="JA2" s="19" t="s">
        <v>1354</v>
      </c>
      <c r="JB2" s="19" t="s">
        <v>1355</v>
      </c>
      <c r="JC2" s="19" t="s">
        <v>1359</v>
      </c>
      <c r="JD2" s="19" t="s">
        <v>1361</v>
      </c>
      <c r="JE2" s="19" t="s">
        <v>1362</v>
      </c>
      <c r="JF2" s="19" t="s">
        <v>1363</v>
      </c>
      <c r="JG2" s="19" t="s">
        <v>1364</v>
      </c>
      <c r="JH2" s="19" t="s">
        <v>1366</v>
      </c>
      <c r="JI2" s="19" t="s">
        <v>1369</v>
      </c>
      <c r="JJ2" s="19" t="s">
        <v>1376</v>
      </c>
      <c r="JK2" s="19" t="s">
        <v>1380</v>
      </c>
      <c r="JL2" s="19" t="s">
        <v>1381</v>
      </c>
      <c r="JM2" s="19" t="s">
        <v>1382</v>
      </c>
      <c r="JN2" s="19" t="s">
        <v>1384</v>
      </c>
      <c r="JO2" s="19" t="s">
        <v>1385</v>
      </c>
      <c r="JP2" s="19" t="s">
        <v>1386</v>
      </c>
      <c r="JQ2" s="19" t="s">
        <v>1387</v>
      </c>
      <c r="JR2" s="19" t="s">
        <v>1390</v>
      </c>
      <c r="JS2" s="19" t="s">
        <v>1392</v>
      </c>
      <c r="JT2" s="19" t="s">
        <v>1394</v>
      </c>
      <c r="JU2" s="19" t="s">
        <v>1395</v>
      </c>
      <c r="JV2" s="19" t="s">
        <v>1396</v>
      </c>
      <c r="JW2" s="19" t="s">
        <v>1398</v>
      </c>
      <c r="JX2" s="19" t="s">
        <v>1399</v>
      </c>
      <c r="JY2" s="19" t="s">
        <v>1400</v>
      </c>
      <c r="JZ2" s="19" t="s">
        <v>1406</v>
      </c>
      <c r="KA2" s="19" t="s">
        <v>1408</v>
      </c>
      <c r="KB2" s="19" t="s">
        <v>1412</v>
      </c>
      <c r="KC2" s="19" t="s">
        <v>1413</v>
      </c>
      <c r="KD2" s="19" t="s">
        <v>1414</v>
      </c>
      <c r="KE2" s="19" t="s">
        <v>1415</v>
      </c>
      <c r="KF2" s="19" t="s">
        <v>1416</v>
      </c>
      <c r="KG2" s="19" t="s">
        <v>1417</v>
      </c>
      <c r="KH2" s="19" t="s">
        <v>1419</v>
      </c>
      <c r="KI2" s="19" t="s">
        <v>1420</v>
      </c>
      <c r="KJ2" s="19" t="s">
        <v>1421</v>
      </c>
      <c r="KK2" s="19" t="s">
        <v>1423</v>
      </c>
      <c r="KL2" s="19" t="s">
        <v>1425</v>
      </c>
      <c r="KM2" s="19" t="s">
        <v>1427</v>
      </c>
      <c r="KN2" s="19" t="s">
        <v>1428</v>
      </c>
      <c r="KO2" s="19" t="s">
        <v>1430</v>
      </c>
      <c r="KP2" s="19" t="s">
        <v>1433</v>
      </c>
      <c r="KQ2" s="19" t="s">
        <v>1434</v>
      </c>
      <c r="KR2" s="19" t="s">
        <v>1435</v>
      </c>
      <c r="KS2" s="19" t="s">
        <v>1436</v>
      </c>
      <c r="KT2" s="19" t="s">
        <v>1439</v>
      </c>
      <c r="KU2" s="19" t="s">
        <v>1443</v>
      </c>
      <c r="KV2" s="19" t="s">
        <v>1445</v>
      </c>
      <c r="KW2" s="19" t="s">
        <v>1446</v>
      </c>
      <c r="KX2" s="19" t="s">
        <v>1451</v>
      </c>
      <c r="KY2" s="19" t="s">
        <v>1453</v>
      </c>
      <c r="KZ2" s="19" t="s">
        <v>1454</v>
      </c>
      <c r="LA2" s="19" t="s">
        <v>1456</v>
      </c>
      <c r="LB2" s="19" t="s">
        <v>1457</v>
      </c>
      <c r="LC2" s="19" t="s">
        <v>1459</v>
      </c>
      <c r="LD2" s="19" t="s">
        <v>1461</v>
      </c>
      <c r="LE2" s="19" t="s">
        <v>1466</v>
      </c>
      <c r="LF2" s="19" t="s">
        <v>1467</v>
      </c>
      <c r="LG2" s="19" t="s">
        <v>1468</v>
      </c>
      <c r="LH2" s="19" t="s">
        <v>1469</v>
      </c>
      <c r="LI2" s="19" t="s">
        <v>1471</v>
      </c>
      <c r="LJ2" s="19" t="s">
        <v>1473</v>
      </c>
      <c r="LK2" s="19" t="s">
        <v>1475</v>
      </c>
      <c r="LL2" s="19" t="s">
        <v>1477</v>
      </c>
      <c r="LM2" s="19" t="s">
        <v>1479</v>
      </c>
      <c r="LN2" s="19" t="s">
        <v>1481</v>
      </c>
      <c r="LO2" s="19" t="s">
        <v>1482</v>
      </c>
      <c r="LP2" s="19" t="s">
        <v>1483</v>
      </c>
      <c r="LQ2" s="19" t="s">
        <v>1484</v>
      </c>
      <c r="LR2" s="19" t="s">
        <v>1485</v>
      </c>
      <c r="LS2" s="19" t="s">
        <v>1488</v>
      </c>
      <c r="LT2" s="19" t="s">
        <v>1489</v>
      </c>
      <c r="LU2" s="19" t="s">
        <v>1490</v>
      </c>
      <c r="LV2" s="19" t="s">
        <v>1491</v>
      </c>
      <c r="LW2" s="19" t="s">
        <v>1492</v>
      </c>
      <c r="LX2" s="19" t="s">
        <v>1493</v>
      </c>
      <c r="LY2" s="19" t="s">
        <v>1494</v>
      </c>
      <c r="LZ2" s="19" t="s">
        <v>1495</v>
      </c>
      <c r="MA2" s="19" t="s">
        <v>1496</v>
      </c>
      <c r="MB2" s="19" t="s">
        <v>1498</v>
      </c>
      <c r="MC2" s="19" t="s">
        <v>1499</v>
      </c>
      <c r="MD2" s="19" t="s">
        <v>1500</v>
      </c>
      <c r="ME2" s="19" t="s">
        <v>1504</v>
      </c>
      <c r="MF2" s="19" t="s">
        <v>1506</v>
      </c>
      <c r="MG2" s="19" t="s">
        <v>1507</v>
      </c>
      <c r="MH2" s="19" t="s">
        <v>1508</v>
      </c>
      <c r="MI2" s="19" t="s">
        <v>1509</v>
      </c>
      <c r="MJ2" s="19" t="s">
        <v>1510</v>
      </c>
      <c r="MK2" s="19" t="s">
        <v>1511</v>
      </c>
      <c r="ML2" s="19" t="s">
        <v>1512</v>
      </c>
      <c r="MM2" s="19" t="s">
        <v>1513</v>
      </c>
      <c r="MN2" s="19" t="s">
        <v>1517</v>
      </c>
      <c r="MO2" s="19" t="s">
        <v>1520</v>
      </c>
      <c r="MP2" s="19" t="s">
        <v>1521</v>
      </c>
      <c r="MQ2" s="19" t="s">
        <v>1522</v>
      </c>
      <c r="MR2" s="19" t="s">
        <v>1523</v>
      </c>
      <c r="MS2" s="19" t="s">
        <v>1525</v>
      </c>
      <c r="MT2" s="19" t="s">
        <v>1526</v>
      </c>
      <c r="MU2" s="19" t="s">
        <v>1527</v>
      </c>
      <c r="MV2" s="19" t="s">
        <v>1529</v>
      </c>
      <c r="MW2" s="19" t="s">
        <v>1530</v>
      </c>
      <c r="MX2" s="19" t="s">
        <v>1532</v>
      </c>
      <c r="MY2" s="19" t="s">
        <v>1533</v>
      </c>
      <c r="MZ2" s="19" t="s">
        <v>1536</v>
      </c>
      <c r="NA2" s="19" t="s">
        <v>1537</v>
      </c>
      <c r="NB2" s="19" t="s">
        <v>1538</v>
      </c>
      <c r="NC2" s="19" t="s">
        <v>1540</v>
      </c>
      <c r="ND2" s="19" t="s">
        <v>1542</v>
      </c>
      <c r="NE2" s="19" t="s">
        <v>1543</v>
      </c>
      <c r="NF2" s="19" t="s">
        <v>1546</v>
      </c>
      <c r="NG2" s="19" t="s">
        <v>1547</v>
      </c>
      <c r="NH2" s="19" t="s">
        <v>1548</v>
      </c>
      <c r="NI2" s="19" t="s">
        <v>1550</v>
      </c>
      <c r="NJ2" s="19" t="s">
        <v>1555</v>
      </c>
      <c r="NK2" s="19" t="s">
        <v>1556</v>
      </c>
      <c r="NL2" s="19" t="s">
        <v>1557</v>
      </c>
      <c r="NM2" s="19" t="s">
        <v>1559</v>
      </c>
      <c r="NN2" s="19" t="s">
        <v>1560</v>
      </c>
      <c r="NO2" s="19" t="s">
        <v>1563</v>
      </c>
      <c r="NP2" s="19" t="s">
        <v>1564</v>
      </c>
      <c r="NQ2" s="19" t="s">
        <v>1566</v>
      </c>
      <c r="NR2" s="19" t="s">
        <v>1567</v>
      </c>
      <c r="NS2" s="19" t="s">
        <v>1569</v>
      </c>
      <c r="NT2" s="19" t="s">
        <v>1571</v>
      </c>
      <c r="NU2" s="19" t="s">
        <v>1572</v>
      </c>
      <c r="NV2" s="19" t="s">
        <v>1573</v>
      </c>
      <c r="NW2" s="19" t="s">
        <v>1574</v>
      </c>
      <c r="NX2" s="19" t="s">
        <v>1575</v>
      </c>
      <c r="NY2" s="19" t="s">
        <v>1577</v>
      </c>
      <c r="NZ2" s="19" t="s">
        <v>1580</v>
      </c>
      <c r="OA2" s="19" t="s">
        <v>1583</v>
      </c>
      <c r="OB2" s="19" t="s">
        <v>1584</v>
      </c>
      <c r="OC2" s="19" t="s">
        <v>1589</v>
      </c>
      <c r="OD2" s="19" t="s">
        <v>1590</v>
      </c>
      <c r="OE2" s="19" t="s">
        <v>1592</v>
      </c>
      <c r="OF2" s="19" t="s">
        <v>1593</v>
      </c>
      <c r="OG2" s="19" t="s">
        <v>1594</v>
      </c>
      <c r="OH2" s="19" t="s">
        <v>1595</v>
      </c>
      <c r="OI2" s="19" t="s">
        <v>1596</v>
      </c>
      <c r="OJ2" s="19" t="s">
        <v>1599</v>
      </c>
      <c r="OK2" s="19" t="s">
        <v>1600</v>
      </c>
      <c r="OL2" s="19" t="s">
        <v>1601</v>
      </c>
      <c r="OM2" s="19" t="s">
        <v>1604</v>
      </c>
      <c r="ON2" s="19" t="s">
        <v>1605</v>
      </c>
      <c r="OO2" s="19" t="s">
        <v>1606</v>
      </c>
      <c r="OP2" s="19" t="s">
        <v>1610</v>
      </c>
      <c r="OQ2" s="19" t="s">
        <v>1616</v>
      </c>
      <c r="OR2" s="19" t="s">
        <v>1617</v>
      </c>
      <c r="OS2" s="19" t="s">
        <v>1618</v>
      </c>
      <c r="OT2" s="19" t="s">
        <v>1620</v>
      </c>
      <c r="OU2" s="19" t="s">
        <v>1621</v>
      </c>
      <c r="OV2" s="19" t="s">
        <v>1622</v>
      </c>
      <c r="OW2" s="19" t="s">
        <v>1623</v>
      </c>
      <c r="OX2" s="19" t="s">
        <v>1626</v>
      </c>
      <c r="OY2" s="19" t="s">
        <v>1634</v>
      </c>
      <c r="OZ2" s="19" t="s">
        <v>1636</v>
      </c>
      <c r="PA2" s="19" t="s">
        <v>1644</v>
      </c>
      <c r="PB2" s="19" t="s">
        <v>1645</v>
      </c>
      <c r="PC2" s="19" t="s">
        <v>1648</v>
      </c>
      <c r="PD2" s="19" t="s">
        <v>1649</v>
      </c>
      <c r="PE2" s="19" t="s">
        <v>1653</v>
      </c>
      <c r="PF2" s="19" t="s">
        <v>1654</v>
      </c>
      <c r="PG2" s="19" t="s">
        <v>1655</v>
      </c>
      <c r="PH2" s="19" t="s">
        <v>1656</v>
      </c>
      <c r="PI2" s="19" t="s">
        <v>1657</v>
      </c>
      <c r="PJ2" s="19" t="s">
        <v>1658</v>
      </c>
      <c r="PK2" s="19" t="s">
        <v>1659</v>
      </c>
      <c r="PL2" s="19" t="s">
        <v>1662</v>
      </c>
      <c r="PM2" s="19" t="s">
        <v>1664</v>
      </c>
      <c r="PN2" s="19" t="s">
        <v>1666</v>
      </c>
      <c r="PO2" s="19" t="s">
        <v>1667</v>
      </c>
      <c r="PP2" s="19" t="s">
        <v>1669</v>
      </c>
      <c r="PQ2" s="19" t="s">
        <v>1670</v>
      </c>
      <c r="PR2" s="19" t="s">
        <v>1672</v>
      </c>
      <c r="PS2" s="19" t="s">
        <v>1673</v>
      </c>
      <c r="PT2" s="19" t="s">
        <v>1675</v>
      </c>
      <c r="PU2" s="19" t="s">
        <v>1677</v>
      </c>
      <c r="PV2" s="19" t="s">
        <v>1679</v>
      </c>
      <c r="PW2" s="19" t="s">
        <v>1680</v>
      </c>
      <c r="PX2" s="10" t="s">
        <v>1683</v>
      </c>
      <c r="PY2" s="10" t="s">
        <v>1718</v>
      </c>
      <c r="PZ2" s="10" t="s">
        <v>1684</v>
      </c>
      <c r="QA2" s="60" t="s">
        <v>1685</v>
      </c>
    </row>
    <row r="3" spans="1:443" s="28" customFormat="1" ht="24.95" hidden="1" customHeight="1">
      <c r="A3" s="31"/>
      <c r="B3" s="32"/>
      <c r="C3" s="33"/>
      <c r="D3" s="35">
        <v>38</v>
      </c>
      <c r="E3" s="35">
        <v>38</v>
      </c>
      <c r="F3" s="35">
        <v>31</v>
      </c>
      <c r="G3" s="35">
        <v>35</v>
      </c>
      <c r="H3" s="35">
        <v>28</v>
      </c>
      <c r="I3" s="35">
        <v>31</v>
      </c>
      <c r="J3" s="35">
        <v>30</v>
      </c>
      <c r="K3" s="35">
        <v>30</v>
      </c>
      <c r="L3" s="35">
        <v>30</v>
      </c>
      <c r="M3" s="35">
        <v>24</v>
      </c>
      <c r="N3" s="35">
        <v>35</v>
      </c>
      <c r="O3" s="35">
        <v>27</v>
      </c>
      <c r="P3" s="35">
        <v>29</v>
      </c>
      <c r="Q3" s="35">
        <v>24</v>
      </c>
      <c r="R3" s="35">
        <v>34</v>
      </c>
      <c r="S3" s="35">
        <v>35</v>
      </c>
      <c r="T3" s="35">
        <v>33</v>
      </c>
      <c r="U3" s="35">
        <v>28</v>
      </c>
      <c r="V3" s="35">
        <v>26</v>
      </c>
      <c r="W3" s="35">
        <v>26</v>
      </c>
      <c r="X3" s="35">
        <v>37</v>
      </c>
      <c r="Y3" s="35">
        <v>33</v>
      </c>
      <c r="Z3" s="35">
        <v>30</v>
      </c>
      <c r="AA3" s="35">
        <v>0</v>
      </c>
      <c r="AB3" s="35">
        <v>34</v>
      </c>
      <c r="AC3" s="35">
        <v>28</v>
      </c>
      <c r="AD3" s="35">
        <v>31</v>
      </c>
      <c r="AE3" s="35">
        <v>32</v>
      </c>
      <c r="AF3" s="35">
        <v>33</v>
      </c>
      <c r="AG3" s="35">
        <v>28</v>
      </c>
      <c r="AH3" s="35">
        <v>35</v>
      </c>
      <c r="AI3" s="35">
        <v>35</v>
      </c>
      <c r="AJ3" s="35">
        <v>32</v>
      </c>
      <c r="AK3" s="35">
        <v>26</v>
      </c>
      <c r="AL3" s="35">
        <v>32</v>
      </c>
      <c r="AM3" s="35">
        <v>30</v>
      </c>
      <c r="AN3" s="35">
        <v>37</v>
      </c>
      <c r="AO3" s="35">
        <v>30</v>
      </c>
      <c r="AP3" s="35">
        <v>38</v>
      </c>
      <c r="AQ3" s="35">
        <v>31</v>
      </c>
      <c r="AR3" s="35">
        <v>28</v>
      </c>
      <c r="AS3" s="35">
        <v>32</v>
      </c>
      <c r="AT3" s="35">
        <v>30</v>
      </c>
      <c r="AU3" s="35">
        <v>34</v>
      </c>
      <c r="AV3" s="35">
        <v>35</v>
      </c>
      <c r="AW3" s="35">
        <v>33</v>
      </c>
      <c r="AX3" s="35">
        <v>34</v>
      </c>
      <c r="AY3" s="35">
        <v>29</v>
      </c>
      <c r="AZ3" s="35">
        <v>29</v>
      </c>
      <c r="BA3" s="35">
        <v>35</v>
      </c>
      <c r="BB3" s="35">
        <v>30</v>
      </c>
      <c r="BC3" s="35">
        <v>27</v>
      </c>
      <c r="BD3" s="35">
        <v>32</v>
      </c>
      <c r="BE3" s="35">
        <v>28</v>
      </c>
      <c r="BF3" s="35">
        <v>37</v>
      </c>
      <c r="BG3" s="35">
        <v>31</v>
      </c>
      <c r="BH3" s="35">
        <v>24</v>
      </c>
      <c r="BI3" s="35">
        <v>26</v>
      </c>
      <c r="BJ3" s="35">
        <v>31</v>
      </c>
      <c r="BK3" s="35">
        <v>30</v>
      </c>
      <c r="BL3" s="35">
        <v>28</v>
      </c>
      <c r="BM3" s="35">
        <v>36</v>
      </c>
      <c r="BN3" s="35">
        <v>29</v>
      </c>
      <c r="BO3" s="35">
        <v>33</v>
      </c>
      <c r="BP3" s="35">
        <v>31</v>
      </c>
      <c r="BQ3" s="35">
        <v>32</v>
      </c>
      <c r="BR3" s="35">
        <v>38</v>
      </c>
      <c r="BS3" s="35">
        <v>37</v>
      </c>
      <c r="BT3" s="35">
        <v>31</v>
      </c>
      <c r="BU3" s="35">
        <v>36</v>
      </c>
      <c r="BV3" s="35">
        <v>35</v>
      </c>
      <c r="BW3" s="35">
        <v>32</v>
      </c>
      <c r="BX3" s="35">
        <v>27</v>
      </c>
      <c r="BY3" s="35">
        <v>30</v>
      </c>
      <c r="BZ3" s="35">
        <v>30</v>
      </c>
      <c r="CA3" s="35">
        <v>36</v>
      </c>
      <c r="CB3" s="35">
        <v>36</v>
      </c>
      <c r="CC3" s="35">
        <v>36</v>
      </c>
      <c r="CD3" s="35">
        <v>36</v>
      </c>
      <c r="CE3" s="35">
        <v>35</v>
      </c>
      <c r="CF3" s="35">
        <v>27</v>
      </c>
      <c r="CG3" s="35">
        <v>30</v>
      </c>
      <c r="CH3" s="35">
        <v>52</v>
      </c>
      <c r="CI3" s="35">
        <v>26</v>
      </c>
      <c r="CJ3" s="35">
        <v>33</v>
      </c>
      <c r="CK3" s="35">
        <v>28</v>
      </c>
      <c r="CL3" s="35">
        <v>29</v>
      </c>
      <c r="CM3" s="35">
        <v>32</v>
      </c>
      <c r="CN3" s="35">
        <v>31</v>
      </c>
      <c r="CO3" s="35">
        <v>26</v>
      </c>
      <c r="CP3" s="35">
        <v>37</v>
      </c>
      <c r="CQ3" s="35">
        <v>28</v>
      </c>
      <c r="CR3" s="35">
        <v>37</v>
      </c>
      <c r="CS3" s="35">
        <v>33</v>
      </c>
      <c r="CT3" s="35">
        <v>32</v>
      </c>
      <c r="CU3" s="35">
        <v>34</v>
      </c>
      <c r="CV3" s="35">
        <v>35</v>
      </c>
      <c r="CW3" s="35">
        <v>35</v>
      </c>
      <c r="CX3" s="35">
        <v>29</v>
      </c>
      <c r="CY3" s="35">
        <v>38</v>
      </c>
      <c r="CZ3" s="35">
        <v>30</v>
      </c>
      <c r="DA3" s="35">
        <v>32</v>
      </c>
      <c r="DB3" s="35">
        <v>27</v>
      </c>
      <c r="DC3" s="35">
        <v>27</v>
      </c>
      <c r="DD3" s="35">
        <v>31</v>
      </c>
      <c r="DE3" s="35">
        <v>32</v>
      </c>
      <c r="DF3" s="35">
        <v>36</v>
      </c>
      <c r="DG3" s="35">
        <v>28</v>
      </c>
      <c r="DH3" s="35">
        <v>31</v>
      </c>
      <c r="DI3" s="35">
        <v>24</v>
      </c>
      <c r="DJ3" s="35">
        <v>33</v>
      </c>
      <c r="DK3" s="35">
        <v>31</v>
      </c>
      <c r="DL3" s="35">
        <v>33</v>
      </c>
      <c r="DM3" s="35">
        <v>23</v>
      </c>
      <c r="DN3" s="35">
        <v>23</v>
      </c>
      <c r="DO3" s="35">
        <v>28</v>
      </c>
      <c r="DP3" s="35">
        <v>32</v>
      </c>
      <c r="DQ3" s="35">
        <v>35</v>
      </c>
      <c r="DR3" s="35">
        <v>27</v>
      </c>
      <c r="DS3" s="35">
        <v>37</v>
      </c>
      <c r="DT3" s="35">
        <v>24</v>
      </c>
      <c r="DU3" s="35">
        <v>25</v>
      </c>
      <c r="DV3" s="35">
        <v>28</v>
      </c>
      <c r="DW3" s="35">
        <v>26</v>
      </c>
      <c r="DX3" s="35">
        <v>30</v>
      </c>
      <c r="DY3" s="35">
        <v>26</v>
      </c>
      <c r="DZ3" s="35">
        <v>25</v>
      </c>
      <c r="EA3" s="35">
        <v>52</v>
      </c>
      <c r="EB3" s="35">
        <v>36</v>
      </c>
      <c r="EC3" s="35">
        <v>38</v>
      </c>
      <c r="ED3" s="35">
        <v>23</v>
      </c>
      <c r="EE3" s="35">
        <v>38</v>
      </c>
      <c r="EF3" s="35">
        <v>27</v>
      </c>
      <c r="EG3" s="35">
        <v>37</v>
      </c>
      <c r="EH3" s="35">
        <v>38</v>
      </c>
      <c r="EI3" s="35">
        <v>31</v>
      </c>
      <c r="EJ3" s="35">
        <v>38</v>
      </c>
      <c r="EK3" s="35">
        <v>26</v>
      </c>
      <c r="EL3" s="35">
        <v>30</v>
      </c>
      <c r="EM3" s="35">
        <v>35</v>
      </c>
      <c r="EN3" s="35">
        <v>27</v>
      </c>
      <c r="EO3" s="35">
        <v>34</v>
      </c>
      <c r="EP3" s="35">
        <v>31</v>
      </c>
      <c r="EQ3" s="35">
        <v>29</v>
      </c>
      <c r="ER3" s="35">
        <v>32</v>
      </c>
      <c r="ES3" s="35">
        <v>26</v>
      </c>
      <c r="ET3" s="35">
        <v>28</v>
      </c>
      <c r="EU3" s="35">
        <v>28</v>
      </c>
      <c r="EV3" s="35">
        <v>30</v>
      </c>
      <c r="EW3" s="35">
        <v>31</v>
      </c>
      <c r="EX3" s="35">
        <v>36</v>
      </c>
      <c r="EY3" s="35">
        <v>34</v>
      </c>
      <c r="EZ3" s="35">
        <v>33</v>
      </c>
      <c r="FA3" s="35">
        <v>33</v>
      </c>
      <c r="FB3" s="35">
        <v>36</v>
      </c>
      <c r="FC3" s="35">
        <v>28</v>
      </c>
      <c r="FD3" s="35">
        <v>24</v>
      </c>
      <c r="FE3" s="35">
        <v>32</v>
      </c>
      <c r="FF3" s="35">
        <v>37</v>
      </c>
      <c r="FG3" s="35">
        <v>25</v>
      </c>
      <c r="FH3" s="35">
        <v>28</v>
      </c>
      <c r="FI3" s="35">
        <v>26</v>
      </c>
      <c r="FJ3" s="35">
        <v>31</v>
      </c>
      <c r="FK3" s="35">
        <v>31</v>
      </c>
      <c r="FL3" s="35">
        <v>35</v>
      </c>
      <c r="FM3" s="35">
        <v>34</v>
      </c>
      <c r="FN3" s="35">
        <v>32</v>
      </c>
      <c r="FO3" s="35">
        <v>36</v>
      </c>
      <c r="FP3" s="35">
        <v>25</v>
      </c>
      <c r="FQ3" s="35">
        <v>37</v>
      </c>
      <c r="FR3" s="35">
        <v>33</v>
      </c>
      <c r="FS3" s="35">
        <v>27</v>
      </c>
      <c r="FT3" s="35">
        <v>31</v>
      </c>
      <c r="FU3" s="35">
        <v>35</v>
      </c>
      <c r="FV3" s="35">
        <v>26</v>
      </c>
      <c r="FW3" s="35">
        <v>23</v>
      </c>
      <c r="FX3" s="35">
        <v>22</v>
      </c>
      <c r="FY3" s="35">
        <v>36</v>
      </c>
      <c r="FZ3" s="35">
        <v>34</v>
      </c>
      <c r="GA3" s="35">
        <v>38</v>
      </c>
      <c r="GB3" s="35">
        <v>37</v>
      </c>
      <c r="GC3" s="35">
        <v>26</v>
      </c>
      <c r="GD3" s="35">
        <v>25</v>
      </c>
      <c r="GE3" s="35">
        <v>61</v>
      </c>
      <c r="GF3" s="35">
        <v>30</v>
      </c>
      <c r="GG3" s="35">
        <v>28</v>
      </c>
      <c r="GH3" s="35">
        <v>30</v>
      </c>
      <c r="GI3" s="35">
        <v>36</v>
      </c>
      <c r="GJ3" s="35">
        <v>33</v>
      </c>
      <c r="GK3" s="35">
        <v>35</v>
      </c>
      <c r="GL3" s="35">
        <v>31</v>
      </c>
      <c r="GM3" s="35">
        <v>28</v>
      </c>
      <c r="GN3" s="35">
        <v>27</v>
      </c>
      <c r="GO3" s="35">
        <v>28</v>
      </c>
      <c r="GP3" s="35">
        <v>35</v>
      </c>
      <c r="GQ3" s="35">
        <v>30</v>
      </c>
      <c r="GR3" s="35">
        <v>27</v>
      </c>
      <c r="GS3" s="35">
        <v>34</v>
      </c>
      <c r="GT3" s="35">
        <v>36</v>
      </c>
      <c r="GU3" s="35">
        <v>26</v>
      </c>
      <c r="GV3" s="35">
        <v>33</v>
      </c>
      <c r="GW3" s="35">
        <v>24</v>
      </c>
      <c r="GX3" s="35">
        <v>23</v>
      </c>
      <c r="GY3" s="35">
        <v>33</v>
      </c>
      <c r="GZ3" s="35">
        <v>29</v>
      </c>
      <c r="HA3" s="35">
        <v>30</v>
      </c>
      <c r="HB3" s="35">
        <v>25</v>
      </c>
      <c r="HC3" s="35">
        <v>30</v>
      </c>
      <c r="HD3" s="35">
        <v>26</v>
      </c>
      <c r="HE3" s="35">
        <v>27</v>
      </c>
      <c r="HF3" s="35">
        <v>32</v>
      </c>
      <c r="HG3" s="35">
        <v>37</v>
      </c>
      <c r="HH3" s="35">
        <v>27</v>
      </c>
      <c r="HI3" s="35">
        <v>31</v>
      </c>
      <c r="HJ3" s="35">
        <v>33</v>
      </c>
      <c r="HK3" s="35">
        <v>33</v>
      </c>
      <c r="HL3" s="35">
        <v>32</v>
      </c>
      <c r="HM3" s="35">
        <v>26</v>
      </c>
      <c r="HN3" s="35">
        <v>33</v>
      </c>
      <c r="HO3" s="35">
        <v>27</v>
      </c>
      <c r="HP3" s="35">
        <v>32</v>
      </c>
      <c r="HQ3" s="35">
        <v>27</v>
      </c>
      <c r="HR3" s="35">
        <v>25</v>
      </c>
      <c r="HS3" s="35">
        <v>37</v>
      </c>
      <c r="HT3" s="35">
        <v>33</v>
      </c>
      <c r="HU3" s="35">
        <v>36</v>
      </c>
      <c r="HV3" s="35">
        <v>26</v>
      </c>
      <c r="HW3" s="35">
        <v>38</v>
      </c>
      <c r="HX3" s="35">
        <v>28</v>
      </c>
      <c r="HY3" s="35">
        <v>36</v>
      </c>
      <c r="HZ3" s="35">
        <v>38</v>
      </c>
      <c r="IA3" s="35">
        <v>34</v>
      </c>
      <c r="IB3" s="35">
        <v>34</v>
      </c>
      <c r="IC3" s="35">
        <v>39</v>
      </c>
      <c r="ID3" s="35">
        <v>34</v>
      </c>
      <c r="IE3" s="35">
        <v>26</v>
      </c>
      <c r="IF3" s="35">
        <v>33</v>
      </c>
      <c r="IG3" s="35">
        <v>24</v>
      </c>
      <c r="IH3" s="35">
        <v>34</v>
      </c>
      <c r="II3" s="35">
        <v>26</v>
      </c>
      <c r="IJ3" s="35">
        <v>29</v>
      </c>
      <c r="IK3" s="35">
        <v>29</v>
      </c>
      <c r="IL3" s="35">
        <v>27</v>
      </c>
      <c r="IM3" s="35">
        <v>23</v>
      </c>
      <c r="IN3" s="35">
        <v>36</v>
      </c>
      <c r="IO3" s="35">
        <v>38</v>
      </c>
      <c r="IP3" s="35">
        <v>23</v>
      </c>
      <c r="IQ3" s="35">
        <v>31</v>
      </c>
      <c r="IR3" s="35">
        <v>19</v>
      </c>
      <c r="IS3" s="35">
        <v>34</v>
      </c>
      <c r="IT3" s="35">
        <v>33</v>
      </c>
      <c r="IU3" s="35">
        <v>37</v>
      </c>
      <c r="IV3" s="35">
        <v>38</v>
      </c>
      <c r="IW3" s="35">
        <v>28</v>
      </c>
      <c r="IX3" s="35">
        <v>34</v>
      </c>
      <c r="IY3" s="35">
        <v>37</v>
      </c>
      <c r="IZ3" s="35">
        <v>33</v>
      </c>
      <c r="JA3" s="35">
        <v>32</v>
      </c>
      <c r="JB3" s="35">
        <v>25</v>
      </c>
      <c r="JC3" s="35">
        <v>37</v>
      </c>
      <c r="JD3" s="35">
        <v>34</v>
      </c>
      <c r="JE3" s="35">
        <v>30</v>
      </c>
      <c r="JF3" s="35">
        <v>34</v>
      </c>
      <c r="JG3" s="35">
        <v>26</v>
      </c>
      <c r="JH3" s="35">
        <v>28</v>
      </c>
      <c r="JI3" s="35">
        <v>26</v>
      </c>
      <c r="JJ3" s="35">
        <v>26</v>
      </c>
      <c r="JK3" s="35">
        <v>28</v>
      </c>
      <c r="JL3" s="35">
        <v>31</v>
      </c>
      <c r="JM3" s="35">
        <v>37</v>
      </c>
      <c r="JN3" s="35">
        <v>32</v>
      </c>
      <c r="JO3" s="35">
        <v>30</v>
      </c>
      <c r="JP3" s="35">
        <v>26</v>
      </c>
      <c r="JQ3" s="35">
        <v>29</v>
      </c>
      <c r="JR3" s="35">
        <v>37</v>
      </c>
      <c r="JS3" s="35">
        <v>38</v>
      </c>
      <c r="JT3" s="35">
        <v>27</v>
      </c>
      <c r="JU3" s="35">
        <v>35</v>
      </c>
      <c r="JV3" s="35">
        <v>36</v>
      </c>
      <c r="JW3" s="35">
        <v>23</v>
      </c>
      <c r="JX3" s="35">
        <v>31</v>
      </c>
      <c r="JY3" s="35">
        <v>33</v>
      </c>
      <c r="JZ3" s="35">
        <v>32</v>
      </c>
      <c r="KA3" s="35">
        <v>33</v>
      </c>
      <c r="KB3" s="35">
        <v>36</v>
      </c>
      <c r="KC3" s="35">
        <v>32</v>
      </c>
      <c r="KD3" s="35">
        <v>32</v>
      </c>
      <c r="KE3" s="35">
        <v>34</v>
      </c>
      <c r="KF3" s="35">
        <v>28</v>
      </c>
      <c r="KG3" s="35">
        <v>28</v>
      </c>
      <c r="KH3" s="35">
        <v>25</v>
      </c>
      <c r="KI3" s="35">
        <v>38</v>
      </c>
      <c r="KJ3" s="35">
        <v>29</v>
      </c>
      <c r="KK3" s="35">
        <v>37</v>
      </c>
      <c r="KL3" s="35">
        <v>32</v>
      </c>
      <c r="KM3" s="35">
        <v>28</v>
      </c>
      <c r="KN3" s="35">
        <v>27</v>
      </c>
      <c r="KO3" s="35">
        <v>24</v>
      </c>
      <c r="KP3" s="35">
        <v>35</v>
      </c>
      <c r="KQ3" s="35">
        <v>38</v>
      </c>
      <c r="KR3" s="35">
        <v>34</v>
      </c>
      <c r="KS3" s="35">
        <v>35</v>
      </c>
      <c r="KT3" s="35">
        <v>32</v>
      </c>
      <c r="KU3" s="35">
        <v>34</v>
      </c>
      <c r="KV3" s="35">
        <v>38</v>
      </c>
      <c r="KW3" s="35">
        <v>32</v>
      </c>
      <c r="KX3" s="35">
        <v>37</v>
      </c>
      <c r="KY3" s="35">
        <v>37</v>
      </c>
      <c r="KZ3" s="35">
        <v>34</v>
      </c>
      <c r="LA3" s="35">
        <v>32</v>
      </c>
      <c r="LB3" s="35">
        <v>35</v>
      </c>
      <c r="LC3" s="35">
        <v>31</v>
      </c>
      <c r="LD3" s="35">
        <v>36</v>
      </c>
      <c r="LE3" s="35">
        <v>27</v>
      </c>
      <c r="LF3" s="35">
        <v>24</v>
      </c>
      <c r="LG3" s="35">
        <v>27</v>
      </c>
      <c r="LH3" s="35">
        <v>27</v>
      </c>
      <c r="LI3" s="35">
        <v>33</v>
      </c>
      <c r="LJ3" s="35">
        <v>37</v>
      </c>
      <c r="LK3" s="35">
        <v>28</v>
      </c>
      <c r="LL3" s="35">
        <v>38</v>
      </c>
      <c r="LM3" s="35">
        <v>26</v>
      </c>
      <c r="LN3" s="35">
        <v>32</v>
      </c>
      <c r="LO3" s="35">
        <v>30</v>
      </c>
      <c r="LP3" s="35">
        <v>40</v>
      </c>
      <c r="LQ3" s="35">
        <v>38</v>
      </c>
      <c r="LR3" s="35">
        <v>32</v>
      </c>
      <c r="LS3" s="35">
        <v>34</v>
      </c>
      <c r="LT3" s="35">
        <v>33</v>
      </c>
      <c r="LU3" s="35">
        <v>38</v>
      </c>
      <c r="LV3" s="35">
        <v>28</v>
      </c>
      <c r="LW3" s="35">
        <v>30</v>
      </c>
      <c r="LX3" s="35">
        <v>28</v>
      </c>
      <c r="LY3" s="35">
        <v>26</v>
      </c>
      <c r="LZ3" s="35">
        <v>28</v>
      </c>
      <c r="MA3" s="35">
        <v>37</v>
      </c>
      <c r="MB3" s="35">
        <v>26</v>
      </c>
      <c r="MC3" s="35">
        <v>31</v>
      </c>
      <c r="MD3" s="35">
        <v>35</v>
      </c>
      <c r="ME3" s="35">
        <v>37</v>
      </c>
      <c r="MF3" s="35">
        <v>32</v>
      </c>
      <c r="MG3" s="35">
        <v>31</v>
      </c>
      <c r="MH3" s="35">
        <v>31</v>
      </c>
      <c r="MI3" s="35">
        <v>30</v>
      </c>
      <c r="MJ3" s="35">
        <v>30</v>
      </c>
      <c r="MK3" s="35">
        <v>32</v>
      </c>
      <c r="ML3" s="35">
        <v>28</v>
      </c>
      <c r="MM3" s="35">
        <v>35</v>
      </c>
      <c r="MN3" s="35">
        <v>38</v>
      </c>
      <c r="MO3" s="35">
        <v>25</v>
      </c>
      <c r="MP3" s="35">
        <v>33</v>
      </c>
      <c r="MQ3" s="35">
        <v>26</v>
      </c>
      <c r="MR3" s="35">
        <v>34</v>
      </c>
      <c r="MS3" s="35">
        <v>23</v>
      </c>
      <c r="MT3" s="35">
        <v>30</v>
      </c>
      <c r="MU3" s="35">
        <v>29</v>
      </c>
      <c r="MV3" s="35">
        <v>25</v>
      </c>
      <c r="MW3" s="35">
        <v>25</v>
      </c>
      <c r="MX3" s="35">
        <v>36</v>
      </c>
      <c r="MY3" s="35">
        <v>26</v>
      </c>
      <c r="MZ3" s="35">
        <v>34</v>
      </c>
      <c r="NA3" s="35">
        <v>33</v>
      </c>
      <c r="NB3" s="35">
        <v>27</v>
      </c>
      <c r="NC3" s="35">
        <v>37</v>
      </c>
      <c r="ND3" s="35">
        <v>33</v>
      </c>
      <c r="NE3" s="35">
        <v>31</v>
      </c>
      <c r="NF3" s="35">
        <v>38</v>
      </c>
      <c r="NG3" s="35">
        <v>32</v>
      </c>
      <c r="NH3" s="35">
        <v>37</v>
      </c>
      <c r="NI3" s="35">
        <v>25</v>
      </c>
      <c r="NJ3" s="35">
        <v>23</v>
      </c>
      <c r="NK3" s="35">
        <v>26</v>
      </c>
      <c r="NL3" s="35">
        <v>35</v>
      </c>
      <c r="NM3" s="35">
        <v>29</v>
      </c>
      <c r="NN3" s="35">
        <v>31</v>
      </c>
      <c r="NO3" s="35">
        <v>38</v>
      </c>
      <c r="NP3" s="35">
        <v>28</v>
      </c>
      <c r="NQ3" s="35">
        <v>30</v>
      </c>
      <c r="NR3" s="35">
        <v>35</v>
      </c>
      <c r="NS3" s="35">
        <v>32</v>
      </c>
      <c r="NT3" s="35">
        <v>26</v>
      </c>
      <c r="NU3" s="35">
        <v>24</v>
      </c>
      <c r="NV3" s="35">
        <v>29</v>
      </c>
      <c r="NW3" s="35">
        <v>31</v>
      </c>
      <c r="NX3" s="35">
        <v>24</v>
      </c>
      <c r="NY3" s="35">
        <v>25</v>
      </c>
      <c r="NZ3" s="35">
        <v>26</v>
      </c>
      <c r="OA3" s="35">
        <v>23</v>
      </c>
      <c r="OB3" s="35">
        <v>30</v>
      </c>
      <c r="OC3" s="35">
        <v>38</v>
      </c>
      <c r="OD3" s="35">
        <v>27</v>
      </c>
      <c r="OE3" s="35">
        <v>25</v>
      </c>
      <c r="OF3" s="35">
        <v>31</v>
      </c>
      <c r="OG3" s="35">
        <v>34</v>
      </c>
      <c r="OH3" s="35">
        <v>38</v>
      </c>
      <c r="OI3" s="35">
        <v>34</v>
      </c>
      <c r="OJ3" s="35">
        <v>37</v>
      </c>
      <c r="OK3" s="35">
        <v>34</v>
      </c>
      <c r="OL3" s="35">
        <v>33</v>
      </c>
      <c r="OM3" s="35">
        <v>29</v>
      </c>
      <c r="ON3" s="35">
        <v>26</v>
      </c>
      <c r="OO3" s="35">
        <v>32</v>
      </c>
      <c r="OP3" s="35">
        <v>32</v>
      </c>
      <c r="OQ3" s="35">
        <v>27</v>
      </c>
      <c r="OR3" s="35">
        <v>29</v>
      </c>
      <c r="OS3" s="35">
        <v>38</v>
      </c>
      <c r="OT3" s="35">
        <v>29</v>
      </c>
      <c r="OU3" s="35">
        <v>25</v>
      </c>
      <c r="OV3" s="35">
        <v>34</v>
      </c>
      <c r="OW3" s="35">
        <v>33</v>
      </c>
      <c r="OX3" s="35">
        <v>31</v>
      </c>
      <c r="OY3" s="35">
        <v>38</v>
      </c>
      <c r="OZ3" s="35">
        <v>37</v>
      </c>
      <c r="PA3" s="35">
        <v>31</v>
      </c>
      <c r="PB3" s="35">
        <v>32</v>
      </c>
      <c r="PC3" s="35">
        <v>29</v>
      </c>
      <c r="PD3" s="35">
        <v>33</v>
      </c>
      <c r="PE3" s="35">
        <v>31</v>
      </c>
      <c r="PF3" s="35">
        <v>36</v>
      </c>
      <c r="PG3" s="35">
        <v>31</v>
      </c>
      <c r="PH3" s="35">
        <v>31</v>
      </c>
      <c r="PI3" s="35">
        <v>33</v>
      </c>
      <c r="PJ3" s="35">
        <v>30</v>
      </c>
      <c r="PK3" s="35">
        <v>27</v>
      </c>
      <c r="PL3" s="35">
        <v>36</v>
      </c>
      <c r="PM3" s="35">
        <v>32</v>
      </c>
      <c r="PN3" s="35">
        <v>38</v>
      </c>
      <c r="PO3" s="35">
        <v>36</v>
      </c>
      <c r="PP3" s="35">
        <v>38</v>
      </c>
      <c r="PQ3" s="35">
        <v>37</v>
      </c>
      <c r="PR3" s="35">
        <v>26</v>
      </c>
      <c r="PS3" s="35">
        <v>37</v>
      </c>
      <c r="PT3" s="35">
        <v>26</v>
      </c>
      <c r="PU3" s="35">
        <v>30</v>
      </c>
      <c r="PV3" s="35">
        <v>38</v>
      </c>
      <c r="PW3" s="35">
        <v>37</v>
      </c>
      <c r="PX3" s="37"/>
      <c r="PY3" s="38"/>
      <c r="PZ3" s="38"/>
      <c r="QA3" s="62"/>
    </row>
    <row r="4" spans="1:443" s="28" customFormat="1" ht="24.95" hidden="1" customHeight="1" thickBot="1">
      <c r="A4" s="31">
        <v>18</v>
      </c>
      <c r="B4" s="32"/>
      <c r="C4" s="33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35"/>
      <c r="OO4" s="35"/>
      <c r="OP4" s="35"/>
      <c r="OQ4" s="35"/>
      <c r="OR4" s="35"/>
      <c r="OS4" s="35"/>
      <c r="OT4" s="35"/>
      <c r="OU4" s="35"/>
      <c r="OV4" s="35"/>
      <c r="OW4" s="35"/>
      <c r="OX4" s="35"/>
      <c r="OY4" s="35"/>
      <c r="OZ4" s="35"/>
      <c r="PA4" s="35"/>
      <c r="PB4" s="35"/>
      <c r="PC4" s="35"/>
      <c r="PD4" s="35"/>
      <c r="PE4" s="35"/>
      <c r="PF4" s="35"/>
      <c r="PG4" s="35"/>
      <c r="PH4" s="35"/>
      <c r="PI4" s="35"/>
      <c r="PJ4" s="35"/>
      <c r="PK4" s="35"/>
      <c r="PL4" s="35"/>
      <c r="PM4" s="35"/>
      <c r="PN4" s="35"/>
      <c r="PO4" s="35"/>
      <c r="PP4" s="35"/>
      <c r="PQ4" s="35"/>
      <c r="PR4" s="35"/>
      <c r="PS4" s="35"/>
      <c r="PT4" s="35"/>
      <c r="PU4" s="35"/>
      <c r="PV4" s="35"/>
      <c r="PW4" s="35"/>
      <c r="PX4" s="37"/>
      <c r="PY4" s="38"/>
      <c r="PZ4" s="38"/>
      <c r="QA4" s="62"/>
    </row>
    <row r="5" spans="1:443" s="28" customFormat="1" ht="24.95" customHeight="1">
      <c r="A5" s="29">
        <v>19</v>
      </c>
      <c r="B5" s="30">
        <v>1</v>
      </c>
      <c r="C5" s="104" t="s">
        <v>1707</v>
      </c>
      <c r="D5" s="25">
        <v>4</v>
      </c>
      <c r="E5" s="25">
        <v>5</v>
      </c>
      <c r="F5" s="25">
        <v>4</v>
      </c>
      <c r="G5" s="25">
        <v>4</v>
      </c>
      <c r="H5" s="25">
        <v>5</v>
      </c>
      <c r="I5" s="25">
        <v>4</v>
      </c>
      <c r="J5" s="25">
        <v>4</v>
      </c>
      <c r="K5" s="25">
        <v>4</v>
      </c>
      <c r="L5" s="25">
        <v>4</v>
      </c>
      <c r="M5" s="25">
        <v>4</v>
      </c>
      <c r="N5" s="25">
        <v>4</v>
      </c>
      <c r="O5" s="25">
        <v>5</v>
      </c>
      <c r="P5" s="25">
        <v>5</v>
      </c>
      <c r="Q5" s="25">
        <v>0</v>
      </c>
      <c r="R5" s="25">
        <v>4</v>
      </c>
      <c r="S5" s="25">
        <v>5</v>
      </c>
      <c r="T5" s="25">
        <v>4</v>
      </c>
      <c r="U5" s="25">
        <v>4</v>
      </c>
      <c r="V5" s="25">
        <v>4</v>
      </c>
      <c r="W5" s="25">
        <v>4</v>
      </c>
      <c r="X5" s="25">
        <v>5</v>
      </c>
      <c r="Y5" s="25">
        <v>4</v>
      </c>
      <c r="Z5" s="25">
        <v>5</v>
      </c>
      <c r="AA5" s="25">
        <v>5</v>
      </c>
      <c r="AB5" s="25">
        <v>4</v>
      </c>
      <c r="AC5" s="25">
        <v>4</v>
      </c>
      <c r="AD5" s="25">
        <v>5</v>
      </c>
      <c r="AE5" s="25">
        <v>5</v>
      </c>
      <c r="AF5" s="25">
        <v>3</v>
      </c>
      <c r="AG5" s="25">
        <v>3</v>
      </c>
      <c r="AH5" s="25">
        <v>5</v>
      </c>
      <c r="AI5" s="25">
        <v>4</v>
      </c>
      <c r="AJ5" s="25">
        <v>4</v>
      </c>
      <c r="AK5" s="25">
        <v>3</v>
      </c>
      <c r="AL5" s="25">
        <v>4</v>
      </c>
      <c r="AM5" s="25">
        <v>5</v>
      </c>
      <c r="AN5" s="25">
        <v>4</v>
      </c>
      <c r="AO5" s="25">
        <v>5</v>
      </c>
      <c r="AP5" s="25">
        <v>4</v>
      </c>
      <c r="AQ5" s="25">
        <v>4</v>
      </c>
      <c r="AR5" s="25">
        <v>5</v>
      </c>
      <c r="AS5" s="25">
        <v>5</v>
      </c>
      <c r="AT5" s="25">
        <v>5</v>
      </c>
      <c r="AU5" s="25">
        <v>5</v>
      </c>
      <c r="AV5" s="25">
        <v>4</v>
      </c>
      <c r="AW5" s="25">
        <v>5</v>
      </c>
      <c r="AX5" s="25">
        <v>5</v>
      </c>
      <c r="AY5" s="25">
        <v>4</v>
      </c>
      <c r="AZ5" s="25">
        <v>5</v>
      </c>
      <c r="BA5" s="25">
        <v>4</v>
      </c>
      <c r="BB5" s="25">
        <v>4</v>
      </c>
      <c r="BC5" s="25">
        <v>4</v>
      </c>
      <c r="BD5" s="25">
        <v>5</v>
      </c>
      <c r="BE5" s="25">
        <v>4</v>
      </c>
      <c r="BF5" s="25">
        <v>5</v>
      </c>
      <c r="BG5" s="25">
        <v>4</v>
      </c>
      <c r="BH5" s="25">
        <v>4</v>
      </c>
      <c r="BI5" s="25">
        <v>3</v>
      </c>
      <c r="BJ5" s="25">
        <v>4</v>
      </c>
      <c r="BK5" s="25">
        <v>4</v>
      </c>
      <c r="BL5" s="25">
        <v>4</v>
      </c>
      <c r="BM5" s="25">
        <v>5</v>
      </c>
      <c r="BN5" s="25">
        <v>4</v>
      </c>
      <c r="BO5" s="25">
        <v>4</v>
      </c>
      <c r="BP5" s="25">
        <v>4</v>
      </c>
      <c r="BQ5" s="25">
        <v>4</v>
      </c>
      <c r="BR5" s="25">
        <v>5</v>
      </c>
      <c r="BS5" s="25">
        <v>5</v>
      </c>
      <c r="BT5" s="25">
        <v>5</v>
      </c>
      <c r="BU5" s="25">
        <v>4</v>
      </c>
      <c r="BV5" s="25">
        <v>4</v>
      </c>
      <c r="BW5" s="25">
        <v>4</v>
      </c>
      <c r="BX5" s="25">
        <v>5</v>
      </c>
      <c r="BY5" s="25">
        <v>4</v>
      </c>
      <c r="BZ5" s="25">
        <v>4</v>
      </c>
      <c r="CA5" s="25">
        <v>5</v>
      </c>
      <c r="CB5" s="25">
        <v>5</v>
      </c>
      <c r="CC5" s="25">
        <v>4</v>
      </c>
      <c r="CD5" s="25">
        <v>4</v>
      </c>
      <c r="CE5" s="25">
        <v>4</v>
      </c>
      <c r="CF5" s="25">
        <v>4</v>
      </c>
      <c r="CG5" s="25">
        <v>0</v>
      </c>
      <c r="CH5" s="25">
        <v>5</v>
      </c>
      <c r="CI5" s="25">
        <v>5</v>
      </c>
      <c r="CJ5" s="25">
        <v>4</v>
      </c>
      <c r="CK5" s="25">
        <v>5</v>
      </c>
      <c r="CL5" s="25">
        <v>4</v>
      </c>
      <c r="CM5" s="25">
        <v>5</v>
      </c>
      <c r="CN5" s="25">
        <v>5</v>
      </c>
      <c r="CO5" s="25">
        <v>5</v>
      </c>
      <c r="CP5" s="25">
        <v>5</v>
      </c>
      <c r="CQ5" s="25">
        <v>5</v>
      </c>
      <c r="CR5" s="25">
        <v>5</v>
      </c>
      <c r="CS5" s="25">
        <v>4</v>
      </c>
      <c r="CT5" s="25">
        <v>4</v>
      </c>
      <c r="CU5" s="25">
        <v>4</v>
      </c>
      <c r="CV5" s="25">
        <v>5</v>
      </c>
      <c r="CW5" s="25">
        <v>5</v>
      </c>
      <c r="CX5" s="25">
        <v>5</v>
      </c>
      <c r="CY5" s="25">
        <v>4</v>
      </c>
      <c r="CZ5" s="25">
        <v>4</v>
      </c>
      <c r="DA5" s="25">
        <v>4</v>
      </c>
      <c r="DB5" s="25">
        <v>4</v>
      </c>
      <c r="DC5" s="25">
        <v>3</v>
      </c>
      <c r="DD5" s="25">
        <v>4</v>
      </c>
      <c r="DE5" s="25">
        <v>4</v>
      </c>
      <c r="DF5" s="25">
        <v>5</v>
      </c>
      <c r="DG5" s="25">
        <v>5</v>
      </c>
      <c r="DH5" s="25">
        <v>4</v>
      </c>
      <c r="DI5" s="25">
        <v>5</v>
      </c>
      <c r="DJ5" s="25">
        <v>5</v>
      </c>
      <c r="DK5" s="25">
        <v>4</v>
      </c>
      <c r="DL5" s="25">
        <v>4</v>
      </c>
      <c r="DM5" s="25">
        <v>4</v>
      </c>
      <c r="DN5" s="25">
        <v>4</v>
      </c>
      <c r="DO5" s="25">
        <v>5</v>
      </c>
      <c r="DP5" s="25">
        <v>4</v>
      </c>
      <c r="DQ5" s="25">
        <v>4</v>
      </c>
      <c r="DR5" s="25">
        <v>4</v>
      </c>
      <c r="DS5" s="25">
        <v>5</v>
      </c>
      <c r="DT5" s="25">
        <v>4</v>
      </c>
      <c r="DU5" s="25">
        <v>3</v>
      </c>
      <c r="DV5" s="25">
        <v>5</v>
      </c>
      <c r="DW5" s="25">
        <v>4</v>
      </c>
      <c r="DX5" s="25">
        <v>4</v>
      </c>
      <c r="DY5" s="25">
        <v>5</v>
      </c>
      <c r="DZ5" s="25">
        <v>5</v>
      </c>
      <c r="EA5" s="25">
        <v>4</v>
      </c>
      <c r="EB5" s="25">
        <v>5</v>
      </c>
      <c r="EC5" s="25">
        <v>5</v>
      </c>
      <c r="ED5" s="25">
        <v>4</v>
      </c>
      <c r="EE5" s="25">
        <v>4</v>
      </c>
      <c r="EF5" s="25">
        <v>5</v>
      </c>
      <c r="EG5" s="25">
        <v>3</v>
      </c>
      <c r="EH5" s="25">
        <v>4</v>
      </c>
      <c r="EI5" s="25">
        <v>5</v>
      </c>
      <c r="EJ5" s="25">
        <v>4</v>
      </c>
      <c r="EK5" s="25">
        <v>4</v>
      </c>
      <c r="EL5" s="25">
        <v>4</v>
      </c>
      <c r="EM5" s="25">
        <v>4</v>
      </c>
      <c r="EN5" s="25">
        <v>4</v>
      </c>
      <c r="EO5" s="25">
        <v>4</v>
      </c>
      <c r="EP5" s="25">
        <v>5</v>
      </c>
      <c r="EQ5" s="25">
        <v>4</v>
      </c>
      <c r="ER5" s="25">
        <v>3</v>
      </c>
      <c r="ES5" s="25">
        <v>5</v>
      </c>
      <c r="ET5" s="25">
        <v>4</v>
      </c>
      <c r="EU5" s="25">
        <v>5</v>
      </c>
      <c r="EV5" s="25">
        <v>4</v>
      </c>
      <c r="EW5" s="25">
        <v>3</v>
      </c>
      <c r="EX5" s="25">
        <v>4</v>
      </c>
      <c r="EY5" s="25">
        <v>5</v>
      </c>
      <c r="EZ5" s="25">
        <v>4</v>
      </c>
      <c r="FA5" s="25">
        <v>5</v>
      </c>
      <c r="FB5" s="25">
        <v>5</v>
      </c>
      <c r="FC5" s="25">
        <v>4</v>
      </c>
      <c r="FD5" s="25">
        <v>4</v>
      </c>
      <c r="FE5" s="25">
        <v>4</v>
      </c>
      <c r="FF5" s="25">
        <v>5</v>
      </c>
      <c r="FG5" s="25">
        <v>5</v>
      </c>
      <c r="FH5" s="25">
        <v>4</v>
      </c>
      <c r="FI5" s="25">
        <v>5</v>
      </c>
      <c r="FJ5" s="25">
        <v>4</v>
      </c>
      <c r="FK5" s="25">
        <v>5</v>
      </c>
      <c r="FL5" s="25">
        <v>5</v>
      </c>
      <c r="FM5" s="25">
        <v>5</v>
      </c>
      <c r="FN5" s="25">
        <v>4</v>
      </c>
      <c r="FO5" s="25">
        <v>2</v>
      </c>
      <c r="FP5" s="25">
        <v>5</v>
      </c>
      <c r="FQ5" s="25">
        <v>5</v>
      </c>
      <c r="FR5" s="25">
        <v>4</v>
      </c>
      <c r="FS5" s="25">
        <v>4</v>
      </c>
      <c r="FT5" s="25">
        <v>4</v>
      </c>
      <c r="FU5" s="25">
        <v>3</v>
      </c>
      <c r="FV5" s="25">
        <v>4</v>
      </c>
      <c r="FW5" s="25">
        <v>5</v>
      </c>
      <c r="FX5" s="25">
        <v>4</v>
      </c>
      <c r="FY5" s="25">
        <v>4</v>
      </c>
      <c r="FZ5" s="25">
        <v>4</v>
      </c>
      <c r="GA5" s="25">
        <v>4</v>
      </c>
      <c r="GB5" s="25">
        <v>4</v>
      </c>
      <c r="GC5" s="25">
        <v>5</v>
      </c>
      <c r="GD5" s="25">
        <v>5</v>
      </c>
      <c r="GE5" s="25">
        <v>5</v>
      </c>
      <c r="GF5" s="25">
        <v>5</v>
      </c>
      <c r="GG5" s="25">
        <v>3</v>
      </c>
      <c r="GH5" s="25">
        <v>5</v>
      </c>
      <c r="GI5" s="25">
        <v>5</v>
      </c>
      <c r="GJ5" s="25">
        <v>5</v>
      </c>
      <c r="GK5" s="25">
        <v>4</v>
      </c>
      <c r="GL5" s="25">
        <v>4</v>
      </c>
      <c r="GM5" s="25">
        <v>5</v>
      </c>
      <c r="GN5" s="25">
        <v>5</v>
      </c>
      <c r="GO5" s="25">
        <v>5</v>
      </c>
      <c r="GP5" s="25">
        <v>5</v>
      </c>
      <c r="GQ5" s="25">
        <v>5</v>
      </c>
      <c r="GR5" s="25">
        <v>3</v>
      </c>
      <c r="GS5" s="25">
        <v>4</v>
      </c>
      <c r="GT5" s="25">
        <v>4</v>
      </c>
      <c r="GU5" s="25">
        <v>5</v>
      </c>
      <c r="GV5" s="25">
        <v>5</v>
      </c>
      <c r="GW5" s="25">
        <v>5</v>
      </c>
      <c r="GX5" s="25">
        <v>4</v>
      </c>
      <c r="GY5" s="25">
        <v>3</v>
      </c>
      <c r="GZ5" s="25">
        <v>5</v>
      </c>
      <c r="HA5" s="25">
        <v>4</v>
      </c>
      <c r="HB5" s="25">
        <v>4</v>
      </c>
      <c r="HC5" s="25">
        <v>5</v>
      </c>
      <c r="HD5" s="25">
        <v>3</v>
      </c>
      <c r="HE5" s="25">
        <v>4</v>
      </c>
      <c r="HF5" s="25">
        <v>3</v>
      </c>
      <c r="HG5" s="25">
        <v>5</v>
      </c>
      <c r="HH5" s="25">
        <v>4</v>
      </c>
      <c r="HI5" s="25">
        <v>4</v>
      </c>
      <c r="HJ5" s="25">
        <v>4</v>
      </c>
      <c r="HK5" s="25">
        <v>4</v>
      </c>
      <c r="HL5" s="25">
        <v>5</v>
      </c>
      <c r="HM5" s="25">
        <v>5</v>
      </c>
      <c r="HN5" s="25">
        <v>5</v>
      </c>
      <c r="HO5" s="25">
        <v>4</v>
      </c>
      <c r="HP5" s="25">
        <v>4</v>
      </c>
      <c r="HQ5" s="25">
        <v>4</v>
      </c>
      <c r="HR5" s="25">
        <v>5</v>
      </c>
      <c r="HS5" s="25">
        <v>5</v>
      </c>
      <c r="HT5" s="25">
        <v>5</v>
      </c>
      <c r="HU5" s="25">
        <v>5</v>
      </c>
      <c r="HV5" s="25">
        <v>5</v>
      </c>
      <c r="HW5" s="25">
        <v>5</v>
      </c>
      <c r="HX5" s="25">
        <v>4</v>
      </c>
      <c r="HY5" s="25">
        <v>5</v>
      </c>
      <c r="HZ5" s="25">
        <v>4</v>
      </c>
      <c r="IA5" s="25">
        <v>5</v>
      </c>
      <c r="IB5" s="25">
        <v>5</v>
      </c>
      <c r="IC5" s="25">
        <v>5</v>
      </c>
      <c r="ID5" s="25">
        <v>5</v>
      </c>
      <c r="IE5" s="25">
        <v>4</v>
      </c>
      <c r="IF5" s="25">
        <v>5</v>
      </c>
      <c r="IG5" s="25">
        <v>5</v>
      </c>
      <c r="IH5" s="25">
        <v>5</v>
      </c>
      <c r="II5" s="25">
        <v>4</v>
      </c>
      <c r="IJ5" s="25">
        <v>4</v>
      </c>
      <c r="IK5" s="25">
        <v>4</v>
      </c>
      <c r="IL5" s="25">
        <v>4</v>
      </c>
      <c r="IM5" s="25">
        <v>5</v>
      </c>
      <c r="IN5" s="25">
        <v>4</v>
      </c>
      <c r="IO5" s="25">
        <v>4</v>
      </c>
      <c r="IP5" s="25">
        <v>4</v>
      </c>
      <c r="IQ5" s="25">
        <v>4</v>
      </c>
      <c r="IR5" s="25">
        <v>4</v>
      </c>
      <c r="IS5" s="25">
        <v>5</v>
      </c>
      <c r="IT5" s="25">
        <v>4</v>
      </c>
      <c r="IU5" s="25">
        <v>4</v>
      </c>
      <c r="IV5" s="25">
        <v>5</v>
      </c>
      <c r="IW5" s="25">
        <v>5</v>
      </c>
      <c r="IX5" s="25">
        <v>5</v>
      </c>
      <c r="IY5" s="25">
        <v>4</v>
      </c>
      <c r="IZ5" s="25">
        <v>4</v>
      </c>
      <c r="JA5" s="25">
        <v>4</v>
      </c>
      <c r="JB5" s="25">
        <v>4</v>
      </c>
      <c r="JC5" s="25">
        <v>4</v>
      </c>
      <c r="JD5" s="25">
        <v>3</v>
      </c>
      <c r="JE5" s="25">
        <v>5</v>
      </c>
      <c r="JF5" s="25">
        <v>4</v>
      </c>
      <c r="JG5" s="25">
        <v>5</v>
      </c>
      <c r="JH5" s="25">
        <v>4</v>
      </c>
      <c r="JI5" s="25">
        <v>5</v>
      </c>
      <c r="JJ5" s="25">
        <v>4</v>
      </c>
      <c r="JK5" s="25">
        <v>5</v>
      </c>
      <c r="JL5" s="25">
        <v>5</v>
      </c>
      <c r="JM5" s="25">
        <v>5</v>
      </c>
      <c r="JN5" s="25">
        <v>5</v>
      </c>
      <c r="JO5" s="25">
        <v>4</v>
      </c>
      <c r="JP5" s="25">
        <v>4</v>
      </c>
      <c r="JQ5" s="25">
        <v>5</v>
      </c>
      <c r="JR5" s="25">
        <v>5</v>
      </c>
      <c r="JS5" s="25">
        <v>4</v>
      </c>
      <c r="JT5" s="25">
        <v>4</v>
      </c>
      <c r="JU5" s="25">
        <v>5</v>
      </c>
      <c r="JV5" s="25">
        <v>5</v>
      </c>
      <c r="JW5" s="25">
        <v>5</v>
      </c>
      <c r="JX5" s="25">
        <v>5</v>
      </c>
      <c r="JY5" s="25">
        <v>5</v>
      </c>
      <c r="JZ5" s="25">
        <v>4</v>
      </c>
      <c r="KA5" s="25">
        <v>4</v>
      </c>
      <c r="KB5" s="25">
        <v>5</v>
      </c>
      <c r="KC5" s="25">
        <v>4</v>
      </c>
      <c r="KD5" s="25">
        <v>5</v>
      </c>
      <c r="KE5" s="25">
        <v>5</v>
      </c>
      <c r="KF5" s="25">
        <v>5</v>
      </c>
      <c r="KG5" s="25">
        <v>4</v>
      </c>
      <c r="KH5" s="25">
        <v>5</v>
      </c>
      <c r="KI5" s="25">
        <v>5</v>
      </c>
      <c r="KJ5" s="25">
        <v>4</v>
      </c>
      <c r="KK5" s="25">
        <v>5</v>
      </c>
      <c r="KL5" s="25">
        <v>5</v>
      </c>
      <c r="KM5" s="25">
        <v>4</v>
      </c>
      <c r="KN5" s="25">
        <v>5</v>
      </c>
      <c r="KO5" s="25">
        <v>4</v>
      </c>
      <c r="KP5" s="25">
        <v>4</v>
      </c>
      <c r="KQ5" s="25">
        <v>5</v>
      </c>
      <c r="KR5" s="25">
        <v>5</v>
      </c>
      <c r="KS5" s="25">
        <v>5</v>
      </c>
      <c r="KT5" s="25">
        <v>4</v>
      </c>
      <c r="KU5" s="25">
        <v>4</v>
      </c>
      <c r="KV5" s="25">
        <v>4</v>
      </c>
      <c r="KW5" s="25">
        <v>4</v>
      </c>
      <c r="KX5" s="25">
        <v>5</v>
      </c>
      <c r="KY5" s="25">
        <v>5</v>
      </c>
      <c r="KZ5" s="25">
        <v>5</v>
      </c>
      <c r="LA5" s="25">
        <v>5</v>
      </c>
      <c r="LB5" s="25">
        <v>4</v>
      </c>
      <c r="LC5" s="25">
        <v>5</v>
      </c>
      <c r="LD5" s="25">
        <v>5</v>
      </c>
      <c r="LE5" s="25">
        <v>4</v>
      </c>
      <c r="LF5" s="25">
        <v>5</v>
      </c>
      <c r="LG5" s="25">
        <v>5</v>
      </c>
      <c r="LH5" s="25">
        <v>4</v>
      </c>
      <c r="LI5" s="25">
        <v>4</v>
      </c>
      <c r="LJ5" s="25">
        <v>5</v>
      </c>
      <c r="LK5" s="25">
        <v>5</v>
      </c>
      <c r="LL5" s="25">
        <v>5</v>
      </c>
      <c r="LM5" s="25">
        <v>4</v>
      </c>
      <c r="LN5" s="25">
        <v>5</v>
      </c>
      <c r="LO5" s="25">
        <v>4</v>
      </c>
      <c r="LP5" s="25">
        <v>4</v>
      </c>
      <c r="LQ5" s="25">
        <v>5</v>
      </c>
      <c r="LR5" s="25">
        <v>5</v>
      </c>
      <c r="LS5" s="25">
        <v>5</v>
      </c>
      <c r="LT5" s="25">
        <v>5</v>
      </c>
      <c r="LU5" s="25">
        <v>5</v>
      </c>
      <c r="LV5" s="25">
        <v>5</v>
      </c>
      <c r="LW5" s="25">
        <v>5</v>
      </c>
      <c r="LX5" s="25">
        <v>4</v>
      </c>
      <c r="LY5" s="25">
        <v>5</v>
      </c>
      <c r="LZ5" s="25">
        <v>5</v>
      </c>
      <c r="MA5" s="25">
        <v>4</v>
      </c>
      <c r="MB5" s="25">
        <v>5</v>
      </c>
      <c r="MC5" s="25">
        <v>4</v>
      </c>
      <c r="MD5" s="25">
        <v>4</v>
      </c>
      <c r="ME5" s="25">
        <v>5</v>
      </c>
      <c r="MF5" s="25">
        <v>4</v>
      </c>
      <c r="MG5" s="25">
        <v>5</v>
      </c>
      <c r="MH5" s="25">
        <v>5</v>
      </c>
      <c r="MI5" s="25">
        <v>5</v>
      </c>
      <c r="MJ5" s="25">
        <v>4</v>
      </c>
      <c r="MK5" s="25">
        <v>4</v>
      </c>
      <c r="ML5" s="25">
        <v>4</v>
      </c>
      <c r="MM5" s="25">
        <v>5</v>
      </c>
      <c r="MN5" s="25">
        <v>5</v>
      </c>
      <c r="MO5" s="25">
        <v>4</v>
      </c>
      <c r="MP5" s="25">
        <v>5</v>
      </c>
      <c r="MQ5" s="25">
        <v>5</v>
      </c>
      <c r="MR5" s="25">
        <v>3</v>
      </c>
      <c r="MS5" s="25">
        <v>5</v>
      </c>
      <c r="MT5" s="25">
        <v>5</v>
      </c>
      <c r="MU5" s="25">
        <v>5</v>
      </c>
      <c r="MV5" s="25">
        <v>5</v>
      </c>
      <c r="MW5" s="25">
        <v>4</v>
      </c>
      <c r="MX5" s="25">
        <v>4</v>
      </c>
      <c r="MY5" s="25">
        <v>4</v>
      </c>
      <c r="MZ5" s="25">
        <v>5</v>
      </c>
      <c r="NA5" s="25">
        <v>4</v>
      </c>
      <c r="NB5" s="25">
        <v>5</v>
      </c>
      <c r="NC5" s="25">
        <v>5</v>
      </c>
      <c r="ND5" s="25">
        <v>5</v>
      </c>
      <c r="NE5" s="25">
        <v>4</v>
      </c>
      <c r="NF5" s="25">
        <v>4</v>
      </c>
      <c r="NG5" s="25">
        <v>4</v>
      </c>
      <c r="NH5" s="25">
        <v>4</v>
      </c>
      <c r="NI5" s="25">
        <v>5</v>
      </c>
      <c r="NJ5" s="25">
        <v>5</v>
      </c>
      <c r="NK5" s="25">
        <v>5</v>
      </c>
      <c r="NL5" s="25">
        <v>4</v>
      </c>
      <c r="NM5" s="25">
        <v>5</v>
      </c>
      <c r="NN5" s="25">
        <v>5</v>
      </c>
      <c r="NO5" s="25">
        <v>5</v>
      </c>
      <c r="NP5" s="25">
        <v>4</v>
      </c>
      <c r="NQ5" s="25">
        <v>5</v>
      </c>
      <c r="NR5" s="25">
        <v>5</v>
      </c>
      <c r="NS5" s="25">
        <v>4</v>
      </c>
      <c r="NT5" s="25">
        <v>5</v>
      </c>
      <c r="NU5" s="25">
        <v>5</v>
      </c>
      <c r="NV5" s="25">
        <v>3</v>
      </c>
      <c r="NW5" s="25">
        <v>4</v>
      </c>
      <c r="NX5" s="25">
        <v>5</v>
      </c>
      <c r="NY5" s="25">
        <v>4</v>
      </c>
      <c r="NZ5" s="25">
        <v>4</v>
      </c>
      <c r="OA5" s="25">
        <v>4</v>
      </c>
      <c r="OB5" s="25">
        <v>4</v>
      </c>
      <c r="OC5" s="25">
        <v>1</v>
      </c>
      <c r="OD5" s="25">
        <v>5</v>
      </c>
      <c r="OE5" s="25">
        <v>4</v>
      </c>
      <c r="OF5" s="25">
        <v>5</v>
      </c>
      <c r="OG5" s="25">
        <v>4</v>
      </c>
      <c r="OH5" s="25">
        <v>4</v>
      </c>
      <c r="OI5" s="25">
        <v>4</v>
      </c>
      <c r="OJ5" s="25">
        <v>4</v>
      </c>
      <c r="OK5" s="25">
        <v>5</v>
      </c>
      <c r="OL5" s="25">
        <v>5</v>
      </c>
      <c r="OM5" s="25">
        <v>4</v>
      </c>
      <c r="ON5" s="25">
        <v>4</v>
      </c>
      <c r="OO5" s="25">
        <v>5</v>
      </c>
      <c r="OP5" s="25">
        <v>4</v>
      </c>
      <c r="OQ5" s="25">
        <v>4</v>
      </c>
      <c r="OR5" s="25">
        <v>4</v>
      </c>
      <c r="OS5" s="25">
        <v>4</v>
      </c>
      <c r="OT5" s="25">
        <v>4</v>
      </c>
      <c r="OU5" s="25">
        <v>4</v>
      </c>
      <c r="OV5" s="25">
        <v>5</v>
      </c>
      <c r="OW5" s="25">
        <v>5</v>
      </c>
      <c r="OX5" s="25">
        <v>4</v>
      </c>
      <c r="OY5" s="25">
        <v>5</v>
      </c>
      <c r="OZ5" s="25">
        <v>5</v>
      </c>
      <c r="PA5" s="25">
        <v>4</v>
      </c>
      <c r="PB5" s="25">
        <v>4</v>
      </c>
      <c r="PC5" s="25">
        <v>4</v>
      </c>
      <c r="PD5" s="25">
        <v>5</v>
      </c>
      <c r="PE5" s="25">
        <v>4</v>
      </c>
      <c r="PF5" s="25">
        <v>5</v>
      </c>
      <c r="PG5" s="25">
        <v>4</v>
      </c>
      <c r="PH5" s="25">
        <v>4</v>
      </c>
      <c r="PI5" s="25">
        <v>5</v>
      </c>
      <c r="PJ5" s="25">
        <v>5</v>
      </c>
      <c r="PK5" s="25">
        <v>4</v>
      </c>
      <c r="PL5" s="25">
        <v>5</v>
      </c>
      <c r="PM5" s="25">
        <v>5</v>
      </c>
      <c r="PN5" s="25">
        <v>5</v>
      </c>
      <c r="PO5" s="25">
        <v>4</v>
      </c>
      <c r="PP5" s="25">
        <v>5</v>
      </c>
      <c r="PQ5" s="25">
        <v>5</v>
      </c>
      <c r="PR5" s="25">
        <v>4</v>
      </c>
      <c r="PS5" s="25">
        <v>4</v>
      </c>
      <c r="PT5" s="25">
        <v>4</v>
      </c>
      <c r="PU5" s="25">
        <v>5</v>
      </c>
      <c r="PV5" s="25">
        <v>5</v>
      </c>
      <c r="PW5" s="25">
        <v>5</v>
      </c>
      <c r="PX5" s="27">
        <f>AVERAGE(Tabela631011[[#This Row],[2]:[830]])</f>
        <v>4.3990825688073398</v>
      </c>
      <c r="PY5" s="27">
        <f>SKEW(Tabela631011[[#This Row],[2]:[830]])</f>
        <v>-1.808046855125399</v>
      </c>
      <c r="PZ5" s="27">
        <f>STDEV(Tabela631011[[#This Row],[2]:[830]])</f>
        <v>0.67561744093832476</v>
      </c>
      <c r="QA5" s="61">
        <v>0.83635603282029103</v>
      </c>
    </row>
    <row r="6" spans="1:443" s="28" customFormat="1" ht="24.95" customHeight="1">
      <c r="A6" s="29">
        <v>20</v>
      </c>
      <c r="B6" s="30">
        <v>2</v>
      </c>
      <c r="C6" s="106" t="s">
        <v>1708</v>
      </c>
      <c r="D6" s="40">
        <v>5</v>
      </c>
      <c r="E6" s="40">
        <v>5</v>
      </c>
      <c r="F6" s="40">
        <v>5</v>
      </c>
      <c r="G6" s="40">
        <v>4</v>
      </c>
      <c r="H6" s="40">
        <v>5</v>
      </c>
      <c r="I6" s="40">
        <v>4</v>
      </c>
      <c r="J6" s="40">
        <v>5</v>
      </c>
      <c r="K6" s="40">
        <v>5</v>
      </c>
      <c r="L6" s="40">
        <v>5</v>
      </c>
      <c r="M6" s="40">
        <v>5</v>
      </c>
      <c r="N6" s="40">
        <v>5</v>
      </c>
      <c r="O6" s="40">
        <v>5</v>
      </c>
      <c r="P6" s="40">
        <v>5</v>
      </c>
      <c r="Q6" s="40">
        <v>0</v>
      </c>
      <c r="R6" s="40">
        <v>5</v>
      </c>
      <c r="S6" s="40">
        <v>5</v>
      </c>
      <c r="T6" s="40">
        <v>4</v>
      </c>
      <c r="U6" s="40">
        <v>5</v>
      </c>
      <c r="V6" s="40">
        <v>5</v>
      </c>
      <c r="W6" s="40">
        <v>5</v>
      </c>
      <c r="X6" s="40">
        <v>5</v>
      </c>
      <c r="Y6" s="40">
        <v>4</v>
      </c>
      <c r="Z6" s="40">
        <v>5</v>
      </c>
      <c r="AA6" s="40">
        <v>5</v>
      </c>
      <c r="AB6" s="40">
        <v>5</v>
      </c>
      <c r="AC6" s="40">
        <v>4</v>
      </c>
      <c r="AD6" s="40">
        <v>4</v>
      </c>
      <c r="AE6" s="40">
        <v>5</v>
      </c>
      <c r="AF6" s="40">
        <v>1</v>
      </c>
      <c r="AG6" s="40">
        <v>4</v>
      </c>
      <c r="AH6" s="40">
        <v>4</v>
      </c>
      <c r="AI6" s="40">
        <v>4</v>
      </c>
      <c r="AJ6" s="40">
        <v>5</v>
      </c>
      <c r="AK6" s="40">
        <v>5</v>
      </c>
      <c r="AL6" s="40">
        <v>4</v>
      </c>
      <c r="AM6" s="40">
        <v>3</v>
      </c>
      <c r="AN6" s="40">
        <v>4</v>
      </c>
      <c r="AO6" s="40">
        <v>5</v>
      </c>
      <c r="AP6" s="40">
        <v>5</v>
      </c>
      <c r="AQ6" s="40">
        <v>3</v>
      </c>
      <c r="AR6" s="40">
        <v>5</v>
      </c>
      <c r="AS6" s="40">
        <v>5</v>
      </c>
      <c r="AT6" s="40">
        <v>5</v>
      </c>
      <c r="AU6" s="40">
        <v>5</v>
      </c>
      <c r="AV6" s="40">
        <v>5</v>
      </c>
      <c r="AW6" s="40">
        <v>5</v>
      </c>
      <c r="AX6" s="40">
        <v>4</v>
      </c>
      <c r="AY6" s="40">
        <v>5</v>
      </c>
      <c r="AZ6" s="40">
        <v>5</v>
      </c>
      <c r="BA6" s="40">
        <v>4</v>
      </c>
      <c r="BB6" s="40">
        <v>5</v>
      </c>
      <c r="BC6" s="40">
        <v>5</v>
      </c>
      <c r="BD6" s="40">
        <v>5</v>
      </c>
      <c r="BE6" s="40">
        <v>5</v>
      </c>
      <c r="BF6" s="40">
        <v>5</v>
      </c>
      <c r="BG6" s="40">
        <v>5</v>
      </c>
      <c r="BH6" s="40">
        <v>4</v>
      </c>
      <c r="BI6" s="40">
        <v>4</v>
      </c>
      <c r="BJ6" s="40">
        <v>5</v>
      </c>
      <c r="BK6" s="40">
        <v>4</v>
      </c>
      <c r="BL6" s="40">
        <v>5</v>
      </c>
      <c r="BM6" s="40">
        <v>5</v>
      </c>
      <c r="BN6" s="40">
        <v>5</v>
      </c>
      <c r="BO6" s="40">
        <v>5</v>
      </c>
      <c r="BP6" s="40">
        <v>5</v>
      </c>
      <c r="BQ6" s="40">
        <v>5</v>
      </c>
      <c r="BR6" s="40">
        <v>5</v>
      </c>
      <c r="BS6" s="40">
        <v>5</v>
      </c>
      <c r="BT6" s="40">
        <v>4</v>
      </c>
      <c r="BU6" s="40">
        <v>5</v>
      </c>
      <c r="BV6" s="40">
        <v>4</v>
      </c>
      <c r="BW6" s="40">
        <v>5</v>
      </c>
      <c r="BX6" s="40">
        <v>5</v>
      </c>
      <c r="BY6" s="40">
        <v>4</v>
      </c>
      <c r="BZ6" s="40">
        <v>5</v>
      </c>
      <c r="CA6" s="40">
        <v>4</v>
      </c>
      <c r="CB6" s="40">
        <v>5</v>
      </c>
      <c r="CC6" s="40">
        <v>4</v>
      </c>
      <c r="CD6" s="40">
        <v>5</v>
      </c>
      <c r="CE6" s="40">
        <v>5</v>
      </c>
      <c r="CF6" s="40">
        <v>5</v>
      </c>
      <c r="CG6" s="40">
        <v>5</v>
      </c>
      <c r="CH6" s="40">
        <v>4</v>
      </c>
      <c r="CI6" s="40">
        <v>5</v>
      </c>
      <c r="CJ6" s="40">
        <v>3</v>
      </c>
      <c r="CK6" s="40">
        <v>5</v>
      </c>
      <c r="CL6" s="40">
        <v>4</v>
      </c>
      <c r="CM6" s="40">
        <v>5</v>
      </c>
      <c r="CN6" s="40">
        <v>5</v>
      </c>
      <c r="CO6" s="40">
        <v>5</v>
      </c>
      <c r="CP6" s="40">
        <v>5</v>
      </c>
      <c r="CQ6" s="40">
        <v>5</v>
      </c>
      <c r="CR6" s="40">
        <v>4</v>
      </c>
      <c r="CS6" s="40">
        <v>5</v>
      </c>
      <c r="CT6" s="40">
        <v>5</v>
      </c>
      <c r="CU6" s="40">
        <v>5</v>
      </c>
      <c r="CV6" s="40">
        <v>5</v>
      </c>
      <c r="CW6" s="40">
        <v>5</v>
      </c>
      <c r="CX6" s="40">
        <v>4</v>
      </c>
      <c r="CY6" s="40">
        <v>5</v>
      </c>
      <c r="CZ6" s="40">
        <v>5</v>
      </c>
      <c r="DA6" s="40">
        <v>4</v>
      </c>
      <c r="DB6" s="40">
        <v>5</v>
      </c>
      <c r="DC6" s="40">
        <v>4</v>
      </c>
      <c r="DD6" s="40">
        <v>4</v>
      </c>
      <c r="DE6" s="40">
        <v>5</v>
      </c>
      <c r="DF6" s="40">
        <v>5</v>
      </c>
      <c r="DG6" s="40">
        <v>5</v>
      </c>
      <c r="DH6" s="40">
        <v>5</v>
      </c>
      <c r="DI6" s="40">
        <v>5</v>
      </c>
      <c r="DJ6" s="40">
        <v>5</v>
      </c>
      <c r="DK6" s="40">
        <v>4</v>
      </c>
      <c r="DL6" s="40">
        <v>5</v>
      </c>
      <c r="DM6" s="40">
        <v>5</v>
      </c>
      <c r="DN6" s="40">
        <v>4</v>
      </c>
      <c r="DO6" s="40">
        <v>5</v>
      </c>
      <c r="DP6" s="40">
        <v>4</v>
      </c>
      <c r="DQ6" s="40">
        <v>5</v>
      </c>
      <c r="DR6" s="40">
        <v>4</v>
      </c>
      <c r="DS6" s="40">
        <v>3</v>
      </c>
      <c r="DT6" s="40">
        <v>4</v>
      </c>
      <c r="DU6" s="40">
        <v>2</v>
      </c>
      <c r="DV6" s="40">
        <v>5</v>
      </c>
      <c r="DW6" s="40">
        <v>4</v>
      </c>
      <c r="DX6" s="40">
        <v>4</v>
      </c>
      <c r="DY6" s="40">
        <v>5</v>
      </c>
      <c r="DZ6" s="40">
        <v>5</v>
      </c>
      <c r="EA6" s="40">
        <v>4</v>
      </c>
      <c r="EB6" s="40">
        <v>5</v>
      </c>
      <c r="EC6" s="40">
        <v>5</v>
      </c>
      <c r="ED6" s="40">
        <v>5</v>
      </c>
      <c r="EE6" s="40">
        <v>5</v>
      </c>
      <c r="EF6" s="40">
        <v>5</v>
      </c>
      <c r="EG6" s="40">
        <v>4</v>
      </c>
      <c r="EH6" s="40">
        <v>5</v>
      </c>
      <c r="EI6" s="40">
        <v>5</v>
      </c>
      <c r="EJ6" s="40">
        <v>5</v>
      </c>
      <c r="EK6" s="40">
        <v>5</v>
      </c>
      <c r="EL6" s="40">
        <v>5</v>
      </c>
      <c r="EM6" s="40">
        <v>4</v>
      </c>
      <c r="EN6" s="40">
        <v>5</v>
      </c>
      <c r="EO6" s="40">
        <v>5</v>
      </c>
      <c r="EP6" s="40">
        <v>5</v>
      </c>
      <c r="EQ6" s="40">
        <v>5</v>
      </c>
      <c r="ER6" s="40">
        <v>3</v>
      </c>
      <c r="ES6" s="40">
        <v>5</v>
      </c>
      <c r="ET6" s="40">
        <v>5</v>
      </c>
      <c r="EU6" s="40">
        <v>5</v>
      </c>
      <c r="EV6" s="40">
        <v>5</v>
      </c>
      <c r="EW6" s="40">
        <v>5</v>
      </c>
      <c r="EX6" s="40">
        <v>5</v>
      </c>
      <c r="EY6" s="40">
        <v>5</v>
      </c>
      <c r="EZ6" s="40">
        <v>5</v>
      </c>
      <c r="FA6" s="40">
        <v>5</v>
      </c>
      <c r="FB6" s="40">
        <v>5</v>
      </c>
      <c r="FC6" s="40">
        <v>5</v>
      </c>
      <c r="FD6" s="40">
        <v>4</v>
      </c>
      <c r="FE6" s="40">
        <v>4</v>
      </c>
      <c r="FF6" s="40">
        <v>4</v>
      </c>
      <c r="FG6" s="40">
        <v>5</v>
      </c>
      <c r="FH6" s="40">
        <v>5</v>
      </c>
      <c r="FI6" s="40">
        <v>4</v>
      </c>
      <c r="FJ6" s="40">
        <v>5</v>
      </c>
      <c r="FK6" s="40">
        <v>5</v>
      </c>
      <c r="FL6" s="40">
        <v>5</v>
      </c>
      <c r="FM6" s="40">
        <v>5</v>
      </c>
      <c r="FN6" s="40">
        <v>5</v>
      </c>
      <c r="FO6" s="40">
        <v>2</v>
      </c>
      <c r="FP6" s="40">
        <v>5</v>
      </c>
      <c r="FQ6" s="40">
        <v>5</v>
      </c>
      <c r="FR6" s="40">
        <v>5</v>
      </c>
      <c r="FS6" s="40">
        <v>5</v>
      </c>
      <c r="FT6" s="40">
        <v>5</v>
      </c>
      <c r="FU6" s="40">
        <v>2</v>
      </c>
      <c r="FV6" s="40">
        <v>5</v>
      </c>
      <c r="FW6" s="40">
        <v>5</v>
      </c>
      <c r="FX6" s="40">
        <v>5</v>
      </c>
      <c r="FY6" s="40">
        <v>3</v>
      </c>
      <c r="FZ6" s="40">
        <v>5</v>
      </c>
      <c r="GA6" s="40">
        <v>5</v>
      </c>
      <c r="GB6" s="40">
        <v>4</v>
      </c>
      <c r="GC6" s="40">
        <v>5</v>
      </c>
      <c r="GD6" s="40">
        <v>5</v>
      </c>
      <c r="GE6" s="40">
        <v>5</v>
      </c>
      <c r="GF6" s="40">
        <v>5</v>
      </c>
      <c r="GG6" s="40">
        <v>5</v>
      </c>
      <c r="GH6" s="40">
        <v>5</v>
      </c>
      <c r="GI6" s="40">
        <v>5</v>
      </c>
      <c r="GJ6" s="40">
        <v>5</v>
      </c>
      <c r="GK6" s="40">
        <v>5</v>
      </c>
      <c r="GL6" s="40">
        <v>4</v>
      </c>
      <c r="GM6" s="40">
        <v>4</v>
      </c>
      <c r="GN6" s="40">
        <v>5</v>
      </c>
      <c r="GO6" s="40">
        <v>5</v>
      </c>
      <c r="GP6" s="40">
        <v>5</v>
      </c>
      <c r="GQ6" s="40">
        <v>5</v>
      </c>
      <c r="GR6" s="40">
        <v>3</v>
      </c>
      <c r="GS6" s="40">
        <v>5</v>
      </c>
      <c r="GT6" s="40">
        <v>5</v>
      </c>
      <c r="GU6" s="40">
        <v>5</v>
      </c>
      <c r="GV6" s="40">
        <v>5</v>
      </c>
      <c r="GW6" s="40">
        <v>5</v>
      </c>
      <c r="GX6" s="40">
        <v>5</v>
      </c>
      <c r="GY6" s="40">
        <v>3</v>
      </c>
      <c r="GZ6" s="40">
        <v>5</v>
      </c>
      <c r="HA6" s="40">
        <v>5</v>
      </c>
      <c r="HB6" s="40">
        <v>5</v>
      </c>
      <c r="HC6" s="40">
        <v>5</v>
      </c>
      <c r="HD6" s="40">
        <v>5</v>
      </c>
      <c r="HE6" s="40">
        <v>5</v>
      </c>
      <c r="HF6" s="40">
        <v>5</v>
      </c>
      <c r="HG6" s="40">
        <v>5</v>
      </c>
      <c r="HH6" s="40">
        <v>4</v>
      </c>
      <c r="HI6" s="40">
        <v>5</v>
      </c>
      <c r="HJ6" s="40">
        <v>4</v>
      </c>
      <c r="HK6" s="40">
        <v>5</v>
      </c>
      <c r="HL6" s="40">
        <v>5</v>
      </c>
      <c r="HM6" s="40">
        <v>5</v>
      </c>
      <c r="HN6" s="40">
        <v>5</v>
      </c>
      <c r="HO6" s="40">
        <v>5</v>
      </c>
      <c r="HP6" s="40">
        <v>5</v>
      </c>
      <c r="HQ6" s="40">
        <v>4</v>
      </c>
      <c r="HR6" s="40">
        <v>5</v>
      </c>
      <c r="HS6" s="40">
        <v>5</v>
      </c>
      <c r="HT6" s="40">
        <v>5</v>
      </c>
      <c r="HU6" s="40">
        <v>5</v>
      </c>
      <c r="HV6" s="40">
        <v>4</v>
      </c>
      <c r="HW6" s="40">
        <v>5</v>
      </c>
      <c r="HX6" s="40">
        <v>5</v>
      </c>
      <c r="HY6" s="40">
        <v>5</v>
      </c>
      <c r="HZ6" s="40">
        <v>5</v>
      </c>
      <c r="IA6" s="40">
        <v>5</v>
      </c>
      <c r="IB6" s="40">
        <v>5</v>
      </c>
      <c r="IC6" s="40">
        <v>5</v>
      </c>
      <c r="ID6" s="40">
        <v>4</v>
      </c>
      <c r="IE6" s="40">
        <v>5</v>
      </c>
      <c r="IF6" s="40">
        <v>5</v>
      </c>
      <c r="IG6" s="40">
        <v>5</v>
      </c>
      <c r="IH6" s="40">
        <v>5</v>
      </c>
      <c r="II6" s="40">
        <v>5</v>
      </c>
      <c r="IJ6" s="40">
        <v>5</v>
      </c>
      <c r="IK6" s="40">
        <v>5</v>
      </c>
      <c r="IL6" s="40">
        <v>5</v>
      </c>
      <c r="IM6" s="40">
        <v>5</v>
      </c>
      <c r="IN6" s="40">
        <v>4</v>
      </c>
      <c r="IO6" s="40">
        <v>5</v>
      </c>
      <c r="IP6" s="40">
        <v>4</v>
      </c>
      <c r="IQ6" s="40">
        <v>5</v>
      </c>
      <c r="IR6" s="40">
        <v>4</v>
      </c>
      <c r="IS6" s="40">
        <v>5</v>
      </c>
      <c r="IT6" s="40">
        <v>5</v>
      </c>
      <c r="IU6" s="40">
        <v>4</v>
      </c>
      <c r="IV6" s="40">
        <v>5</v>
      </c>
      <c r="IW6" s="40">
        <v>5</v>
      </c>
      <c r="IX6" s="40">
        <v>5</v>
      </c>
      <c r="IY6" s="40">
        <v>5</v>
      </c>
      <c r="IZ6" s="40">
        <v>4</v>
      </c>
      <c r="JA6" s="40">
        <v>5</v>
      </c>
      <c r="JB6" s="40">
        <v>5</v>
      </c>
      <c r="JC6" s="40">
        <v>5</v>
      </c>
      <c r="JD6" s="40">
        <v>4</v>
      </c>
      <c r="JE6" s="40">
        <v>5</v>
      </c>
      <c r="JF6" s="40">
        <v>5</v>
      </c>
      <c r="JG6" s="40">
        <v>5</v>
      </c>
      <c r="JH6" s="40">
        <v>5</v>
      </c>
      <c r="JI6" s="40">
        <v>5</v>
      </c>
      <c r="JJ6" s="40">
        <v>5</v>
      </c>
      <c r="JK6" s="40">
        <v>5</v>
      </c>
      <c r="JL6" s="40">
        <v>5</v>
      </c>
      <c r="JM6" s="40">
        <v>5</v>
      </c>
      <c r="JN6" s="40">
        <v>5</v>
      </c>
      <c r="JO6" s="40">
        <v>5</v>
      </c>
      <c r="JP6" s="40">
        <v>5</v>
      </c>
      <c r="JQ6" s="40">
        <v>5</v>
      </c>
      <c r="JR6" s="40">
        <v>5</v>
      </c>
      <c r="JS6" s="40">
        <v>3</v>
      </c>
      <c r="JT6" s="40">
        <v>4</v>
      </c>
      <c r="JU6" s="40">
        <v>5</v>
      </c>
      <c r="JV6" s="40">
        <v>5</v>
      </c>
      <c r="JW6" s="40">
        <v>5</v>
      </c>
      <c r="JX6" s="40">
        <v>5</v>
      </c>
      <c r="JY6" s="40">
        <v>5</v>
      </c>
      <c r="JZ6" s="40">
        <v>5</v>
      </c>
      <c r="KA6" s="40">
        <v>5</v>
      </c>
      <c r="KB6" s="40">
        <v>5</v>
      </c>
      <c r="KC6" s="40">
        <v>5</v>
      </c>
      <c r="KD6" s="40">
        <v>5</v>
      </c>
      <c r="KE6" s="40">
        <v>5</v>
      </c>
      <c r="KF6" s="40">
        <v>5</v>
      </c>
      <c r="KG6" s="40">
        <v>4</v>
      </c>
      <c r="KH6" s="40">
        <v>5</v>
      </c>
      <c r="KI6" s="40">
        <v>5</v>
      </c>
      <c r="KJ6" s="40">
        <v>5</v>
      </c>
      <c r="KK6" s="40">
        <v>5</v>
      </c>
      <c r="KL6" s="40">
        <v>5</v>
      </c>
      <c r="KM6" s="40">
        <v>4</v>
      </c>
      <c r="KN6" s="40">
        <v>5</v>
      </c>
      <c r="KO6" s="40">
        <v>4</v>
      </c>
      <c r="KP6" s="40">
        <v>5</v>
      </c>
      <c r="KQ6" s="40">
        <v>5</v>
      </c>
      <c r="KR6" s="40">
        <v>5</v>
      </c>
      <c r="KS6" s="40">
        <v>5</v>
      </c>
      <c r="KT6" s="40">
        <v>5</v>
      </c>
      <c r="KU6" s="40">
        <v>5</v>
      </c>
      <c r="KV6" s="40">
        <v>4</v>
      </c>
      <c r="KW6" s="40">
        <v>5</v>
      </c>
      <c r="KX6" s="40">
        <v>5</v>
      </c>
      <c r="KY6" s="40">
        <v>5</v>
      </c>
      <c r="KZ6" s="40">
        <v>5</v>
      </c>
      <c r="LA6" s="40">
        <v>5</v>
      </c>
      <c r="LB6" s="40">
        <v>5</v>
      </c>
      <c r="LC6" s="40">
        <v>5</v>
      </c>
      <c r="LD6" s="40">
        <v>5</v>
      </c>
      <c r="LE6" s="40">
        <v>5</v>
      </c>
      <c r="LF6" s="40">
        <v>5</v>
      </c>
      <c r="LG6" s="40">
        <v>5</v>
      </c>
      <c r="LH6" s="40">
        <v>4</v>
      </c>
      <c r="LI6" s="40">
        <v>5</v>
      </c>
      <c r="LJ6" s="40">
        <v>5</v>
      </c>
      <c r="LK6" s="40">
        <v>5</v>
      </c>
      <c r="LL6" s="40">
        <v>5</v>
      </c>
      <c r="LM6" s="40">
        <v>5</v>
      </c>
      <c r="LN6" s="40">
        <v>5</v>
      </c>
      <c r="LO6" s="40">
        <v>5</v>
      </c>
      <c r="LP6" s="40">
        <v>5</v>
      </c>
      <c r="LQ6" s="40">
        <v>5</v>
      </c>
      <c r="LR6" s="40">
        <v>4</v>
      </c>
      <c r="LS6" s="40">
        <v>5</v>
      </c>
      <c r="LT6" s="40">
        <v>5</v>
      </c>
      <c r="LU6" s="40">
        <v>5</v>
      </c>
      <c r="LV6" s="40">
        <v>5</v>
      </c>
      <c r="LW6" s="40">
        <v>5</v>
      </c>
      <c r="LX6" s="40">
        <v>4</v>
      </c>
      <c r="LY6" s="40">
        <v>5</v>
      </c>
      <c r="LZ6" s="40">
        <v>5</v>
      </c>
      <c r="MA6" s="40">
        <v>3</v>
      </c>
      <c r="MB6" s="40">
        <v>5</v>
      </c>
      <c r="MC6" s="40">
        <v>4</v>
      </c>
      <c r="MD6" s="40">
        <v>5</v>
      </c>
      <c r="ME6" s="40">
        <v>5</v>
      </c>
      <c r="MF6" s="40">
        <v>5</v>
      </c>
      <c r="MG6" s="40">
        <v>4</v>
      </c>
      <c r="MH6" s="40">
        <v>5</v>
      </c>
      <c r="MI6" s="40">
        <v>5</v>
      </c>
      <c r="MJ6" s="40">
        <v>4</v>
      </c>
      <c r="MK6" s="40">
        <v>5</v>
      </c>
      <c r="ML6" s="40">
        <v>5</v>
      </c>
      <c r="MM6" s="40">
        <v>4</v>
      </c>
      <c r="MN6" s="40">
        <v>5</v>
      </c>
      <c r="MO6" s="40">
        <v>4</v>
      </c>
      <c r="MP6" s="40">
        <v>5</v>
      </c>
      <c r="MQ6" s="40">
        <v>5</v>
      </c>
      <c r="MR6" s="40">
        <v>4</v>
      </c>
      <c r="MS6" s="40">
        <v>5</v>
      </c>
      <c r="MT6" s="40">
        <v>4</v>
      </c>
      <c r="MU6" s="40">
        <v>5</v>
      </c>
      <c r="MV6" s="40">
        <v>5</v>
      </c>
      <c r="MW6" s="40">
        <v>5</v>
      </c>
      <c r="MX6" s="40">
        <v>4</v>
      </c>
      <c r="MY6" s="40">
        <v>5</v>
      </c>
      <c r="MZ6" s="40">
        <v>5</v>
      </c>
      <c r="NA6" s="40">
        <v>5</v>
      </c>
      <c r="NB6" s="40">
        <v>5</v>
      </c>
      <c r="NC6" s="40">
        <v>5</v>
      </c>
      <c r="ND6" s="40">
        <v>5</v>
      </c>
      <c r="NE6" s="40">
        <v>4</v>
      </c>
      <c r="NF6" s="40">
        <v>5</v>
      </c>
      <c r="NG6" s="40">
        <v>4</v>
      </c>
      <c r="NH6" s="40">
        <v>3</v>
      </c>
      <c r="NI6" s="40">
        <v>5</v>
      </c>
      <c r="NJ6" s="40">
        <v>5</v>
      </c>
      <c r="NK6" s="40">
        <v>5</v>
      </c>
      <c r="NL6" s="40">
        <v>5</v>
      </c>
      <c r="NM6" s="40">
        <v>5</v>
      </c>
      <c r="NN6" s="40">
        <v>5</v>
      </c>
      <c r="NO6" s="40">
        <v>5</v>
      </c>
      <c r="NP6" s="40">
        <v>5</v>
      </c>
      <c r="NQ6" s="40">
        <v>5</v>
      </c>
      <c r="NR6" s="40">
        <v>5</v>
      </c>
      <c r="NS6" s="40">
        <v>5</v>
      </c>
      <c r="NT6" s="40">
        <v>5</v>
      </c>
      <c r="NU6" s="40">
        <v>5</v>
      </c>
      <c r="NV6" s="40">
        <v>5</v>
      </c>
      <c r="NW6" s="40">
        <v>5</v>
      </c>
      <c r="NX6" s="40">
        <v>4</v>
      </c>
      <c r="NY6" s="40">
        <v>5</v>
      </c>
      <c r="NZ6" s="40">
        <v>4</v>
      </c>
      <c r="OA6" s="40">
        <v>4</v>
      </c>
      <c r="OB6" s="40">
        <v>4</v>
      </c>
      <c r="OC6" s="40">
        <v>2</v>
      </c>
      <c r="OD6" s="40">
        <v>5</v>
      </c>
      <c r="OE6" s="40">
        <v>2</v>
      </c>
      <c r="OF6" s="40">
        <v>5</v>
      </c>
      <c r="OG6" s="40">
        <v>5</v>
      </c>
      <c r="OH6" s="40">
        <v>5</v>
      </c>
      <c r="OI6" s="40">
        <v>4</v>
      </c>
      <c r="OJ6" s="40">
        <v>5</v>
      </c>
      <c r="OK6" s="40">
        <v>4</v>
      </c>
      <c r="OL6" s="40">
        <v>4</v>
      </c>
      <c r="OM6" s="40">
        <v>4</v>
      </c>
      <c r="ON6" s="40">
        <v>4</v>
      </c>
      <c r="OO6" s="40">
        <v>5</v>
      </c>
      <c r="OP6" s="40">
        <v>5</v>
      </c>
      <c r="OQ6" s="40">
        <v>4</v>
      </c>
      <c r="OR6" s="40">
        <v>5</v>
      </c>
      <c r="OS6" s="40">
        <v>5</v>
      </c>
      <c r="OT6" s="40">
        <v>5</v>
      </c>
      <c r="OU6" s="40">
        <v>5</v>
      </c>
      <c r="OV6" s="40">
        <v>5</v>
      </c>
      <c r="OW6" s="40">
        <v>5</v>
      </c>
      <c r="OX6" s="40">
        <v>5</v>
      </c>
      <c r="OY6" s="40">
        <v>5</v>
      </c>
      <c r="OZ6" s="40">
        <v>4</v>
      </c>
      <c r="PA6" s="40">
        <v>4</v>
      </c>
      <c r="PB6" s="40">
        <v>5</v>
      </c>
      <c r="PC6" s="40">
        <v>4</v>
      </c>
      <c r="PD6" s="40">
        <v>4</v>
      </c>
      <c r="PE6" s="40">
        <v>5</v>
      </c>
      <c r="PF6" s="40">
        <v>5</v>
      </c>
      <c r="PG6" s="40">
        <v>5</v>
      </c>
      <c r="PH6" s="40">
        <v>5</v>
      </c>
      <c r="PI6" s="40">
        <v>5</v>
      </c>
      <c r="PJ6" s="40">
        <v>5</v>
      </c>
      <c r="PK6" s="40">
        <v>5</v>
      </c>
      <c r="PL6" s="40">
        <v>4</v>
      </c>
      <c r="PM6" s="40">
        <v>5</v>
      </c>
      <c r="PN6" s="40">
        <v>5</v>
      </c>
      <c r="PO6" s="40">
        <v>4</v>
      </c>
      <c r="PP6" s="40">
        <v>5</v>
      </c>
      <c r="PQ6" s="40">
        <v>5</v>
      </c>
      <c r="PR6" s="40">
        <v>5</v>
      </c>
      <c r="PS6" s="40">
        <v>5</v>
      </c>
      <c r="PT6" s="40">
        <v>5</v>
      </c>
      <c r="PU6" s="40">
        <v>5</v>
      </c>
      <c r="PV6" s="40">
        <v>5</v>
      </c>
      <c r="PW6" s="40">
        <v>5</v>
      </c>
      <c r="PX6" s="42">
        <f>AVERAGE(Tabela631011[[#This Row],[2]:[830]])</f>
        <v>4.6880733944954125</v>
      </c>
      <c r="PY6" s="42">
        <f>SKEW(Tabela631011[[#This Row],[2]:[830]])</f>
        <v>-2.8563629976669969</v>
      </c>
      <c r="PZ6" s="42">
        <f>STDEV(Tabela631011[[#This Row],[2]:[830]])</f>
        <v>0.63892507007909694</v>
      </c>
      <c r="QA6" s="63">
        <v>0.82764085661300013</v>
      </c>
    </row>
    <row r="7" spans="1:443" s="28" customFormat="1" ht="24.95" customHeight="1">
      <c r="A7" s="29">
        <v>21</v>
      </c>
      <c r="B7" s="30">
        <v>3</v>
      </c>
      <c r="C7" s="106" t="s">
        <v>1709</v>
      </c>
      <c r="D7" s="40">
        <v>4</v>
      </c>
      <c r="E7" s="40">
        <v>5</v>
      </c>
      <c r="F7" s="40">
        <v>5</v>
      </c>
      <c r="G7" s="40">
        <v>4</v>
      </c>
      <c r="H7" s="40">
        <v>4</v>
      </c>
      <c r="I7" s="40">
        <v>4</v>
      </c>
      <c r="J7" s="40">
        <v>5</v>
      </c>
      <c r="K7" s="40">
        <v>5</v>
      </c>
      <c r="L7" s="40">
        <v>4</v>
      </c>
      <c r="M7" s="40">
        <v>3</v>
      </c>
      <c r="N7" s="40">
        <v>5</v>
      </c>
      <c r="O7" s="40">
        <v>5</v>
      </c>
      <c r="P7" s="40">
        <v>5</v>
      </c>
      <c r="Q7" s="40">
        <v>0</v>
      </c>
      <c r="R7" s="40">
        <v>4</v>
      </c>
      <c r="S7" s="40">
        <v>5</v>
      </c>
      <c r="T7" s="40">
        <v>5</v>
      </c>
      <c r="U7" s="40">
        <v>4</v>
      </c>
      <c r="V7" s="40">
        <v>4</v>
      </c>
      <c r="W7" s="40">
        <v>5</v>
      </c>
      <c r="X7" s="40">
        <v>5</v>
      </c>
      <c r="Y7" s="40">
        <v>4</v>
      </c>
      <c r="Z7" s="40">
        <v>4</v>
      </c>
      <c r="AA7" s="40">
        <v>4</v>
      </c>
      <c r="AB7" s="40">
        <v>3</v>
      </c>
      <c r="AC7" s="40">
        <v>4</v>
      </c>
      <c r="AD7" s="40">
        <v>5</v>
      </c>
      <c r="AE7" s="40">
        <v>4</v>
      </c>
      <c r="AF7" s="40">
        <v>1</v>
      </c>
      <c r="AG7" s="40">
        <v>3</v>
      </c>
      <c r="AH7" s="40">
        <v>3</v>
      </c>
      <c r="AI7" s="40">
        <v>4</v>
      </c>
      <c r="AJ7" s="40">
        <v>4</v>
      </c>
      <c r="AK7" s="40">
        <v>4</v>
      </c>
      <c r="AL7" s="40">
        <v>4</v>
      </c>
      <c r="AM7" s="40">
        <v>3</v>
      </c>
      <c r="AN7" s="40">
        <v>5</v>
      </c>
      <c r="AO7" s="40">
        <v>4</v>
      </c>
      <c r="AP7" s="40">
        <v>4</v>
      </c>
      <c r="AQ7" s="40">
        <v>4</v>
      </c>
      <c r="AR7" s="40">
        <v>5</v>
      </c>
      <c r="AS7" s="40">
        <v>4</v>
      </c>
      <c r="AT7" s="40">
        <v>4</v>
      </c>
      <c r="AU7" s="40">
        <v>5</v>
      </c>
      <c r="AV7" s="40">
        <v>3</v>
      </c>
      <c r="AW7" s="40">
        <v>5</v>
      </c>
      <c r="AX7" s="40">
        <v>3</v>
      </c>
      <c r="AY7" s="40">
        <v>4</v>
      </c>
      <c r="AZ7" s="40">
        <v>4</v>
      </c>
      <c r="BA7" s="40">
        <v>4</v>
      </c>
      <c r="BB7" s="40">
        <v>5</v>
      </c>
      <c r="BC7" s="40">
        <v>5</v>
      </c>
      <c r="BD7" s="40">
        <v>5</v>
      </c>
      <c r="BE7" s="40">
        <v>5</v>
      </c>
      <c r="BF7" s="40">
        <v>5</v>
      </c>
      <c r="BG7" s="40">
        <v>4</v>
      </c>
      <c r="BH7" s="40">
        <v>4</v>
      </c>
      <c r="BI7" s="40">
        <v>5</v>
      </c>
      <c r="BJ7" s="40">
        <v>5</v>
      </c>
      <c r="BK7" s="40">
        <v>5</v>
      </c>
      <c r="BL7" s="40">
        <v>4</v>
      </c>
      <c r="BM7" s="40">
        <v>5</v>
      </c>
      <c r="BN7" s="40">
        <v>5</v>
      </c>
      <c r="BO7" s="40">
        <v>5</v>
      </c>
      <c r="BP7" s="40">
        <v>5</v>
      </c>
      <c r="BQ7" s="40">
        <v>5</v>
      </c>
      <c r="BR7" s="40">
        <v>4</v>
      </c>
      <c r="BS7" s="40">
        <v>5</v>
      </c>
      <c r="BT7" s="40">
        <v>5</v>
      </c>
      <c r="BU7" s="40">
        <v>4</v>
      </c>
      <c r="BV7" s="40">
        <v>4</v>
      </c>
      <c r="BW7" s="40">
        <v>5</v>
      </c>
      <c r="BX7" s="40">
        <v>5</v>
      </c>
      <c r="BY7" s="40">
        <v>5</v>
      </c>
      <c r="BZ7" s="40">
        <v>4</v>
      </c>
      <c r="CA7" s="40">
        <v>3</v>
      </c>
      <c r="CB7" s="40">
        <v>5</v>
      </c>
      <c r="CC7" s="40">
        <v>4</v>
      </c>
      <c r="CD7" s="40">
        <v>5</v>
      </c>
      <c r="CE7" s="40">
        <v>5</v>
      </c>
      <c r="CF7" s="40">
        <v>5</v>
      </c>
      <c r="CG7" s="40">
        <v>5</v>
      </c>
      <c r="CH7" s="40">
        <v>4</v>
      </c>
      <c r="CI7" s="40">
        <v>5</v>
      </c>
      <c r="CJ7" s="40">
        <v>4</v>
      </c>
      <c r="CK7" s="40">
        <v>4</v>
      </c>
      <c r="CL7" s="40">
        <v>5</v>
      </c>
      <c r="CM7" s="40">
        <v>5</v>
      </c>
      <c r="CN7" s="40">
        <v>4</v>
      </c>
      <c r="CO7" s="40">
        <v>5</v>
      </c>
      <c r="CP7" s="40">
        <v>5</v>
      </c>
      <c r="CQ7" s="40">
        <v>5</v>
      </c>
      <c r="CR7" s="40">
        <v>5</v>
      </c>
      <c r="CS7" s="40">
        <v>4</v>
      </c>
      <c r="CT7" s="40">
        <v>4</v>
      </c>
      <c r="CU7" s="40">
        <v>4</v>
      </c>
      <c r="CV7" s="40">
        <v>4</v>
      </c>
      <c r="CW7" s="40">
        <v>5</v>
      </c>
      <c r="CX7" s="40">
        <v>4</v>
      </c>
      <c r="CY7" s="40">
        <v>5</v>
      </c>
      <c r="CZ7" s="40">
        <v>5</v>
      </c>
      <c r="DA7" s="40">
        <v>4</v>
      </c>
      <c r="DB7" s="40">
        <v>4</v>
      </c>
      <c r="DC7" s="40">
        <v>3</v>
      </c>
      <c r="DD7" s="40">
        <v>5</v>
      </c>
      <c r="DE7" s="40">
        <v>5</v>
      </c>
      <c r="DF7" s="40">
        <v>4</v>
      </c>
      <c r="DG7" s="40">
        <v>5</v>
      </c>
      <c r="DH7" s="40">
        <v>5</v>
      </c>
      <c r="DI7" s="40">
        <v>5</v>
      </c>
      <c r="DJ7" s="40">
        <v>5</v>
      </c>
      <c r="DK7" s="40">
        <v>3</v>
      </c>
      <c r="DL7" s="40">
        <v>4</v>
      </c>
      <c r="DM7" s="40">
        <v>4</v>
      </c>
      <c r="DN7" s="40">
        <v>4</v>
      </c>
      <c r="DO7" s="40">
        <v>5</v>
      </c>
      <c r="DP7" s="40">
        <v>5</v>
      </c>
      <c r="DQ7" s="40">
        <v>4</v>
      </c>
      <c r="DR7" s="40">
        <v>5</v>
      </c>
      <c r="DS7" s="40">
        <v>4</v>
      </c>
      <c r="DT7" s="40">
        <v>5</v>
      </c>
      <c r="DU7" s="40">
        <v>2</v>
      </c>
      <c r="DV7" s="40">
        <v>4</v>
      </c>
      <c r="DW7" s="40">
        <v>4</v>
      </c>
      <c r="DX7" s="40">
        <v>4</v>
      </c>
      <c r="DY7" s="40">
        <v>5</v>
      </c>
      <c r="DZ7" s="40">
        <v>5</v>
      </c>
      <c r="EA7" s="40">
        <v>5</v>
      </c>
      <c r="EB7" s="40">
        <v>5</v>
      </c>
      <c r="EC7" s="40">
        <v>5</v>
      </c>
      <c r="ED7" s="40">
        <v>4</v>
      </c>
      <c r="EE7" s="40">
        <v>5</v>
      </c>
      <c r="EF7" s="40">
        <v>5</v>
      </c>
      <c r="EG7" s="40">
        <v>3</v>
      </c>
      <c r="EH7" s="40">
        <v>4</v>
      </c>
      <c r="EI7" s="40">
        <v>5</v>
      </c>
      <c r="EJ7" s="40">
        <v>5</v>
      </c>
      <c r="EK7" s="40">
        <v>5</v>
      </c>
      <c r="EL7" s="40">
        <v>4</v>
      </c>
      <c r="EM7" s="40">
        <v>4</v>
      </c>
      <c r="EN7" s="40">
        <v>5</v>
      </c>
      <c r="EO7" s="40">
        <v>2</v>
      </c>
      <c r="EP7" s="40">
        <v>4</v>
      </c>
      <c r="EQ7" s="40">
        <v>5</v>
      </c>
      <c r="ER7" s="40">
        <v>5</v>
      </c>
      <c r="ES7" s="40">
        <v>5</v>
      </c>
      <c r="ET7" s="40">
        <v>4</v>
      </c>
      <c r="EU7" s="40">
        <v>4</v>
      </c>
      <c r="EV7" s="40">
        <v>4</v>
      </c>
      <c r="EW7" s="40">
        <v>3</v>
      </c>
      <c r="EX7" s="40">
        <v>5</v>
      </c>
      <c r="EY7" s="40">
        <v>4</v>
      </c>
      <c r="EZ7" s="40">
        <v>5</v>
      </c>
      <c r="FA7" s="40">
        <v>5</v>
      </c>
      <c r="FB7" s="40">
        <v>5</v>
      </c>
      <c r="FC7" s="40">
        <v>5</v>
      </c>
      <c r="FD7" s="40">
        <v>4</v>
      </c>
      <c r="FE7" s="40">
        <v>4</v>
      </c>
      <c r="FF7" s="40">
        <v>5</v>
      </c>
      <c r="FG7" s="40">
        <v>5</v>
      </c>
      <c r="FH7" s="40">
        <v>4</v>
      </c>
      <c r="FI7" s="40">
        <v>5</v>
      </c>
      <c r="FJ7" s="40">
        <v>4</v>
      </c>
      <c r="FK7" s="40">
        <v>5</v>
      </c>
      <c r="FL7" s="40">
        <v>5</v>
      </c>
      <c r="FM7" s="40">
        <v>5</v>
      </c>
      <c r="FN7" s="40">
        <v>5</v>
      </c>
      <c r="FO7" s="40">
        <v>0</v>
      </c>
      <c r="FP7" s="40">
        <v>5</v>
      </c>
      <c r="FQ7" s="40">
        <v>5</v>
      </c>
      <c r="FR7" s="40">
        <v>5</v>
      </c>
      <c r="FS7" s="40">
        <v>5</v>
      </c>
      <c r="FT7" s="40">
        <v>5</v>
      </c>
      <c r="FU7" s="40">
        <v>4</v>
      </c>
      <c r="FV7" s="40">
        <v>5</v>
      </c>
      <c r="FW7" s="40">
        <v>5</v>
      </c>
      <c r="FX7" s="40">
        <v>5</v>
      </c>
      <c r="FY7" s="40">
        <v>5</v>
      </c>
      <c r="FZ7" s="40">
        <v>5</v>
      </c>
      <c r="GA7" s="40">
        <v>5</v>
      </c>
      <c r="GB7" s="40">
        <v>3</v>
      </c>
      <c r="GC7" s="40">
        <v>4</v>
      </c>
      <c r="GD7" s="40">
        <v>4</v>
      </c>
      <c r="GE7" s="40">
        <v>5</v>
      </c>
      <c r="GF7" s="40">
        <v>5</v>
      </c>
      <c r="GG7" s="40">
        <v>4</v>
      </c>
      <c r="GH7" s="40">
        <v>2</v>
      </c>
      <c r="GI7" s="40">
        <v>5</v>
      </c>
      <c r="GJ7" s="40">
        <v>4</v>
      </c>
      <c r="GK7" s="40">
        <v>5</v>
      </c>
      <c r="GL7" s="40">
        <v>2</v>
      </c>
      <c r="GM7" s="40">
        <v>5</v>
      </c>
      <c r="GN7" s="40">
        <v>5</v>
      </c>
      <c r="GO7" s="40">
        <v>5</v>
      </c>
      <c r="GP7" s="40">
        <v>5</v>
      </c>
      <c r="GQ7" s="40">
        <v>5</v>
      </c>
      <c r="GR7" s="40">
        <v>4</v>
      </c>
      <c r="GS7" s="40">
        <v>5</v>
      </c>
      <c r="GT7" s="40">
        <v>5</v>
      </c>
      <c r="GU7" s="40">
        <v>4</v>
      </c>
      <c r="GV7" s="40">
        <v>5</v>
      </c>
      <c r="GW7" s="40">
        <v>4</v>
      </c>
      <c r="GX7" s="40">
        <v>5</v>
      </c>
      <c r="GY7" s="40">
        <v>3</v>
      </c>
      <c r="GZ7" s="40">
        <v>4</v>
      </c>
      <c r="HA7" s="40">
        <v>5</v>
      </c>
      <c r="HB7" s="40">
        <v>4</v>
      </c>
      <c r="HC7" s="40">
        <v>5</v>
      </c>
      <c r="HD7" s="40">
        <v>4</v>
      </c>
      <c r="HE7" s="40">
        <v>5</v>
      </c>
      <c r="HF7" s="40">
        <v>4</v>
      </c>
      <c r="HG7" s="40">
        <v>4</v>
      </c>
      <c r="HH7" s="40">
        <v>5</v>
      </c>
      <c r="HI7" s="40">
        <v>4</v>
      </c>
      <c r="HJ7" s="40">
        <v>4</v>
      </c>
      <c r="HK7" s="40">
        <v>4</v>
      </c>
      <c r="HL7" s="40">
        <v>5</v>
      </c>
      <c r="HM7" s="40">
        <v>5</v>
      </c>
      <c r="HN7" s="40">
        <v>5</v>
      </c>
      <c r="HO7" s="40">
        <v>4</v>
      </c>
      <c r="HP7" s="40">
        <v>5</v>
      </c>
      <c r="HQ7" s="40">
        <v>4</v>
      </c>
      <c r="HR7" s="40">
        <v>4</v>
      </c>
      <c r="HS7" s="40">
        <v>5</v>
      </c>
      <c r="HT7" s="40">
        <v>5</v>
      </c>
      <c r="HU7" s="40">
        <v>4</v>
      </c>
      <c r="HV7" s="40">
        <v>4</v>
      </c>
      <c r="HW7" s="40">
        <v>5</v>
      </c>
      <c r="HX7" s="40">
        <v>5</v>
      </c>
      <c r="HY7" s="40">
        <v>5</v>
      </c>
      <c r="HZ7" s="40">
        <v>5</v>
      </c>
      <c r="IA7" s="40">
        <v>4</v>
      </c>
      <c r="IB7" s="40">
        <v>5</v>
      </c>
      <c r="IC7" s="40">
        <v>5</v>
      </c>
      <c r="ID7" s="40">
        <v>5</v>
      </c>
      <c r="IE7" s="40">
        <v>4</v>
      </c>
      <c r="IF7" s="40">
        <v>4</v>
      </c>
      <c r="IG7" s="40">
        <v>5</v>
      </c>
      <c r="IH7" s="40">
        <v>5</v>
      </c>
      <c r="II7" s="40">
        <v>3</v>
      </c>
      <c r="IJ7" s="40">
        <v>4</v>
      </c>
      <c r="IK7" s="40">
        <v>4</v>
      </c>
      <c r="IL7" s="40">
        <v>5</v>
      </c>
      <c r="IM7" s="40">
        <v>5</v>
      </c>
      <c r="IN7" s="40">
        <v>3</v>
      </c>
      <c r="IO7" s="40">
        <v>5</v>
      </c>
      <c r="IP7" s="40">
        <v>4</v>
      </c>
      <c r="IQ7" s="40">
        <v>4</v>
      </c>
      <c r="IR7" s="40">
        <v>4</v>
      </c>
      <c r="IS7" s="40">
        <v>3</v>
      </c>
      <c r="IT7" s="40">
        <v>4</v>
      </c>
      <c r="IU7" s="40">
        <v>5</v>
      </c>
      <c r="IV7" s="40">
        <v>4</v>
      </c>
      <c r="IW7" s="40">
        <v>5</v>
      </c>
      <c r="IX7" s="40">
        <v>5</v>
      </c>
      <c r="IY7" s="40">
        <v>5</v>
      </c>
      <c r="IZ7" s="40">
        <v>4</v>
      </c>
      <c r="JA7" s="40">
        <v>5</v>
      </c>
      <c r="JB7" s="40">
        <v>4</v>
      </c>
      <c r="JC7" s="40">
        <v>5</v>
      </c>
      <c r="JD7" s="40">
        <v>4</v>
      </c>
      <c r="JE7" s="40">
        <v>5</v>
      </c>
      <c r="JF7" s="40">
        <v>4</v>
      </c>
      <c r="JG7" s="40">
        <v>4</v>
      </c>
      <c r="JH7" s="40">
        <v>4</v>
      </c>
      <c r="JI7" s="40">
        <v>5</v>
      </c>
      <c r="JJ7" s="40">
        <v>4</v>
      </c>
      <c r="JK7" s="40">
        <v>5</v>
      </c>
      <c r="JL7" s="40">
        <v>5</v>
      </c>
      <c r="JM7" s="40">
        <v>4</v>
      </c>
      <c r="JN7" s="40">
        <v>4</v>
      </c>
      <c r="JO7" s="40">
        <v>5</v>
      </c>
      <c r="JP7" s="40">
        <v>5</v>
      </c>
      <c r="JQ7" s="40">
        <v>4</v>
      </c>
      <c r="JR7" s="40">
        <v>3</v>
      </c>
      <c r="JS7" s="40">
        <v>5</v>
      </c>
      <c r="JT7" s="40">
        <v>3</v>
      </c>
      <c r="JU7" s="40">
        <v>4</v>
      </c>
      <c r="JV7" s="40">
        <v>5</v>
      </c>
      <c r="JW7" s="40">
        <v>4</v>
      </c>
      <c r="JX7" s="40">
        <v>5</v>
      </c>
      <c r="JY7" s="40">
        <v>4</v>
      </c>
      <c r="JZ7" s="40">
        <v>4</v>
      </c>
      <c r="KA7" s="40">
        <v>4</v>
      </c>
      <c r="KB7" s="40">
        <v>5</v>
      </c>
      <c r="KC7" s="40">
        <v>4</v>
      </c>
      <c r="KD7" s="40">
        <v>5</v>
      </c>
      <c r="KE7" s="40">
        <v>4</v>
      </c>
      <c r="KF7" s="40">
        <v>4</v>
      </c>
      <c r="KG7" s="40">
        <v>4</v>
      </c>
      <c r="KH7" s="40">
        <v>4</v>
      </c>
      <c r="KI7" s="40">
        <v>5</v>
      </c>
      <c r="KJ7" s="40">
        <v>4</v>
      </c>
      <c r="KK7" s="40">
        <v>5</v>
      </c>
      <c r="KL7" s="40">
        <v>5</v>
      </c>
      <c r="KM7" s="40">
        <v>3</v>
      </c>
      <c r="KN7" s="40">
        <v>4</v>
      </c>
      <c r="KO7" s="40">
        <v>4</v>
      </c>
      <c r="KP7" s="40">
        <v>4</v>
      </c>
      <c r="KQ7" s="40">
        <v>5</v>
      </c>
      <c r="KR7" s="40">
        <v>4</v>
      </c>
      <c r="KS7" s="40">
        <v>5</v>
      </c>
      <c r="KT7" s="40">
        <v>5</v>
      </c>
      <c r="KU7" s="40">
        <v>5</v>
      </c>
      <c r="KV7" s="40">
        <v>4</v>
      </c>
      <c r="KW7" s="40">
        <v>4</v>
      </c>
      <c r="KX7" s="40">
        <v>5</v>
      </c>
      <c r="KY7" s="40">
        <v>5</v>
      </c>
      <c r="KZ7" s="40">
        <v>4</v>
      </c>
      <c r="LA7" s="40">
        <v>4</v>
      </c>
      <c r="LB7" s="40">
        <v>5</v>
      </c>
      <c r="LC7" s="40">
        <v>5</v>
      </c>
      <c r="LD7" s="40">
        <v>5</v>
      </c>
      <c r="LE7" s="40">
        <v>5</v>
      </c>
      <c r="LF7" s="40">
        <v>4</v>
      </c>
      <c r="LG7" s="40">
        <v>5</v>
      </c>
      <c r="LH7" s="40">
        <v>4</v>
      </c>
      <c r="LI7" s="40">
        <v>5</v>
      </c>
      <c r="LJ7" s="40">
        <v>5</v>
      </c>
      <c r="LK7" s="40">
        <v>4</v>
      </c>
      <c r="LL7" s="40">
        <v>5</v>
      </c>
      <c r="LM7" s="40">
        <v>5</v>
      </c>
      <c r="LN7" s="40">
        <v>4</v>
      </c>
      <c r="LO7" s="40">
        <v>5</v>
      </c>
      <c r="LP7" s="40">
        <v>5</v>
      </c>
      <c r="LQ7" s="40">
        <v>4</v>
      </c>
      <c r="LR7" s="40">
        <v>4</v>
      </c>
      <c r="LS7" s="40">
        <v>4</v>
      </c>
      <c r="LT7" s="40">
        <v>4</v>
      </c>
      <c r="LU7" s="40">
        <v>4</v>
      </c>
      <c r="LV7" s="40">
        <v>4</v>
      </c>
      <c r="LW7" s="40">
        <v>4</v>
      </c>
      <c r="LX7" s="40">
        <v>3</v>
      </c>
      <c r="LY7" s="40">
        <v>5</v>
      </c>
      <c r="LZ7" s="40">
        <v>4</v>
      </c>
      <c r="MA7" s="40">
        <v>4</v>
      </c>
      <c r="MB7" s="40">
        <v>5</v>
      </c>
      <c r="MC7" s="40">
        <v>4</v>
      </c>
      <c r="MD7" s="40">
        <v>4</v>
      </c>
      <c r="ME7" s="40">
        <v>5</v>
      </c>
      <c r="MF7" s="40">
        <v>3</v>
      </c>
      <c r="MG7" s="40">
        <v>5</v>
      </c>
      <c r="MH7" s="40">
        <v>5</v>
      </c>
      <c r="MI7" s="40">
        <v>5</v>
      </c>
      <c r="MJ7" s="40">
        <v>5</v>
      </c>
      <c r="MK7" s="40">
        <v>4</v>
      </c>
      <c r="ML7" s="40">
        <v>4</v>
      </c>
      <c r="MM7" s="40">
        <v>4</v>
      </c>
      <c r="MN7" s="40">
        <v>4</v>
      </c>
      <c r="MO7" s="40">
        <v>4</v>
      </c>
      <c r="MP7" s="40">
        <v>4</v>
      </c>
      <c r="MQ7" s="40">
        <v>4</v>
      </c>
      <c r="MR7" s="40">
        <v>3</v>
      </c>
      <c r="MS7" s="40">
        <v>5</v>
      </c>
      <c r="MT7" s="40">
        <v>3</v>
      </c>
      <c r="MU7" s="40">
        <v>5</v>
      </c>
      <c r="MV7" s="40">
        <v>4</v>
      </c>
      <c r="MW7" s="40">
        <v>4</v>
      </c>
      <c r="MX7" s="40">
        <v>4</v>
      </c>
      <c r="MY7" s="40">
        <v>5</v>
      </c>
      <c r="MZ7" s="40">
        <v>4</v>
      </c>
      <c r="NA7" s="40">
        <v>5</v>
      </c>
      <c r="NB7" s="40">
        <v>4</v>
      </c>
      <c r="NC7" s="40">
        <v>5</v>
      </c>
      <c r="ND7" s="40">
        <v>5</v>
      </c>
      <c r="NE7" s="40">
        <v>4</v>
      </c>
      <c r="NF7" s="40">
        <v>4</v>
      </c>
      <c r="NG7" s="40">
        <v>4</v>
      </c>
      <c r="NH7" s="40">
        <v>4</v>
      </c>
      <c r="NI7" s="40">
        <v>4</v>
      </c>
      <c r="NJ7" s="40">
        <v>3</v>
      </c>
      <c r="NK7" s="40">
        <v>3</v>
      </c>
      <c r="NL7" s="40">
        <v>4</v>
      </c>
      <c r="NM7" s="40">
        <v>5</v>
      </c>
      <c r="NN7" s="40">
        <v>5</v>
      </c>
      <c r="NO7" s="40">
        <v>4</v>
      </c>
      <c r="NP7" s="40">
        <v>5</v>
      </c>
      <c r="NQ7" s="40">
        <v>5</v>
      </c>
      <c r="NR7" s="40">
        <v>5</v>
      </c>
      <c r="NS7" s="40">
        <v>4</v>
      </c>
      <c r="NT7" s="40">
        <v>4</v>
      </c>
      <c r="NU7" s="40">
        <v>4</v>
      </c>
      <c r="NV7" s="40">
        <v>5</v>
      </c>
      <c r="NW7" s="40">
        <v>4</v>
      </c>
      <c r="NX7" s="40">
        <v>5</v>
      </c>
      <c r="NY7" s="40">
        <v>5</v>
      </c>
      <c r="NZ7" s="40">
        <v>4</v>
      </c>
      <c r="OA7" s="40">
        <v>5</v>
      </c>
      <c r="OB7" s="40">
        <v>4</v>
      </c>
      <c r="OC7" s="40">
        <v>1</v>
      </c>
      <c r="OD7" s="40">
        <v>5</v>
      </c>
      <c r="OE7" s="40">
        <v>3</v>
      </c>
      <c r="OF7" s="40">
        <v>4</v>
      </c>
      <c r="OG7" s="40">
        <v>5</v>
      </c>
      <c r="OH7" s="40">
        <v>4</v>
      </c>
      <c r="OI7" s="40">
        <v>3</v>
      </c>
      <c r="OJ7" s="40">
        <v>5</v>
      </c>
      <c r="OK7" s="40">
        <v>4</v>
      </c>
      <c r="OL7" s="40">
        <v>5</v>
      </c>
      <c r="OM7" s="40">
        <v>4</v>
      </c>
      <c r="ON7" s="40">
        <v>4</v>
      </c>
      <c r="OO7" s="40">
        <v>5</v>
      </c>
      <c r="OP7" s="40">
        <v>5</v>
      </c>
      <c r="OQ7" s="40">
        <v>4</v>
      </c>
      <c r="OR7" s="40">
        <v>4</v>
      </c>
      <c r="OS7" s="40">
        <v>4</v>
      </c>
      <c r="OT7" s="40">
        <v>5</v>
      </c>
      <c r="OU7" s="40">
        <v>4</v>
      </c>
      <c r="OV7" s="40">
        <v>4</v>
      </c>
      <c r="OW7" s="40">
        <v>4</v>
      </c>
      <c r="OX7" s="40">
        <v>5</v>
      </c>
      <c r="OY7" s="40">
        <v>5</v>
      </c>
      <c r="OZ7" s="40">
        <v>5</v>
      </c>
      <c r="PA7" s="40">
        <v>4</v>
      </c>
      <c r="PB7" s="40">
        <v>5</v>
      </c>
      <c r="PC7" s="40">
        <v>5</v>
      </c>
      <c r="PD7" s="40">
        <v>4</v>
      </c>
      <c r="PE7" s="40">
        <v>5</v>
      </c>
      <c r="PF7" s="40">
        <v>4</v>
      </c>
      <c r="PG7" s="40">
        <v>4</v>
      </c>
      <c r="PH7" s="40">
        <v>5</v>
      </c>
      <c r="PI7" s="40">
        <v>4</v>
      </c>
      <c r="PJ7" s="40">
        <v>5</v>
      </c>
      <c r="PK7" s="40">
        <v>5</v>
      </c>
      <c r="PL7" s="40">
        <v>4</v>
      </c>
      <c r="PM7" s="40">
        <v>5</v>
      </c>
      <c r="PN7" s="40">
        <v>5</v>
      </c>
      <c r="PO7" s="40">
        <v>4</v>
      </c>
      <c r="PP7" s="40">
        <v>5</v>
      </c>
      <c r="PQ7" s="40">
        <v>4</v>
      </c>
      <c r="PR7" s="40">
        <v>5</v>
      </c>
      <c r="PS7" s="40">
        <v>5</v>
      </c>
      <c r="PT7" s="40">
        <v>4</v>
      </c>
      <c r="PU7" s="40">
        <v>5</v>
      </c>
      <c r="PV7" s="40">
        <v>5</v>
      </c>
      <c r="PW7" s="40">
        <v>4</v>
      </c>
      <c r="PX7" s="42">
        <f>AVERAGE(Tabela631011[[#This Row],[2]:[830]])</f>
        <v>4.3738532110091741</v>
      </c>
      <c r="PY7" s="42">
        <f>SKEW(Tabela631011[[#This Row],[2]:[830]])</f>
        <v>-1.7791972896412152</v>
      </c>
      <c r="PZ7" s="42">
        <f>STDEV(Tabela631011[[#This Row],[2]:[830]])</f>
        <v>0.75210345125651601</v>
      </c>
      <c r="QA7" s="63">
        <v>0.8254377268457872</v>
      </c>
    </row>
    <row r="8" spans="1:443" s="28" customFormat="1" ht="24.95" customHeight="1">
      <c r="A8" s="29">
        <v>22</v>
      </c>
      <c r="B8" s="30">
        <v>4</v>
      </c>
      <c r="C8" s="106" t="s">
        <v>1710</v>
      </c>
      <c r="D8" s="40">
        <v>5</v>
      </c>
      <c r="E8" s="40">
        <v>5</v>
      </c>
      <c r="F8" s="40">
        <v>5</v>
      </c>
      <c r="G8" s="40">
        <v>5</v>
      </c>
      <c r="H8" s="40">
        <v>5</v>
      </c>
      <c r="I8" s="40">
        <v>5</v>
      </c>
      <c r="J8" s="40">
        <v>5</v>
      </c>
      <c r="K8" s="40">
        <v>5</v>
      </c>
      <c r="L8" s="40">
        <v>5</v>
      </c>
      <c r="M8" s="40">
        <v>5</v>
      </c>
      <c r="N8" s="40">
        <v>5</v>
      </c>
      <c r="O8" s="40">
        <v>5</v>
      </c>
      <c r="P8" s="40">
        <v>5</v>
      </c>
      <c r="Q8" s="40">
        <v>5</v>
      </c>
      <c r="R8" s="40">
        <v>5</v>
      </c>
      <c r="S8" s="40">
        <v>5</v>
      </c>
      <c r="T8" s="40">
        <v>4</v>
      </c>
      <c r="U8" s="40">
        <v>5</v>
      </c>
      <c r="V8" s="40">
        <v>5</v>
      </c>
      <c r="W8" s="40">
        <v>5</v>
      </c>
      <c r="X8" s="40">
        <v>5</v>
      </c>
      <c r="Y8" s="40">
        <v>4</v>
      </c>
      <c r="Z8" s="40">
        <v>5</v>
      </c>
      <c r="AA8" s="40">
        <v>4</v>
      </c>
      <c r="AB8" s="40">
        <v>5</v>
      </c>
      <c r="AC8" s="40">
        <v>4</v>
      </c>
      <c r="AD8" s="40">
        <v>5</v>
      </c>
      <c r="AE8" s="40">
        <v>5</v>
      </c>
      <c r="AF8" s="40">
        <v>3</v>
      </c>
      <c r="AG8" s="40">
        <v>5</v>
      </c>
      <c r="AH8" s="40">
        <v>3</v>
      </c>
      <c r="AI8" s="40">
        <v>4</v>
      </c>
      <c r="AJ8" s="40">
        <v>5</v>
      </c>
      <c r="AK8" s="40">
        <v>5</v>
      </c>
      <c r="AL8" s="40">
        <v>4</v>
      </c>
      <c r="AM8" s="40">
        <v>4</v>
      </c>
      <c r="AN8" s="40">
        <v>5</v>
      </c>
      <c r="AO8" s="40">
        <v>5</v>
      </c>
      <c r="AP8" s="40">
        <v>4</v>
      </c>
      <c r="AQ8" s="40">
        <v>4</v>
      </c>
      <c r="AR8" s="40">
        <v>5</v>
      </c>
      <c r="AS8" s="40">
        <v>5</v>
      </c>
      <c r="AT8" s="40">
        <v>4</v>
      </c>
      <c r="AU8" s="40">
        <v>5</v>
      </c>
      <c r="AV8" s="40">
        <v>4</v>
      </c>
      <c r="AW8" s="40">
        <v>5</v>
      </c>
      <c r="AX8" s="40">
        <v>5</v>
      </c>
      <c r="AY8" s="40">
        <v>5</v>
      </c>
      <c r="AZ8" s="40">
        <v>4</v>
      </c>
      <c r="BA8" s="40">
        <v>5</v>
      </c>
      <c r="BB8" s="40">
        <v>5</v>
      </c>
      <c r="BC8" s="40">
        <v>5</v>
      </c>
      <c r="BD8" s="40">
        <v>5</v>
      </c>
      <c r="BE8" s="40">
        <v>5</v>
      </c>
      <c r="BF8" s="40">
        <v>5</v>
      </c>
      <c r="BG8" s="40">
        <v>5</v>
      </c>
      <c r="BH8" s="40">
        <v>4</v>
      </c>
      <c r="BI8" s="40">
        <v>5</v>
      </c>
      <c r="BJ8" s="40">
        <v>5</v>
      </c>
      <c r="BK8" s="40">
        <v>5</v>
      </c>
      <c r="BL8" s="40">
        <v>4</v>
      </c>
      <c r="BM8" s="40">
        <v>5</v>
      </c>
      <c r="BN8" s="40">
        <v>5</v>
      </c>
      <c r="BO8" s="40">
        <v>4</v>
      </c>
      <c r="BP8" s="40">
        <v>5</v>
      </c>
      <c r="BQ8" s="40">
        <v>4</v>
      </c>
      <c r="BR8" s="40">
        <v>5</v>
      </c>
      <c r="BS8" s="40">
        <v>5</v>
      </c>
      <c r="BT8" s="40">
        <v>4</v>
      </c>
      <c r="BU8" s="40">
        <v>5</v>
      </c>
      <c r="BV8" s="40">
        <v>4</v>
      </c>
      <c r="BW8" s="40">
        <v>5</v>
      </c>
      <c r="BX8" s="40">
        <v>5</v>
      </c>
      <c r="BY8" s="40">
        <v>3</v>
      </c>
      <c r="BZ8" s="40">
        <v>5</v>
      </c>
      <c r="CA8" s="40">
        <v>4</v>
      </c>
      <c r="CB8" s="40">
        <v>5</v>
      </c>
      <c r="CC8" s="40">
        <v>5</v>
      </c>
      <c r="CD8" s="40">
        <v>5</v>
      </c>
      <c r="CE8" s="40">
        <v>5</v>
      </c>
      <c r="CF8" s="40">
        <v>4</v>
      </c>
      <c r="CG8" s="40">
        <v>5</v>
      </c>
      <c r="CH8" s="40">
        <v>5</v>
      </c>
      <c r="CI8" s="40">
        <v>5</v>
      </c>
      <c r="CJ8" s="40">
        <v>5</v>
      </c>
      <c r="CK8" s="40">
        <v>5</v>
      </c>
      <c r="CL8" s="40">
        <v>5</v>
      </c>
      <c r="CM8" s="40">
        <v>5</v>
      </c>
      <c r="CN8" s="40">
        <v>5</v>
      </c>
      <c r="CO8" s="40">
        <v>5</v>
      </c>
      <c r="CP8" s="40">
        <v>5</v>
      </c>
      <c r="CQ8" s="40">
        <v>5</v>
      </c>
      <c r="CR8" s="40">
        <v>4</v>
      </c>
      <c r="CS8" s="40">
        <v>4</v>
      </c>
      <c r="CT8" s="40">
        <v>4</v>
      </c>
      <c r="CU8" s="40">
        <v>5</v>
      </c>
      <c r="CV8" s="40">
        <v>5</v>
      </c>
      <c r="CW8" s="40">
        <v>5</v>
      </c>
      <c r="CX8" s="40">
        <v>3</v>
      </c>
      <c r="CY8" s="40">
        <v>5</v>
      </c>
      <c r="CZ8" s="40">
        <v>5</v>
      </c>
      <c r="DA8" s="40">
        <v>4</v>
      </c>
      <c r="DB8" s="40">
        <v>5</v>
      </c>
      <c r="DC8" s="40">
        <v>3</v>
      </c>
      <c r="DD8" s="40">
        <v>5</v>
      </c>
      <c r="DE8" s="40">
        <v>5</v>
      </c>
      <c r="DF8" s="40">
        <v>5</v>
      </c>
      <c r="DG8" s="40">
        <v>5</v>
      </c>
      <c r="DH8" s="40">
        <v>5</v>
      </c>
      <c r="DI8" s="40">
        <v>5</v>
      </c>
      <c r="DJ8" s="40">
        <v>5</v>
      </c>
      <c r="DK8" s="40">
        <v>3</v>
      </c>
      <c r="DL8" s="40">
        <v>3</v>
      </c>
      <c r="DM8" s="40">
        <v>5</v>
      </c>
      <c r="DN8" s="40">
        <v>5</v>
      </c>
      <c r="DO8" s="40">
        <v>5</v>
      </c>
      <c r="DP8" s="40">
        <v>5</v>
      </c>
      <c r="DQ8" s="40">
        <v>4</v>
      </c>
      <c r="DR8" s="40">
        <v>5</v>
      </c>
      <c r="DS8" s="40">
        <v>5</v>
      </c>
      <c r="DT8" s="40">
        <v>5</v>
      </c>
      <c r="DU8" s="40">
        <v>4</v>
      </c>
      <c r="DV8" s="40">
        <v>5</v>
      </c>
      <c r="DW8" s="40">
        <v>4</v>
      </c>
      <c r="DX8" s="40">
        <v>5</v>
      </c>
      <c r="DY8" s="40">
        <v>5</v>
      </c>
      <c r="DZ8" s="40">
        <v>5</v>
      </c>
      <c r="EA8" s="40">
        <v>5</v>
      </c>
      <c r="EB8" s="40">
        <v>5</v>
      </c>
      <c r="EC8" s="40">
        <v>5</v>
      </c>
      <c r="ED8" s="40">
        <v>5</v>
      </c>
      <c r="EE8" s="40">
        <v>5</v>
      </c>
      <c r="EF8" s="40">
        <v>5</v>
      </c>
      <c r="EG8" s="40">
        <v>4</v>
      </c>
      <c r="EH8" s="40">
        <v>4</v>
      </c>
      <c r="EI8" s="40">
        <v>5</v>
      </c>
      <c r="EJ8" s="40">
        <v>4</v>
      </c>
      <c r="EK8" s="40">
        <v>5</v>
      </c>
      <c r="EL8" s="40">
        <v>5</v>
      </c>
      <c r="EM8" s="40">
        <v>4</v>
      </c>
      <c r="EN8" s="40">
        <v>5</v>
      </c>
      <c r="EO8" s="40">
        <v>3</v>
      </c>
      <c r="EP8" s="40">
        <v>5</v>
      </c>
      <c r="EQ8" s="40">
        <v>5</v>
      </c>
      <c r="ER8" s="40">
        <v>5</v>
      </c>
      <c r="ES8" s="40">
        <v>5</v>
      </c>
      <c r="ET8" s="40">
        <v>3</v>
      </c>
      <c r="EU8" s="40">
        <v>5</v>
      </c>
      <c r="EV8" s="40">
        <v>4</v>
      </c>
      <c r="EW8" s="40">
        <v>5</v>
      </c>
      <c r="EX8" s="40">
        <v>5</v>
      </c>
      <c r="EY8" s="40">
        <v>5</v>
      </c>
      <c r="EZ8" s="40">
        <v>5</v>
      </c>
      <c r="FA8" s="40">
        <v>5</v>
      </c>
      <c r="FB8" s="40">
        <v>5</v>
      </c>
      <c r="FC8" s="40">
        <v>5</v>
      </c>
      <c r="FD8" s="40">
        <v>5</v>
      </c>
      <c r="FE8" s="40">
        <v>5</v>
      </c>
      <c r="FF8" s="40">
        <v>5</v>
      </c>
      <c r="FG8" s="40">
        <v>5</v>
      </c>
      <c r="FH8" s="40">
        <v>5</v>
      </c>
      <c r="FI8" s="40">
        <v>5</v>
      </c>
      <c r="FJ8" s="40">
        <v>5</v>
      </c>
      <c r="FK8" s="40">
        <v>5</v>
      </c>
      <c r="FL8" s="40">
        <v>5</v>
      </c>
      <c r="FM8" s="40">
        <v>5</v>
      </c>
      <c r="FN8" s="40">
        <v>5</v>
      </c>
      <c r="FO8" s="40">
        <v>5</v>
      </c>
      <c r="FP8" s="40">
        <v>5</v>
      </c>
      <c r="FQ8" s="40">
        <v>5</v>
      </c>
      <c r="FR8" s="40">
        <v>5</v>
      </c>
      <c r="FS8" s="40">
        <v>5</v>
      </c>
      <c r="FT8" s="40">
        <v>5</v>
      </c>
      <c r="FU8" s="40">
        <v>4</v>
      </c>
      <c r="FV8" s="40">
        <v>5</v>
      </c>
      <c r="FW8" s="40">
        <v>5</v>
      </c>
      <c r="FX8" s="40">
        <v>4</v>
      </c>
      <c r="FY8" s="40">
        <v>5</v>
      </c>
      <c r="FZ8" s="40">
        <v>4</v>
      </c>
      <c r="GA8" s="40">
        <v>5</v>
      </c>
      <c r="GB8" s="40">
        <v>4</v>
      </c>
      <c r="GC8" s="40">
        <v>5</v>
      </c>
      <c r="GD8" s="40">
        <v>5</v>
      </c>
      <c r="GE8" s="40">
        <v>5</v>
      </c>
      <c r="GF8" s="40">
        <v>5</v>
      </c>
      <c r="GG8" s="40">
        <v>4</v>
      </c>
      <c r="GH8" s="40">
        <v>5</v>
      </c>
      <c r="GI8" s="40">
        <v>4</v>
      </c>
      <c r="GJ8" s="40">
        <v>5</v>
      </c>
      <c r="GK8" s="40">
        <v>5</v>
      </c>
      <c r="GL8" s="40">
        <v>4</v>
      </c>
      <c r="GM8" s="40">
        <v>4</v>
      </c>
      <c r="GN8" s="40">
        <v>4</v>
      </c>
      <c r="GO8" s="40">
        <v>5</v>
      </c>
      <c r="GP8" s="40">
        <v>5</v>
      </c>
      <c r="GQ8" s="40">
        <v>5</v>
      </c>
      <c r="GR8" s="40">
        <v>5</v>
      </c>
      <c r="GS8" s="40">
        <v>5</v>
      </c>
      <c r="GT8" s="40">
        <v>5</v>
      </c>
      <c r="GU8" s="40">
        <v>5</v>
      </c>
      <c r="GV8" s="40">
        <v>5</v>
      </c>
      <c r="GW8" s="40">
        <v>4</v>
      </c>
      <c r="GX8" s="40">
        <v>5</v>
      </c>
      <c r="GY8" s="40">
        <v>4</v>
      </c>
      <c r="GZ8" s="40">
        <v>4</v>
      </c>
      <c r="HA8" s="40">
        <v>5</v>
      </c>
      <c r="HB8" s="40">
        <v>5</v>
      </c>
      <c r="HC8" s="40">
        <v>5</v>
      </c>
      <c r="HD8" s="40">
        <v>4</v>
      </c>
      <c r="HE8" s="40">
        <v>5</v>
      </c>
      <c r="HF8" s="40">
        <v>2</v>
      </c>
      <c r="HG8" s="40">
        <v>5</v>
      </c>
      <c r="HH8" s="40">
        <v>5</v>
      </c>
      <c r="HI8" s="40">
        <v>4</v>
      </c>
      <c r="HJ8" s="40">
        <v>4</v>
      </c>
      <c r="HK8" s="40">
        <v>5</v>
      </c>
      <c r="HL8" s="40">
        <v>5</v>
      </c>
      <c r="HM8" s="40">
        <v>5</v>
      </c>
      <c r="HN8" s="40">
        <v>5</v>
      </c>
      <c r="HO8" s="40">
        <v>4</v>
      </c>
      <c r="HP8" s="40">
        <v>5</v>
      </c>
      <c r="HQ8" s="40">
        <v>5</v>
      </c>
      <c r="HR8" s="40">
        <v>5</v>
      </c>
      <c r="HS8" s="40">
        <v>5</v>
      </c>
      <c r="HT8" s="40">
        <v>5</v>
      </c>
      <c r="HU8" s="40">
        <v>5</v>
      </c>
      <c r="HV8" s="40">
        <v>5</v>
      </c>
      <c r="HW8" s="40">
        <v>5</v>
      </c>
      <c r="HX8" s="40">
        <v>4</v>
      </c>
      <c r="HY8" s="40">
        <v>5</v>
      </c>
      <c r="HZ8" s="40">
        <v>5</v>
      </c>
      <c r="IA8" s="40">
        <v>5</v>
      </c>
      <c r="IB8" s="40">
        <v>5</v>
      </c>
      <c r="IC8" s="40">
        <v>5</v>
      </c>
      <c r="ID8" s="40">
        <v>5</v>
      </c>
      <c r="IE8" s="40">
        <v>5</v>
      </c>
      <c r="IF8" s="40">
        <v>5</v>
      </c>
      <c r="IG8" s="40">
        <v>5</v>
      </c>
      <c r="IH8" s="40">
        <v>5</v>
      </c>
      <c r="II8" s="40">
        <v>5</v>
      </c>
      <c r="IJ8" s="40">
        <v>5</v>
      </c>
      <c r="IK8" s="40">
        <v>5</v>
      </c>
      <c r="IL8" s="40">
        <v>5</v>
      </c>
      <c r="IM8" s="40">
        <v>5</v>
      </c>
      <c r="IN8" s="40">
        <v>5</v>
      </c>
      <c r="IO8" s="40">
        <v>5</v>
      </c>
      <c r="IP8" s="40">
        <v>5</v>
      </c>
      <c r="IQ8" s="40">
        <v>5</v>
      </c>
      <c r="IR8" s="40">
        <v>4</v>
      </c>
      <c r="IS8" s="40">
        <v>4</v>
      </c>
      <c r="IT8" s="40">
        <v>5</v>
      </c>
      <c r="IU8" s="40">
        <v>3</v>
      </c>
      <c r="IV8" s="40">
        <v>4</v>
      </c>
      <c r="IW8" s="40">
        <v>5</v>
      </c>
      <c r="IX8" s="40">
        <v>5</v>
      </c>
      <c r="IY8" s="40">
        <v>5</v>
      </c>
      <c r="IZ8" s="40">
        <v>5</v>
      </c>
      <c r="JA8" s="40">
        <v>5</v>
      </c>
      <c r="JB8" s="40">
        <v>5</v>
      </c>
      <c r="JC8" s="40">
        <v>5</v>
      </c>
      <c r="JD8" s="40">
        <v>5</v>
      </c>
      <c r="JE8" s="40">
        <v>5</v>
      </c>
      <c r="JF8" s="40">
        <v>4</v>
      </c>
      <c r="JG8" s="40">
        <v>4</v>
      </c>
      <c r="JH8" s="40">
        <v>4</v>
      </c>
      <c r="JI8" s="40">
        <v>4</v>
      </c>
      <c r="JJ8" s="40">
        <v>4</v>
      </c>
      <c r="JK8" s="40">
        <v>2</v>
      </c>
      <c r="JL8" s="40">
        <v>5</v>
      </c>
      <c r="JM8" s="40">
        <v>5</v>
      </c>
      <c r="JN8" s="40">
        <v>4</v>
      </c>
      <c r="JO8" s="40">
        <v>5</v>
      </c>
      <c r="JP8" s="40">
        <v>5</v>
      </c>
      <c r="JQ8" s="40">
        <v>5</v>
      </c>
      <c r="JR8" s="40">
        <v>4</v>
      </c>
      <c r="JS8" s="40">
        <v>4</v>
      </c>
      <c r="JT8" s="40">
        <v>4</v>
      </c>
      <c r="JU8" s="40">
        <v>5</v>
      </c>
      <c r="JV8" s="40">
        <v>5</v>
      </c>
      <c r="JW8" s="40">
        <v>4</v>
      </c>
      <c r="JX8" s="40">
        <v>5</v>
      </c>
      <c r="JY8" s="40">
        <v>4</v>
      </c>
      <c r="JZ8" s="40">
        <v>5</v>
      </c>
      <c r="KA8" s="40">
        <v>4</v>
      </c>
      <c r="KB8" s="40">
        <v>5</v>
      </c>
      <c r="KC8" s="40">
        <v>5</v>
      </c>
      <c r="KD8" s="40">
        <v>5</v>
      </c>
      <c r="KE8" s="40">
        <v>4</v>
      </c>
      <c r="KF8" s="40">
        <v>5</v>
      </c>
      <c r="KG8" s="40">
        <v>5</v>
      </c>
      <c r="KH8" s="40">
        <v>5</v>
      </c>
      <c r="KI8" s="40">
        <v>5</v>
      </c>
      <c r="KJ8" s="40">
        <v>5</v>
      </c>
      <c r="KK8" s="40">
        <v>5</v>
      </c>
      <c r="KL8" s="40">
        <v>5</v>
      </c>
      <c r="KM8" s="40">
        <v>4</v>
      </c>
      <c r="KN8" s="40">
        <v>5</v>
      </c>
      <c r="KO8" s="40">
        <v>5</v>
      </c>
      <c r="KP8" s="40">
        <v>5</v>
      </c>
      <c r="KQ8" s="40">
        <v>5</v>
      </c>
      <c r="KR8" s="40">
        <v>5</v>
      </c>
      <c r="KS8" s="40">
        <v>5</v>
      </c>
      <c r="KT8" s="40">
        <v>5</v>
      </c>
      <c r="KU8" s="40">
        <v>5</v>
      </c>
      <c r="KV8" s="40">
        <v>4</v>
      </c>
      <c r="KW8" s="40">
        <v>4</v>
      </c>
      <c r="KX8" s="40">
        <v>5</v>
      </c>
      <c r="KY8" s="40">
        <v>4</v>
      </c>
      <c r="KZ8" s="40">
        <v>5</v>
      </c>
      <c r="LA8" s="40">
        <v>4</v>
      </c>
      <c r="LB8" s="40">
        <v>4</v>
      </c>
      <c r="LC8" s="40">
        <v>5</v>
      </c>
      <c r="LD8" s="40">
        <v>5</v>
      </c>
      <c r="LE8" s="40">
        <v>5</v>
      </c>
      <c r="LF8" s="40">
        <v>4</v>
      </c>
      <c r="LG8" s="40">
        <v>5</v>
      </c>
      <c r="LH8" s="40">
        <v>5</v>
      </c>
      <c r="LI8" s="40">
        <v>5</v>
      </c>
      <c r="LJ8" s="40">
        <v>4</v>
      </c>
      <c r="LK8" s="40">
        <v>5</v>
      </c>
      <c r="LL8" s="40">
        <v>5</v>
      </c>
      <c r="LM8" s="40">
        <v>5</v>
      </c>
      <c r="LN8" s="40">
        <v>5</v>
      </c>
      <c r="LO8" s="40">
        <v>5</v>
      </c>
      <c r="LP8" s="40">
        <v>5</v>
      </c>
      <c r="LQ8" s="40">
        <v>5</v>
      </c>
      <c r="LR8" s="40">
        <v>5</v>
      </c>
      <c r="LS8" s="40">
        <v>5</v>
      </c>
      <c r="LT8" s="40">
        <v>4</v>
      </c>
      <c r="LU8" s="40">
        <v>4</v>
      </c>
      <c r="LV8" s="40">
        <v>5</v>
      </c>
      <c r="LW8" s="40">
        <v>5</v>
      </c>
      <c r="LX8" s="40">
        <v>5</v>
      </c>
      <c r="LY8" s="40">
        <v>5</v>
      </c>
      <c r="LZ8" s="40">
        <v>4</v>
      </c>
      <c r="MA8" s="40">
        <v>4</v>
      </c>
      <c r="MB8" s="40">
        <v>5</v>
      </c>
      <c r="MC8" s="40">
        <v>3</v>
      </c>
      <c r="MD8" s="40">
        <v>5</v>
      </c>
      <c r="ME8" s="40">
        <v>5</v>
      </c>
      <c r="MF8" s="40">
        <v>5</v>
      </c>
      <c r="MG8" s="40">
        <v>5</v>
      </c>
      <c r="MH8" s="40">
        <v>5</v>
      </c>
      <c r="MI8" s="40">
        <v>5</v>
      </c>
      <c r="MJ8" s="40">
        <v>5</v>
      </c>
      <c r="MK8" s="40">
        <v>5</v>
      </c>
      <c r="ML8" s="40">
        <v>5</v>
      </c>
      <c r="MM8" s="40">
        <v>5</v>
      </c>
      <c r="MN8" s="40">
        <v>5</v>
      </c>
      <c r="MO8" s="40">
        <v>4</v>
      </c>
      <c r="MP8" s="40">
        <v>5</v>
      </c>
      <c r="MQ8" s="40">
        <v>4</v>
      </c>
      <c r="MR8" s="40">
        <v>5</v>
      </c>
      <c r="MS8" s="40">
        <v>4</v>
      </c>
      <c r="MT8" s="40">
        <v>4</v>
      </c>
      <c r="MU8" s="40">
        <v>5</v>
      </c>
      <c r="MV8" s="40">
        <v>4</v>
      </c>
      <c r="MW8" s="40">
        <v>4</v>
      </c>
      <c r="MX8" s="40">
        <v>4</v>
      </c>
      <c r="MY8" s="40">
        <v>5</v>
      </c>
      <c r="MZ8" s="40">
        <v>5</v>
      </c>
      <c r="NA8" s="40">
        <v>4</v>
      </c>
      <c r="NB8" s="40">
        <v>4</v>
      </c>
      <c r="NC8" s="40">
        <v>5</v>
      </c>
      <c r="ND8" s="40">
        <v>5</v>
      </c>
      <c r="NE8" s="40">
        <v>4</v>
      </c>
      <c r="NF8" s="40">
        <v>5</v>
      </c>
      <c r="NG8" s="40">
        <v>5</v>
      </c>
      <c r="NH8" s="40">
        <v>5</v>
      </c>
      <c r="NI8" s="40">
        <v>5</v>
      </c>
      <c r="NJ8" s="40">
        <v>5</v>
      </c>
      <c r="NK8" s="40">
        <v>4</v>
      </c>
      <c r="NL8" s="40">
        <v>3</v>
      </c>
      <c r="NM8" s="40">
        <v>4</v>
      </c>
      <c r="NN8" s="40">
        <v>5</v>
      </c>
      <c r="NO8" s="40">
        <v>5</v>
      </c>
      <c r="NP8" s="40">
        <v>5</v>
      </c>
      <c r="NQ8" s="40">
        <v>5</v>
      </c>
      <c r="NR8" s="40">
        <v>5</v>
      </c>
      <c r="NS8" s="40">
        <v>5</v>
      </c>
      <c r="NT8" s="40">
        <v>4</v>
      </c>
      <c r="NU8" s="40">
        <v>4</v>
      </c>
      <c r="NV8" s="40">
        <v>5</v>
      </c>
      <c r="NW8" s="40">
        <v>5</v>
      </c>
      <c r="NX8" s="40">
        <v>5</v>
      </c>
      <c r="NY8" s="40">
        <v>4</v>
      </c>
      <c r="NZ8" s="40">
        <v>5</v>
      </c>
      <c r="OA8" s="40">
        <v>4</v>
      </c>
      <c r="OB8" s="40">
        <v>4</v>
      </c>
      <c r="OC8" s="40">
        <v>2</v>
      </c>
      <c r="OD8" s="40">
        <v>5</v>
      </c>
      <c r="OE8" s="40">
        <v>3</v>
      </c>
      <c r="OF8" s="40">
        <v>4</v>
      </c>
      <c r="OG8" s="40">
        <v>5</v>
      </c>
      <c r="OH8" s="40">
        <v>5</v>
      </c>
      <c r="OI8" s="40">
        <v>3</v>
      </c>
      <c r="OJ8" s="40">
        <v>5</v>
      </c>
      <c r="OK8" s="40">
        <v>4</v>
      </c>
      <c r="OL8" s="40">
        <v>5</v>
      </c>
      <c r="OM8" s="40">
        <v>4</v>
      </c>
      <c r="ON8" s="40">
        <v>4</v>
      </c>
      <c r="OO8" s="40">
        <v>5</v>
      </c>
      <c r="OP8" s="40">
        <v>4</v>
      </c>
      <c r="OQ8" s="40">
        <v>5</v>
      </c>
      <c r="OR8" s="40">
        <v>4</v>
      </c>
      <c r="OS8" s="40">
        <v>5</v>
      </c>
      <c r="OT8" s="40">
        <v>5</v>
      </c>
      <c r="OU8" s="40">
        <v>4</v>
      </c>
      <c r="OV8" s="40">
        <v>5</v>
      </c>
      <c r="OW8" s="40">
        <v>5</v>
      </c>
      <c r="OX8" s="40">
        <v>4</v>
      </c>
      <c r="OY8" s="40">
        <v>5</v>
      </c>
      <c r="OZ8" s="40">
        <v>4</v>
      </c>
      <c r="PA8" s="40">
        <v>3</v>
      </c>
      <c r="PB8" s="40">
        <v>4</v>
      </c>
      <c r="PC8" s="40">
        <v>5</v>
      </c>
      <c r="PD8" s="40">
        <v>5</v>
      </c>
      <c r="PE8" s="40">
        <v>5</v>
      </c>
      <c r="PF8" s="40">
        <v>4</v>
      </c>
      <c r="PG8" s="40">
        <v>5</v>
      </c>
      <c r="PH8" s="40">
        <v>5</v>
      </c>
      <c r="PI8" s="40">
        <v>5</v>
      </c>
      <c r="PJ8" s="40">
        <v>5</v>
      </c>
      <c r="PK8" s="40">
        <v>5</v>
      </c>
      <c r="PL8" s="40">
        <v>4</v>
      </c>
      <c r="PM8" s="40">
        <v>5</v>
      </c>
      <c r="PN8" s="40">
        <v>5</v>
      </c>
      <c r="PO8" s="40">
        <v>5</v>
      </c>
      <c r="PP8" s="40">
        <v>5</v>
      </c>
      <c r="PQ8" s="40">
        <v>4</v>
      </c>
      <c r="PR8" s="40">
        <v>5</v>
      </c>
      <c r="PS8" s="40">
        <v>4</v>
      </c>
      <c r="PT8" s="40">
        <v>3</v>
      </c>
      <c r="PU8" s="40">
        <v>5</v>
      </c>
      <c r="PV8" s="40">
        <v>5</v>
      </c>
      <c r="PW8" s="40">
        <v>4</v>
      </c>
      <c r="PX8" s="42">
        <f>AVERAGE(Tabela631011[[#This Row],[2]:[830]])</f>
        <v>4.6559633027522933</v>
      </c>
      <c r="PY8" s="42">
        <f>SKEW(Tabela631011[[#This Row],[2]:[830]])</f>
        <v>-1.7048535995064467</v>
      </c>
      <c r="PZ8" s="42">
        <f>STDEV(Tabela631011[[#This Row],[2]:[830]])</f>
        <v>0.58406914921437914</v>
      </c>
      <c r="QA8" s="63">
        <v>0.83982178953010389</v>
      </c>
    </row>
    <row r="9" spans="1:443" s="28" customFormat="1" ht="24.95" customHeight="1">
      <c r="A9" s="29">
        <v>23</v>
      </c>
      <c r="B9" s="30">
        <v>5</v>
      </c>
      <c r="C9" s="106" t="s">
        <v>1711</v>
      </c>
      <c r="D9" s="40">
        <v>5</v>
      </c>
      <c r="E9" s="40">
        <v>4</v>
      </c>
      <c r="F9" s="40">
        <v>4</v>
      </c>
      <c r="G9" s="40">
        <v>4</v>
      </c>
      <c r="H9" s="40">
        <v>5</v>
      </c>
      <c r="I9" s="40">
        <v>3</v>
      </c>
      <c r="J9" s="40">
        <v>4</v>
      </c>
      <c r="K9" s="40">
        <v>5</v>
      </c>
      <c r="L9" s="40">
        <v>5</v>
      </c>
      <c r="M9" s="40">
        <v>5</v>
      </c>
      <c r="N9" s="40">
        <v>4</v>
      </c>
      <c r="O9" s="40">
        <v>5</v>
      </c>
      <c r="P9" s="40">
        <v>5</v>
      </c>
      <c r="Q9" s="40">
        <v>0</v>
      </c>
      <c r="R9" s="40">
        <v>4</v>
      </c>
      <c r="S9" s="40">
        <v>5</v>
      </c>
      <c r="T9" s="40">
        <v>4</v>
      </c>
      <c r="U9" s="40">
        <v>4</v>
      </c>
      <c r="V9" s="40">
        <v>4</v>
      </c>
      <c r="W9" s="40">
        <v>4</v>
      </c>
      <c r="X9" s="40">
        <v>5</v>
      </c>
      <c r="Y9" s="40">
        <v>4</v>
      </c>
      <c r="Z9" s="40">
        <v>5</v>
      </c>
      <c r="AA9" s="40">
        <v>3</v>
      </c>
      <c r="AB9" s="40">
        <v>4</v>
      </c>
      <c r="AC9" s="40">
        <v>4</v>
      </c>
      <c r="AD9" s="40">
        <v>4</v>
      </c>
      <c r="AE9" s="40">
        <v>3</v>
      </c>
      <c r="AF9" s="40">
        <v>3</v>
      </c>
      <c r="AG9" s="40">
        <v>3</v>
      </c>
      <c r="AH9" s="40">
        <v>4</v>
      </c>
      <c r="AI9" s="40">
        <v>4</v>
      </c>
      <c r="AJ9" s="40">
        <v>4</v>
      </c>
      <c r="AK9" s="40">
        <v>4</v>
      </c>
      <c r="AL9" s="40">
        <v>4</v>
      </c>
      <c r="AM9" s="40">
        <v>4</v>
      </c>
      <c r="AN9" s="40">
        <v>3</v>
      </c>
      <c r="AO9" s="40">
        <v>5</v>
      </c>
      <c r="AP9" s="40">
        <v>4</v>
      </c>
      <c r="AQ9" s="40">
        <v>4</v>
      </c>
      <c r="AR9" s="40">
        <v>5</v>
      </c>
      <c r="AS9" s="40">
        <v>4</v>
      </c>
      <c r="AT9" s="40">
        <v>4</v>
      </c>
      <c r="AU9" s="40">
        <v>4</v>
      </c>
      <c r="AV9" s="40">
        <v>5</v>
      </c>
      <c r="AW9" s="40">
        <v>5</v>
      </c>
      <c r="AX9" s="40">
        <v>5</v>
      </c>
      <c r="AY9" s="40">
        <v>5</v>
      </c>
      <c r="AZ9" s="40">
        <v>4</v>
      </c>
      <c r="BA9" s="40">
        <v>4</v>
      </c>
      <c r="BB9" s="40">
        <v>4</v>
      </c>
      <c r="BC9" s="40">
        <v>5</v>
      </c>
      <c r="BD9" s="40">
        <v>5</v>
      </c>
      <c r="BE9" s="40">
        <v>4</v>
      </c>
      <c r="BF9" s="40">
        <v>4</v>
      </c>
      <c r="BG9" s="40">
        <v>4</v>
      </c>
      <c r="BH9" s="40">
        <v>4</v>
      </c>
      <c r="BI9" s="40">
        <v>2</v>
      </c>
      <c r="BJ9" s="40">
        <v>4</v>
      </c>
      <c r="BK9" s="40">
        <v>5</v>
      </c>
      <c r="BL9" s="40">
        <v>4</v>
      </c>
      <c r="BM9" s="40">
        <v>5</v>
      </c>
      <c r="BN9" s="40">
        <v>4</v>
      </c>
      <c r="BO9" s="40">
        <v>4</v>
      </c>
      <c r="BP9" s="40">
        <v>4</v>
      </c>
      <c r="BQ9" s="40">
        <v>5</v>
      </c>
      <c r="BR9" s="40">
        <v>3</v>
      </c>
      <c r="BS9" s="40">
        <v>5</v>
      </c>
      <c r="BT9" s="40">
        <v>4</v>
      </c>
      <c r="BU9" s="40">
        <v>5</v>
      </c>
      <c r="BV9" s="40">
        <v>4</v>
      </c>
      <c r="BW9" s="40">
        <v>4</v>
      </c>
      <c r="BX9" s="40">
        <v>5</v>
      </c>
      <c r="BY9" s="40">
        <v>4</v>
      </c>
      <c r="BZ9" s="40">
        <v>4</v>
      </c>
      <c r="CA9" s="40">
        <v>3</v>
      </c>
      <c r="CB9" s="40">
        <v>5</v>
      </c>
      <c r="CC9" s="40">
        <v>3</v>
      </c>
      <c r="CD9" s="40">
        <v>4</v>
      </c>
      <c r="CE9" s="40">
        <v>4</v>
      </c>
      <c r="CF9" s="40">
        <v>5</v>
      </c>
      <c r="CG9" s="40">
        <v>3</v>
      </c>
      <c r="CH9" s="40">
        <v>5</v>
      </c>
      <c r="CI9" s="40">
        <v>5</v>
      </c>
      <c r="CJ9" s="40">
        <v>4</v>
      </c>
      <c r="CK9" s="40">
        <v>5</v>
      </c>
      <c r="CL9" s="40">
        <v>4</v>
      </c>
      <c r="CM9" s="40">
        <v>5</v>
      </c>
      <c r="CN9" s="40">
        <v>5</v>
      </c>
      <c r="CO9" s="40">
        <v>5</v>
      </c>
      <c r="CP9" s="40">
        <v>5</v>
      </c>
      <c r="CQ9" s="40">
        <v>5</v>
      </c>
      <c r="CR9" s="40">
        <v>4</v>
      </c>
      <c r="CS9" s="40">
        <v>3</v>
      </c>
      <c r="CT9" s="40">
        <v>3</v>
      </c>
      <c r="CU9" s="40">
        <v>5</v>
      </c>
      <c r="CV9" s="40">
        <v>5</v>
      </c>
      <c r="CW9" s="40">
        <v>5</v>
      </c>
      <c r="CX9" s="40">
        <v>4</v>
      </c>
      <c r="CY9" s="40">
        <v>4</v>
      </c>
      <c r="CZ9" s="40">
        <v>5</v>
      </c>
      <c r="DA9" s="40">
        <v>4</v>
      </c>
      <c r="DB9" s="40">
        <v>5</v>
      </c>
      <c r="DC9" s="40">
        <v>3</v>
      </c>
      <c r="DD9" s="40">
        <v>5</v>
      </c>
      <c r="DE9" s="40">
        <v>4</v>
      </c>
      <c r="DF9" s="40">
        <v>5</v>
      </c>
      <c r="DG9" s="40">
        <v>3</v>
      </c>
      <c r="DH9" s="40">
        <v>4</v>
      </c>
      <c r="DI9" s="40">
        <v>5</v>
      </c>
      <c r="DJ9" s="40">
        <v>4</v>
      </c>
      <c r="DK9" s="40">
        <v>2</v>
      </c>
      <c r="DL9" s="40">
        <v>5</v>
      </c>
      <c r="DM9" s="40">
        <v>4</v>
      </c>
      <c r="DN9" s="40">
        <v>4</v>
      </c>
      <c r="DO9" s="40">
        <v>5</v>
      </c>
      <c r="DP9" s="40">
        <v>4</v>
      </c>
      <c r="DQ9" s="40">
        <v>4</v>
      </c>
      <c r="DR9" s="40">
        <v>4</v>
      </c>
      <c r="DS9" s="40">
        <v>4</v>
      </c>
      <c r="DT9" s="40">
        <v>3</v>
      </c>
      <c r="DU9" s="40">
        <v>5</v>
      </c>
      <c r="DV9" s="40">
        <v>5</v>
      </c>
      <c r="DW9" s="40">
        <v>4</v>
      </c>
      <c r="DX9" s="40">
        <v>3</v>
      </c>
      <c r="DY9" s="40">
        <v>4</v>
      </c>
      <c r="DZ9" s="40">
        <v>5</v>
      </c>
      <c r="EA9" s="40">
        <v>5</v>
      </c>
      <c r="EB9" s="40">
        <v>5</v>
      </c>
      <c r="EC9" s="40">
        <v>5</v>
      </c>
      <c r="ED9" s="40">
        <v>5</v>
      </c>
      <c r="EE9" s="40">
        <v>4</v>
      </c>
      <c r="EF9" s="40">
        <v>4</v>
      </c>
      <c r="EG9" s="40">
        <v>4</v>
      </c>
      <c r="EH9" s="40">
        <v>4</v>
      </c>
      <c r="EI9" s="40">
        <v>5</v>
      </c>
      <c r="EJ9" s="40">
        <v>4</v>
      </c>
      <c r="EK9" s="40">
        <v>4</v>
      </c>
      <c r="EL9" s="40">
        <v>4</v>
      </c>
      <c r="EM9" s="40">
        <v>4</v>
      </c>
      <c r="EN9" s="40">
        <v>5</v>
      </c>
      <c r="EO9" s="40">
        <v>4</v>
      </c>
      <c r="EP9" s="40">
        <v>5</v>
      </c>
      <c r="EQ9" s="40">
        <v>5</v>
      </c>
      <c r="ER9" s="40">
        <v>3</v>
      </c>
      <c r="ES9" s="40">
        <v>5</v>
      </c>
      <c r="ET9" s="40">
        <v>4</v>
      </c>
      <c r="EU9" s="40">
        <v>5</v>
      </c>
      <c r="EV9" s="40">
        <v>4</v>
      </c>
      <c r="EW9" s="40">
        <v>4</v>
      </c>
      <c r="EX9" s="40">
        <v>4</v>
      </c>
      <c r="EY9" s="40">
        <v>4</v>
      </c>
      <c r="EZ9" s="40">
        <v>4</v>
      </c>
      <c r="FA9" s="40">
        <v>5</v>
      </c>
      <c r="FB9" s="40">
        <v>5</v>
      </c>
      <c r="FC9" s="40">
        <v>4</v>
      </c>
      <c r="FD9" s="40">
        <v>5</v>
      </c>
      <c r="FE9" s="40">
        <v>4</v>
      </c>
      <c r="FF9" s="40">
        <v>5</v>
      </c>
      <c r="FG9" s="40">
        <v>5</v>
      </c>
      <c r="FH9" s="40">
        <v>3</v>
      </c>
      <c r="FI9" s="40">
        <v>5</v>
      </c>
      <c r="FJ9" s="40">
        <v>4</v>
      </c>
      <c r="FK9" s="40">
        <v>5</v>
      </c>
      <c r="FL9" s="40">
        <v>5</v>
      </c>
      <c r="FM9" s="40">
        <v>5</v>
      </c>
      <c r="FN9" s="40">
        <v>4</v>
      </c>
      <c r="FO9" s="40">
        <v>0</v>
      </c>
      <c r="FP9" s="40">
        <v>4</v>
      </c>
      <c r="FQ9" s="40">
        <v>5</v>
      </c>
      <c r="FR9" s="40">
        <v>4</v>
      </c>
      <c r="FS9" s="40">
        <v>5</v>
      </c>
      <c r="FT9" s="40">
        <v>4</v>
      </c>
      <c r="FU9" s="40">
        <v>3</v>
      </c>
      <c r="FV9" s="40">
        <v>4</v>
      </c>
      <c r="FW9" s="40">
        <v>5</v>
      </c>
      <c r="FX9" s="40">
        <v>4</v>
      </c>
      <c r="FY9" s="40">
        <v>4</v>
      </c>
      <c r="FZ9" s="40">
        <v>4</v>
      </c>
      <c r="GA9" s="40">
        <v>4</v>
      </c>
      <c r="GB9" s="40">
        <v>3</v>
      </c>
      <c r="GC9" s="40">
        <v>4</v>
      </c>
      <c r="GD9" s="40">
        <v>5</v>
      </c>
      <c r="GE9" s="40">
        <v>5</v>
      </c>
      <c r="GF9" s="40">
        <v>5</v>
      </c>
      <c r="GG9" s="40">
        <v>4</v>
      </c>
      <c r="GH9" s="40">
        <v>5</v>
      </c>
      <c r="GI9" s="40">
        <v>5</v>
      </c>
      <c r="GJ9" s="40">
        <v>4</v>
      </c>
      <c r="GK9" s="40">
        <v>4</v>
      </c>
      <c r="GL9" s="40">
        <v>3</v>
      </c>
      <c r="GM9" s="40">
        <v>3</v>
      </c>
      <c r="GN9" s="40">
        <v>4</v>
      </c>
      <c r="GO9" s="40">
        <v>5</v>
      </c>
      <c r="GP9" s="40">
        <v>5</v>
      </c>
      <c r="GQ9" s="40">
        <v>5</v>
      </c>
      <c r="GR9" s="40">
        <v>3</v>
      </c>
      <c r="GS9" s="40">
        <v>4</v>
      </c>
      <c r="GT9" s="40">
        <v>4</v>
      </c>
      <c r="GU9" s="40">
        <v>5</v>
      </c>
      <c r="GV9" s="40">
        <v>5</v>
      </c>
      <c r="GW9" s="40">
        <v>5</v>
      </c>
      <c r="GX9" s="40">
        <v>4</v>
      </c>
      <c r="GY9" s="40">
        <v>4</v>
      </c>
      <c r="GZ9" s="40">
        <v>3</v>
      </c>
      <c r="HA9" s="40">
        <v>4</v>
      </c>
      <c r="HB9" s="40">
        <v>4</v>
      </c>
      <c r="HC9" s="40">
        <v>5</v>
      </c>
      <c r="HD9" s="40">
        <v>4</v>
      </c>
      <c r="HE9" s="40">
        <v>5</v>
      </c>
      <c r="HF9" s="40">
        <v>3</v>
      </c>
      <c r="HG9" s="40">
        <v>4</v>
      </c>
      <c r="HH9" s="40">
        <v>4</v>
      </c>
      <c r="HI9" s="40">
        <v>4</v>
      </c>
      <c r="HJ9" s="40">
        <v>4</v>
      </c>
      <c r="HK9" s="40">
        <v>4</v>
      </c>
      <c r="HL9" s="40">
        <v>5</v>
      </c>
      <c r="HM9" s="40">
        <v>5</v>
      </c>
      <c r="HN9" s="40">
        <v>5</v>
      </c>
      <c r="HO9" s="40">
        <v>4</v>
      </c>
      <c r="HP9" s="40">
        <v>5</v>
      </c>
      <c r="HQ9" s="40">
        <v>4</v>
      </c>
      <c r="HR9" s="40">
        <v>5</v>
      </c>
      <c r="HS9" s="40">
        <v>5</v>
      </c>
      <c r="HT9" s="40">
        <v>5</v>
      </c>
      <c r="HU9" s="40">
        <v>4</v>
      </c>
      <c r="HV9" s="40">
        <v>4</v>
      </c>
      <c r="HW9" s="40">
        <v>5</v>
      </c>
      <c r="HX9" s="40">
        <v>5</v>
      </c>
      <c r="HY9" s="40">
        <v>5</v>
      </c>
      <c r="HZ9" s="40">
        <v>4</v>
      </c>
      <c r="IA9" s="40">
        <v>5</v>
      </c>
      <c r="IB9" s="40">
        <v>4</v>
      </c>
      <c r="IC9" s="40">
        <v>4</v>
      </c>
      <c r="ID9" s="40">
        <v>4</v>
      </c>
      <c r="IE9" s="40">
        <v>4</v>
      </c>
      <c r="IF9" s="40">
        <v>4</v>
      </c>
      <c r="IG9" s="40">
        <v>5</v>
      </c>
      <c r="IH9" s="40">
        <v>5</v>
      </c>
      <c r="II9" s="40">
        <v>4</v>
      </c>
      <c r="IJ9" s="40">
        <v>4</v>
      </c>
      <c r="IK9" s="40">
        <v>4</v>
      </c>
      <c r="IL9" s="40">
        <v>4</v>
      </c>
      <c r="IM9" s="40">
        <v>3</v>
      </c>
      <c r="IN9" s="40">
        <v>5</v>
      </c>
      <c r="IO9" s="40">
        <v>4</v>
      </c>
      <c r="IP9" s="40">
        <v>4</v>
      </c>
      <c r="IQ9" s="40">
        <v>4</v>
      </c>
      <c r="IR9" s="40">
        <v>4</v>
      </c>
      <c r="IS9" s="40">
        <v>5</v>
      </c>
      <c r="IT9" s="40">
        <v>5</v>
      </c>
      <c r="IU9" s="40">
        <v>3</v>
      </c>
      <c r="IV9" s="40">
        <v>4</v>
      </c>
      <c r="IW9" s="40">
        <v>5</v>
      </c>
      <c r="IX9" s="40">
        <v>5</v>
      </c>
      <c r="IY9" s="40">
        <v>5</v>
      </c>
      <c r="IZ9" s="40">
        <v>5</v>
      </c>
      <c r="JA9" s="40">
        <v>4</v>
      </c>
      <c r="JB9" s="40">
        <v>4</v>
      </c>
      <c r="JC9" s="40">
        <v>4</v>
      </c>
      <c r="JD9" s="40">
        <v>5</v>
      </c>
      <c r="JE9" s="40">
        <v>5</v>
      </c>
      <c r="JF9" s="40">
        <v>4</v>
      </c>
      <c r="JG9" s="40">
        <v>4</v>
      </c>
      <c r="JH9" s="40">
        <v>4</v>
      </c>
      <c r="JI9" s="40">
        <v>5</v>
      </c>
      <c r="JJ9" s="40">
        <v>3</v>
      </c>
      <c r="JK9" s="40">
        <v>5</v>
      </c>
      <c r="JL9" s="40">
        <v>4</v>
      </c>
      <c r="JM9" s="40">
        <v>5</v>
      </c>
      <c r="JN9" s="40">
        <v>4</v>
      </c>
      <c r="JO9" s="40">
        <v>5</v>
      </c>
      <c r="JP9" s="40">
        <v>4</v>
      </c>
      <c r="JQ9" s="40">
        <v>5</v>
      </c>
      <c r="JR9" s="40">
        <v>3</v>
      </c>
      <c r="JS9" s="40">
        <v>3</v>
      </c>
      <c r="JT9" s="40">
        <v>4</v>
      </c>
      <c r="JU9" s="40">
        <v>5</v>
      </c>
      <c r="JV9" s="40">
        <v>5</v>
      </c>
      <c r="JW9" s="40">
        <v>4</v>
      </c>
      <c r="JX9" s="40">
        <v>5</v>
      </c>
      <c r="JY9" s="40">
        <v>4</v>
      </c>
      <c r="JZ9" s="40">
        <v>4</v>
      </c>
      <c r="KA9" s="40">
        <v>3</v>
      </c>
      <c r="KB9" s="40">
        <v>5</v>
      </c>
      <c r="KC9" s="40">
        <v>5</v>
      </c>
      <c r="KD9" s="40">
        <v>5</v>
      </c>
      <c r="KE9" s="40">
        <v>4</v>
      </c>
      <c r="KF9" s="40">
        <v>5</v>
      </c>
      <c r="KG9" s="40">
        <v>4</v>
      </c>
      <c r="KH9" s="40">
        <v>3</v>
      </c>
      <c r="KI9" s="40">
        <v>4</v>
      </c>
      <c r="KJ9" s="40">
        <v>5</v>
      </c>
      <c r="KK9" s="40">
        <v>5</v>
      </c>
      <c r="KL9" s="40">
        <v>5</v>
      </c>
      <c r="KM9" s="40">
        <v>4</v>
      </c>
      <c r="KN9" s="40">
        <v>4</v>
      </c>
      <c r="KO9" s="40">
        <v>5</v>
      </c>
      <c r="KP9" s="40">
        <v>4</v>
      </c>
      <c r="KQ9" s="40">
        <v>4</v>
      </c>
      <c r="KR9" s="40">
        <v>4</v>
      </c>
      <c r="KS9" s="40">
        <v>5</v>
      </c>
      <c r="KT9" s="40">
        <v>4</v>
      </c>
      <c r="KU9" s="40">
        <v>4</v>
      </c>
      <c r="KV9" s="40">
        <v>4</v>
      </c>
      <c r="KW9" s="40">
        <v>4</v>
      </c>
      <c r="KX9" s="40">
        <v>5</v>
      </c>
      <c r="KY9" s="40">
        <v>4</v>
      </c>
      <c r="KZ9" s="40">
        <v>5</v>
      </c>
      <c r="LA9" s="40">
        <v>4</v>
      </c>
      <c r="LB9" s="40">
        <v>4</v>
      </c>
      <c r="LC9" s="40">
        <v>5</v>
      </c>
      <c r="LD9" s="40">
        <v>5</v>
      </c>
      <c r="LE9" s="40">
        <v>4</v>
      </c>
      <c r="LF9" s="40">
        <v>4</v>
      </c>
      <c r="LG9" s="40">
        <v>4</v>
      </c>
      <c r="LH9" s="40">
        <v>4</v>
      </c>
      <c r="LI9" s="40">
        <v>5</v>
      </c>
      <c r="LJ9" s="40">
        <v>4</v>
      </c>
      <c r="LK9" s="40">
        <v>5</v>
      </c>
      <c r="LL9" s="40">
        <v>5</v>
      </c>
      <c r="LM9" s="40">
        <v>5</v>
      </c>
      <c r="LN9" s="40">
        <v>5</v>
      </c>
      <c r="LO9" s="40">
        <v>5</v>
      </c>
      <c r="LP9" s="40">
        <v>5</v>
      </c>
      <c r="LQ9" s="40">
        <v>4</v>
      </c>
      <c r="LR9" s="40">
        <v>5</v>
      </c>
      <c r="LS9" s="40">
        <v>5</v>
      </c>
      <c r="LT9" s="40">
        <v>4</v>
      </c>
      <c r="LU9" s="40">
        <v>5</v>
      </c>
      <c r="LV9" s="40">
        <v>3</v>
      </c>
      <c r="LW9" s="40">
        <v>5</v>
      </c>
      <c r="LX9" s="40">
        <v>4</v>
      </c>
      <c r="LY9" s="40">
        <v>5</v>
      </c>
      <c r="LZ9" s="40">
        <v>4</v>
      </c>
      <c r="MA9" s="40">
        <v>4</v>
      </c>
      <c r="MB9" s="40">
        <v>5</v>
      </c>
      <c r="MC9" s="40">
        <v>4</v>
      </c>
      <c r="MD9" s="40">
        <v>3</v>
      </c>
      <c r="ME9" s="40">
        <v>4</v>
      </c>
      <c r="MF9" s="40">
        <v>3</v>
      </c>
      <c r="MG9" s="40">
        <v>5</v>
      </c>
      <c r="MH9" s="40">
        <v>4</v>
      </c>
      <c r="MI9" s="40">
        <v>5</v>
      </c>
      <c r="MJ9" s="40">
        <v>4</v>
      </c>
      <c r="MK9" s="40">
        <v>5</v>
      </c>
      <c r="ML9" s="40">
        <v>4</v>
      </c>
      <c r="MM9" s="40">
        <v>3</v>
      </c>
      <c r="MN9" s="40">
        <v>4</v>
      </c>
      <c r="MO9" s="40">
        <v>4</v>
      </c>
      <c r="MP9" s="40">
        <v>5</v>
      </c>
      <c r="MQ9" s="40">
        <v>4</v>
      </c>
      <c r="MR9" s="40">
        <v>4</v>
      </c>
      <c r="MS9" s="40">
        <v>4</v>
      </c>
      <c r="MT9" s="40">
        <v>4</v>
      </c>
      <c r="MU9" s="40">
        <v>5</v>
      </c>
      <c r="MV9" s="40">
        <v>4</v>
      </c>
      <c r="MW9" s="40">
        <v>4</v>
      </c>
      <c r="MX9" s="40">
        <v>5</v>
      </c>
      <c r="MY9" s="40">
        <v>4</v>
      </c>
      <c r="MZ9" s="40">
        <v>5</v>
      </c>
      <c r="NA9" s="40">
        <v>5</v>
      </c>
      <c r="NB9" s="40">
        <v>4</v>
      </c>
      <c r="NC9" s="40">
        <v>5</v>
      </c>
      <c r="ND9" s="40">
        <v>5</v>
      </c>
      <c r="NE9" s="40">
        <v>4</v>
      </c>
      <c r="NF9" s="40">
        <v>4</v>
      </c>
      <c r="NG9" s="40">
        <v>4</v>
      </c>
      <c r="NH9" s="40">
        <v>3</v>
      </c>
      <c r="NI9" s="40">
        <v>4</v>
      </c>
      <c r="NJ9" s="40">
        <v>5</v>
      </c>
      <c r="NK9" s="40">
        <v>4</v>
      </c>
      <c r="NL9" s="40">
        <v>4</v>
      </c>
      <c r="NM9" s="40">
        <v>4</v>
      </c>
      <c r="NN9" s="40">
        <v>5</v>
      </c>
      <c r="NO9" s="40">
        <v>5</v>
      </c>
      <c r="NP9" s="40">
        <v>4</v>
      </c>
      <c r="NQ9" s="40">
        <v>5</v>
      </c>
      <c r="NR9" s="40">
        <v>5</v>
      </c>
      <c r="NS9" s="40">
        <v>5</v>
      </c>
      <c r="NT9" s="40">
        <v>4</v>
      </c>
      <c r="NU9" s="40">
        <v>4</v>
      </c>
      <c r="NV9" s="40">
        <v>5</v>
      </c>
      <c r="NW9" s="40">
        <v>4</v>
      </c>
      <c r="NX9" s="40">
        <v>5</v>
      </c>
      <c r="NY9" s="40">
        <v>5</v>
      </c>
      <c r="NZ9" s="40">
        <v>5</v>
      </c>
      <c r="OA9" s="40">
        <v>4</v>
      </c>
      <c r="OB9" s="40">
        <v>3</v>
      </c>
      <c r="OC9" s="40">
        <v>2</v>
      </c>
      <c r="OD9" s="40">
        <v>4</v>
      </c>
      <c r="OE9" s="40">
        <v>3</v>
      </c>
      <c r="OF9" s="40">
        <v>4</v>
      </c>
      <c r="OG9" s="40">
        <v>4</v>
      </c>
      <c r="OH9" s="40">
        <v>4</v>
      </c>
      <c r="OI9" s="40">
        <v>3</v>
      </c>
      <c r="OJ9" s="40">
        <v>4</v>
      </c>
      <c r="OK9" s="40">
        <v>3</v>
      </c>
      <c r="OL9" s="40">
        <v>4</v>
      </c>
      <c r="OM9" s="40">
        <v>4</v>
      </c>
      <c r="ON9" s="40">
        <v>4</v>
      </c>
      <c r="OO9" s="40">
        <v>5</v>
      </c>
      <c r="OP9" s="40">
        <v>4</v>
      </c>
      <c r="OQ9" s="40">
        <v>4</v>
      </c>
      <c r="OR9" s="40">
        <v>4</v>
      </c>
      <c r="OS9" s="40">
        <v>4</v>
      </c>
      <c r="OT9" s="40">
        <v>4</v>
      </c>
      <c r="OU9" s="40">
        <v>4</v>
      </c>
      <c r="OV9" s="40">
        <v>4</v>
      </c>
      <c r="OW9" s="40">
        <v>5</v>
      </c>
      <c r="OX9" s="40">
        <v>4</v>
      </c>
      <c r="OY9" s="40">
        <v>4</v>
      </c>
      <c r="OZ9" s="40">
        <v>4</v>
      </c>
      <c r="PA9" s="40">
        <v>3</v>
      </c>
      <c r="PB9" s="40">
        <v>3</v>
      </c>
      <c r="PC9" s="40">
        <v>4</v>
      </c>
      <c r="PD9" s="40">
        <v>5</v>
      </c>
      <c r="PE9" s="40">
        <v>4</v>
      </c>
      <c r="PF9" s="40">
        <v>5</v>
      </c>
      <c r="PG9" s="40">
        <v>4</v>
      </c>
      <c r="PH9" s="40">
        <v>4</v>
      </c>
      <c r="PI9" s="40">
        <v>5</v>
      </c>
      <c r="PJ9" s="40">
        <v>4</v>
      </c>
      <c r="PK9" s="40">
        <v>5</v>
      </c>
      <c r="PL9" s="40">
        <v>5</v>
      </c>
      <c r="PM9" s="40">
        <v>5</v>
      </c>
      <c r="PN9" s="40">
        <v>5</v>
      </c>
      <c r="PO9" s="40">
        <v>4</v>
      </c>
      <c r="PP9" s="40">
        <v>5</v>
      </c>
      <c r="PQ9" s="40">
        <v>4</v>
      </c>
      <c r="PR9" s="40">
        <v>4</v>
      </c>
      <c r="PS9" s="40">
        <v>4</v>
      </c>
      <c r="PT9" s="40">
        <v>4</v>
      </c>
      <c r="PU9" s="40">
        <v>5</v>
      </c>
      <c r="PV9" s="40">
        <v>5</v>
      </c>
      <c r="PW9" s="40">
        <v>4</v>
      </c>
      <c r="PX9" s="42">
        <f>AVERAGE(Tabela631011[[#This Row],[2]:[830]])</f>
        <v>4.2591743119266052</v>
      </c>
      <c r="PY9" s="42">
        <f>SKEW(Tabela631011[[#This Row],[2]:[830]])</f>
        <v>-1.2783167449435855</v>
      </c>
      <c r="PZ9" s="42">
        <f>STDEV(Tabela631011[[#This Row],[2]:[830]])</f>
        <v>0.72351838739718533</v>
      </c>
      <c r="QA9" s="63">
        <v>0.82677939790599186</v>
      </c>
    </row>
    <row r="10" spans="1:443" s="28" customFormat="1" ht="24.95" customHeight="1">
      <c r="A10" s="29">
        <v>24</v>
      </c>
      <c r="B10" s="30">
        <v>6</v>
      </c>
      <c r="C10" s="106" t="s">
        <v>1712</v>
      </c>
      <c r="D10" s="40">
        <v>4</v>
      </c>
      <c r="E10" s="40">
        <v>5</v>
      </c>
      <c r="F10" s="40">
        <v>5</v>
      </c>
      <c r="G10" s="40">
        <v>5</v>
      </c>
      <c r="H10" s="40">
        <v>5</v>
      </c>
      <c r="I10" s="40">
        <v>3</v>
      </c>
      <c r="J10" s="40">
        <v>4</v>
      </c>
      <c r="K10" s="40">
        <v>5</v>
      </c>
      <c r="L10" s="40">
        <v>5</v>
      </c>
      <c r="M10" s="40">
        <v>3</v>
      </c>
      <c r="N10" s="40">
        <v>3</v>
      </c>
      <c r="O10" s="40">
        <v>5</v>
      </c>
      <c r="P10" s="40">
        <v>5</v>
      </c>
      <c r="Q10" s="40">
        <v>0</v>
      </c>
      <c r="R10" s="40">
        <v>5</v>
      </c>
      <c r="S10" s="40">
        <v>5</v>
      </c>
      <c r="T10" s="40">
        <v>5</v>
      </c>
      <c r="U10" s="40">
        <v>4</v>
      </c>
      <c r="V10" s="40">
        <v>5</v>
      </c>
      <c r="W10" s="40">
        <v>5</v>
      </c>
      <c r="X10" s="40">
        <v>5</v>
      </c>
      <c r="Y10" s="40">
        <v>4</v>
      </c>
      <c r="Z10" s="40">
        <v>5</v>
      </c>
      <c r="AA10" s="40">
        <v>4</v>
      </c>
      <c r="AB10" s="40">
        <v>5</v>
      </c>
      <c r="AC10" s="40">
        <v>4</v>
      </c>
      <c r="AD10" s="40">
        <v>4</v>
      </c>
      <c r="AE10" s="40">
        <v>5</v>
      </c>
      <c r="AF10" s="40">
        <v>1</v>
      </c>
      <c r="AG10" s="40">
        <v>4</v>
      </c>
      <c r="AH10" s="40">
        <v>4</v>
      </c>
      <c r="AI10" s="40">
        <v>4</v>
      </c>
      <c r="AJ10" s="40">
        <v>5</v>
      </c>
      <c r="AK10" s="40">
        <v>5</v>
      </c>
      <c r="AL10" s="40">
        <v>4</v>
      </c>
      <c r="AM10" s="40">
        <v>4</v>
      </c>
      <c r="AN10" s="40">
        <v>4</v>
      </c>
      <c r="AO10" s="40">
        <v>5</v>
      </c>
      <c r="AP10" s="40">
        <v>4</v>
      </c>
      <c r="AQ10" s="40">
        <v>4</v>
      </c>
      <c r="AR10" s="40">
        <v>5</v>
      </c>
      <c r="AS10" s="40">
        <v>4</v>
      </c>
      <c r="AT10" s="40">
        <v>5</v>
      </c>
      <c r="AU10" s="40">
        <v>5</v>
      </c>
      <c r="AV10" s="40">
        <v>5</v>
      </c>
      <c r="AW10" s="40">
        <v>5</v>
      </c>
      <c r="AX10" s="40">
        <v>5</v>
      </c>
      <c r="AY10" s="40">
        <v>5</v>
      </c>
      <c r="AZ10" s="40">
        <v>5</v>
      </c>
      <c r="BA10" s="40">
        <v>5</v>
      </c>
      <c r="BB10" s="40">
        <v>4</v>
      </c>
      <c r="BC10" s="40">
        <v>5</v>
      </c>
      <c r="BD10" s="40">
        <v>5</v>
      </c>
      <c r="BE10" s="40">
        <v>5</v>
      </c>
      <c r="BF10" s="40">
        <v>5</v>
      </c>
      <c r="BG10" s="40">
        <v>4</v>
      </c>
      <c r="BH10" s="40">
        <v>4</v>
      </c>
      <c r="BI10" s="40">
        <v>4</v>
      </c>
      <c r="BJ10" s="40">
        <v>5</v>
      </c>
      <c r="BK10" s="40">
        <v>5</v>
      </c>
      <c r="BL10" s="40">
        <v>4</v>
      </c>
      <c r="BM10" s="40">
        <v>5</v>
      </c>
      <c r="BN10" s="40">
        <v>5</v>
      </c>
      <c r="BO10" s="40">
        <v>4</v>
      </c>
      <c r="BP10" s="40">
        <v>4</v>
      </c>
      <c r="BQ10" s="40">
        <v>5</v>
      </c>
      <c r="BR10" s="40">
        <v>5</v>
      </c>
      <c r="BS10" s="40">
        <v>5</v>
      </c>
      <c r="BT10" s="40">
        <v>3</v>
      </c>
      <c r="BU10" s="40">
        <v>4</v>
      </c>
      <c r="BV10" s="40">
        <v>4</v>
      </c>
      <c r="BW10" s="40">
        <v>5</v>
      </c>
      <c r="BX10" s="40">
        <v>5</v>
      </c>
      <c r="BY10" s="40">
        <v>3</v>
      </c>
      <c r="BZ10" s="40">
        <v>3</v>
      </c>
      <c r="CA10" s="40">
        <v>5</v>
      </c>
      <c r="CB10" s="40">
        <v>5</v>
      </c>
      <c r="CC10" s="40">
        <v>4</v>
      </c>
      <c r="CD10" s="40">
        <v>4</v>
      </c>
      <c r="CE10" s="40">
        <v>5</v>
      </c>
      <c r="CF10" s="40">
        <v>5</v>
      </c>
      <c r="CG10" s="40">
        <v>5</v>
      </c>
      <c r="CH10" s="40">
        <v>3</v>
      </c>
      <c r="CI10" s="40">
        <v>5</v>
      </c>
      <c r="CJ10" s="40">
        <v>4</v>
      </c>
      <c r="CK10" s="40">
        <v>5</v>
      </c>
      <c r="CL10" s="40">
        <v>4</v>
      </c>
      <c r="CM10" s="40">
        <v>5</v>
      </c>
      <c r="CN10" s="40">
        <v>5</v>
      </c>
      <c r="CO10" s="40">
        <v>5</v>
      </c>
      <c r="CP10" s="40">
        <v>5</v>
      </c>
      <c r="CQ10" s="40">
        <v>5</v>
      </c>
      <c r="CR10" s="40">
        <v>4</v>
      </c>
      <c r="CS10" s="40">
        <v>5</v>
      </c>
      <c r="CT10" s="40">
        <v>5</v>
      </c>
      <c r="CU10" s="40">
        <v>5</v>
      </c>
      <c r="CV10" s="40">
        <v>5</v>
      </c>
      <c r="CW10" s="40">
        <v>5</v>
      </c>
      <c r="CX10" s="40">
        <v>4</v>
      </c>
      <c r="CY10" s="40">
        <v>4</v>
      </c>
      <c r="CZ10" s="40">
        <v>5</v>
      </c>
      <c r="DA10" s="40">
        <v>4</v>
      </c>
      <c r="DB10" s="40">
        <v>5</v>
      </c>
      <c r="DC10" s="40">
        <v>1</v>
      </c>
      <c r="DD10" s="40">
        <v>4</v>
      </c>
      <c r="DE10" s="40">
        <v>5</v>
      </c>
      <c r="DF10" s="40">
        <v>5</v>
      </c>
      <c r="DG10" s="40">
        <v>4</v>
      </c>
      <c r="DH10" s="40">
        <v>5</v>
      </c>
      <c r="DI10" s="40">
        <v>4</v>
      </c>
      <c r="DJ10" s="40">
        <v>5</v>
      </c>
      <c r="DK10" s="40">
        <v>5</v>
      </c>
      <c r="DL10" s="40">
        <v>5</v>
      </c>
      <c r="DM10" s="40">
        <v>4</v>
      </c>
      <c r="DN10" s="40">
        <v>3</v>
      </c>
      <c r="DO10" s="40">
        <v>5</v>
      </c>
      <c r="DP10" s="40">
        <v>4</v>
      </c>
      <c r="DQ10" s="40">
        <v>4</v>
      </c>
      <c r="DR10" s="40">
        <v>5</v>
      </c>
      <c r="DS10" s="40">
        <v>5</v>
      </c>
      <c r="DT10" s="40">
        <v>4</v>
      </c>
      <c r="DU10" s="40">
        <v>4</v>
      </c>
      <c r="DV10" s="40">
        <v>5</v>
      </c>
      <c r="DW10" s="40">
        <v>4</v>
      </c>
      <c r="DX10" s="40">
        <v>5</v>
      </c>
      <c r="DY10" s="40">
        <v>4</v>
      </c>
      <c r="DZ10" s="40">
        <v>5</v>
      </c>
      <c r="EA10" s="40">
        <v>5</v>
      </c>
      <c r="EB10" s="40">
        <v>5</v>
      </c>
      <c r="EC10" s="40">
        <v>5</v>
      </c>
      <c r="ED10" s="40">
        <v>4</v>
      </c>
      <c r="EE10" s="40">
        <v>5</v>
      </c>
      <c r="EF10" s="40">
        <v>5</v>
      </c>
      <c r="EG10" s="40">
        <v>1</v>
      </c>
      <c r="EH10" s="40">
        <v>5</v>
      </c>
      <c r="EI10" s="40">
        <v>5</v>
      </c>
      <c r="EJ10" s="40">
        <v>5</v>
      </c>
      <c r="EK10" s="40">
        <v>4</v>
      </c>
      <c r="EL10" s="40">
        <v>5</v>
      </c>
      <c r="EM10" s="40">
        <v>4</v>
      </c>
      <c r="EN10" s="40">
        <v>5</v>
      </c>
      <c r="EO10" s="40">
        <v>5</v>
      </c>
      <c r="EP10" s="40">
        <v>5</v>
      </c>
      <c r="EQ10" s="40">
        <v>5</v>
      </c>
      <c r="ER10" s="40">
        <v>5</v>
      </c>
      <c r="ES10" s="40">
        <v>5</v>
      </c>
      <c r="ET10" s="40">
        <v>5</v>
      </c>
      <c r="EU10" s="40">
        <v>4</v>
      </c>
      <c r="EV10" s="40">
        <v>4</v>
      </c>
      <c r="EW10" s="40">
        <v>5</v>
      </c>
      <c r="EX10" s="40">
        <v>5</v>
      </c>
      <c r="EY10" s="40">
        <v>4</v>
      </c>
      <c r="EZ10" s="40">
        <v>5</v>
      </c>
      <c r="FA10" s="40">
        <v>5</v>
      </c>
      <c r="FB10" s="40">
        <v>5</v>
      </c>
      <c r="FC10" s="40">
        <v>4</v>
      </c>
      <c r="FD10" s="40">
        <v>5</v>
      </c>
      <c r="FE10" s="40">
        <v>5</v>
      </c>
      <c r="FF10" s="40">
        <v>5</v>
      </c>
      <c r="FG10" s="40">
        <v>5</v>
      </c>
      <c r="FH10" s="40">
        <v>5</v>
      </c>
      <c r="FI10" s="40">
        <v>4</v>
      </c>
      <c r="FJ10" s="40">
        <v>5</v>
      </c>
      <c r="FK10" s="40">
        <v>5</v>
      </c>
      <c r="FL10" s="40">
        <v>5</v>
      </c>
      <c r="FM10" s="40">
        <v>5</v>
      </c>
      <c r="FN10" s="40">
        <v>5</v>
      </c>
      <c r="FO10" s="40">
        <v>2</v>
      </c>
      <c r="FP10" s="40">
        <v>5</v>
      </c>
      <c r="FQ10" s="40">
        <v>5</v>
      </c>
      <c r="FR10" s="40">
        <v>5</v>
      </c>
      <c r="FS10" s="40">
        <v>5</v>
      </c>
      <c r="FT10" s="40">
        <v>4</v>
      </c>
      <c r="FU10" s="40">
        <v>0</v>
      </c>
      <c r="FV10" s="40">
        <v>3</v>
      </c>
      <c r="FW10" s="40">
        <v>5</v>
      </c>
      <c r="FX10" s="40">
        <v>4</v>
      </c>
      <c r="FY10" s="40">
        <v>4</v>
      </c>
      <c r="FZ10" s="40">
        <v>5</v>
      </c>
      <c r="GA10" s="40">
        <v>5</v>
      </c>
      <c r="GB10" s="40">
        <v>2</v>
      </c>
      <c r="GC10" s="40">
        <v>5</v>
      </c>
      <c r="GD10" s="40">
        <v>5</v>
      </c>
      <c r="GE10" s="40">
        <v>5</v>
      </c>
      <c r="GF10" s="40">
        <v>5</v>
      </c>
      <c r="GG10" s="40">
        <v>4</v>
      </c>
      <c r="GH10" s="40">
        <v>1</v>
      </c>
      <c r="GI10" s="40">
        <v>5</v>
      </c>
      <c r="GJ10" s="40">
        <v>5</v>
      </c>
      <c r="GK10" s="40">
        <v>4</v>
      </c>
      <c r="GL10" s="40">
        <v>2</v>
      </c>
      <c r="GM10" s="40">
        <v>1</v>
      </c>
      <c r="GN10" s="40">
        <v>5</v>
      </c>
      <c r="GO10" s="40">
        <v>5</v>
      </c>
      <c r="GP10" s="40">
        <v>5</v>
      </c>
      <c r="GQ10" s="40">
        <v>5</v>
      </c>
      <c r="GR10" s="40">
        <v>5</v>
      </c>
      <c r="GS10" s="40">
        <v>5</v>
      </c>
      <c r="GT10" s="40">
        <v>5</v>
      </c>
      <c r="GU10" s="40">
        <v>5</v>
      </c>
      <c r="GV10" s="40">
        <v>5</v>
      </c>
      <c r="GW10" s="40">
        <v>5</v>
      </c>
      <c r="GX10" s="40">
        <v>4</v>
      </c>
      <c r="GY10" s="40">
        <v>4</v>
      </c>
      <c r="GZ10" s="40">
        <v>4</v>
      </c>
      <c r="HA10" s="40">
        <v>5</v>
      </c>
      <c r="HB10" s="40">
        <v>5</v>
      </c>
      <c r="HC10" s="40">
        <v>5</v>
      </c>
      <c r="HD10" s="40">
        <v>4</v>
      </c>
      <c r="HE10" s="40">
        <v>5</v>
      </c>
      <c r="HF10" s="40">
        <v>5</v>
      </c>
      <c r="HG10" s="40">
        <v>4</v>
      </c>
      <c r="HH10" s="40">
        <v>5</v>
      </c>
      <c r="HI10" s="40">
        <v>5</v>
      </c>
      <c r="HJ10" s="40">
        <v>4</v>
      </c>
      <c r="HK10" s="40">
        <v>5</v>
      </c>
      <c r="HL10" s="40">
        <v>5</v>
      </c>
      <c r="HM10" s="40">
        <v>5</v>
      </c>
      <c r="HN10" s="40">
        <v>5</v>
      </c>
      <c r="HO10" s="40">
        <v>5</v>
      </c>
      <c r="HP10" s="40">
        <v>5</v>
      </c>
      <c r="HQ10" s="40">
        <v>5</v>
      </c>
      <c r="HR10" s="40">
        <v>5</v>
      </c>
      <c r="HS10" s="40">
        <v>5</v>
      </c>
      <c r="HT10" s="40">
        <v>5</v>
      </c>
      <c r="HU10" s="40">
        <v>4</v>
      </c>
      <c r="HV10" s="40">
        <v>5</v>
      </c>
      <c r="HW10" s="40">
        <v>5</v>
      </c>
      <c r="HX10" s="40">
        <v>4</v>
      </c>
      <c r="HY10" s="40">
        <v>5</v>
      </c>
      <c r="HZ10" s="40">
        <v>5</v>
      </c>
      <c r="IA10" s="40">
        <v>5</v>
      </c>
      <c r="IB10" s="40">
        <v>5</v>
      </c>
      <c r="IC10" s="40">
        <v>5</v>
      </c>
      <c r="ID10" s="40">
        <v>5</v>
      </c>
      <c r="IE10" s="40">
        <v>5</v>
      </c>
      <c r="IF10" s="40">
        <v>4</v>
      </c>
      <c r="IG10" s="40">
        <v>5</v>
      </c>
      <c r="IH10" s="40">
        <v>5</v>
      </c>
      <c r="II10" s="40">
        <v>5</v>
      </c>
      <c r="IJ10" s="40">
        <v>4</v>
      </c>
      <c r="IK10" s="40">
        <v>4</v>
      </c>
      <c r="IL10" s="40">
        <v>5</v>
      </c>
      <c r="IM10" s="40">
        <v>5</v>
      </c>
      <c r="IN10" s="40">
        <v>5</v>
      </c>
      <c r="IO10" s="40">
        <v>5</v>
      </c>
      <c r="IP10" s="40">
        <v>5</v>
      </c>
      <c r="IQ10" s="40">
        <v>5</v>
      </c>
      <c r="IR10" s="40">
        <v>4</v>
      </c>
      <c r="IS10" s="40">
        <v>3</v>
      </c>
      <c r="IT10" s="40">
        <v>5</v>
      </c>
      <c r="IU10" s="40">
        <v>4</v>
      </c>
      <c r="IV10" s="40">
        <v>5</v>
      </c>
      <c r="IW10" s="40">
        <v>2</v>
      </c>
      <c r="IX10" s="40">
        <v>5</v>
      </c>
      <c r="IY10" s="40">
        <v>5</v>
      </c>
      <c r="IZ10" s="40">
        <v>5</v>
      </c>
      <c r="JA10" s="40">
        <v>5</v>
      </c>
      <c r="JB10" s="40">
        <v>5</v>
      </c>
      <c r="JC10" s="40">
        <v>5</v>
      </c>
      <c r="JD10" s="40">
        <v>4</v>
      </c>
      <c r="JE10" s="40">
        <v>5</v>
      </c>
      <c r="JF10" s="40">
        <v>4</v>
      </c>
      <c r="JG10" s="40">
        <v>5</v>
      </c>
      <c r="JH10" s="40">
        <v>5</v>
      </c>
      <c r="JI10" s="40">
        <v>5</v>
      </c>
      <c r="JJ10" s="40">
        <v>5</v>
      </c>
      <c r="JK10" s="40">
        <v>4</v>
      </c>
      <c r="JL10" s="40">
        <v>5</v>
      </c>
      <c r="JM10" s="40">
        <v>5</v>
      </c>
      <c r="JN10" s="40">
        <v>4</v>
      </c>
      <c r="JO10" s="40">
        <v>5</v>
      </c>
      <c r="JP10" s="40">
        <v>5</v>
      </c>
      <c r="JQ10" s="40">
        <v>5</v>
      </c>
      <c r="JR10" s="40">
        <v>0</v>
      </c>
      <c r="JS10" s="40">
        <v>4</v>
      </c>
      <c r="JT10" s="40">
        <v>4</v>
      </c>
      <c r="JU10" s="40">
        <v>5</v>
      </c>
      <c r="JV10" s="40">
        <v>5</v>
      </c>
      <c r="JW10" s="40">
        <v>4</v>
      </c>
      <c r="JX10" s="40">
        <v>5</v>
      </c>
      <c r="JY10" s="40">
        <v>5</v>
      </c>
      <c r="JZ10" s="40">
        <v>5</v>
      </c>
      <c r="KA10" s="40">
        <v>5</v>
      </c>
      <c r="KB10" s="40">
        <v>5</v>
      </c>
      <c r="KC10" s="40">
        <v>5</v>
      </c>
      <c r="KD10" s="40">
        <v>5</v>
      </c>
      <c r="KE10" s="40">
        <v>5</v>
      </c>
      <c r="KF10" s="40">
        <v>5</v>
      </c>
      <c r="KG10" s="40">
        <v>5</v>
      </c>
      <c r="KH10" s="40">
        <v>5</v>
      </c>
      <c r="KI10" s="40">
        <v>5</v>
      </c>
      <c r="KJ10" s="40">
        <v>5</v>
      </c>
      <c r="KK10" s="40">
        <v>5</v>
      </c>
      <c r="KL10" s="40">
        <v>5</v>
      </c>
      <c r="KM10" s="40">
        <v>4</v>
      </c>
      <c r="KN10" s="40">
        <v>5</v>
      </c>
      <c r="KO10" s="40">
        <v>5</v>
      </c>
      <c r="KP10" s="40">
        <v>5</v>
      </c>
      <c r="KQ10" s="40">
        <v>5</v>
      </c>
      <c r="KR10" s="40">
        <v>3</v>
      </c>
      <c r="KS10" s="40">
        <v>5</v>
      </c>
      <c r="KT10" s="40">
        <v>5</v>
      </c>
      <c r="KU10" s="40">
        <v>5</v>
      </c>
      <c r="KV10" s="40">
        <v>5</v>
      </c>
      <c r="KW10" s="40">
        <v>3</v>
      </c>
      <c r="KX10" s="40">
        <v>5</v>
      </c>
      <c r="KY10" s="40">
        <v>5</v>
      </c>
      <c r="KZ10" s="40">
        <v>5</v>
      </c>
      <c r="LA10" s="40">
        <v>3</v>
      </c>
      <c r="LB10" s="40">
        <v>5</v>
      </c>
      <c r="LC10" s="40">
        <v>5</v>
      </c>
      <c r="LD10" s="40">
        <v>5</v>
      </c>
      <c r="LE10" s="40">
        <v>4</v>
      </c>
      <c r="LF10" s="40">
        <v>3</v>
      </c>
      <c r="LG10" s="40">
        <v>5</v>
      </c>
      <c r="LH10" s="40">
        <v>5</v>
      </c>
      <c r="LI10" s="40">
        <v>5</v>
      </c>
      <c r="LJ10" s="40">
        <v>4</v>
      </c>
      <c r="LK10" s="40">
        <v>5</v>
      </c>
      <c r="LL10" s="40">
        <v>5</v>
      </c>
      <c r="LM10" s="40">
        <v>5</v>
      </c>
      <c r="LN10" s="40">
        <v>5</v>
      </c>
      <c r="LO10" s="40">
        <v>5</v>
      </c>
      <c r="LP10" s="40">
        <v>5</v>
      </c>
      <c r="LQ10" s="40">
        <v>4</v>
      </c>
      <c r="LR10" s="40">
        <v>5</v>
      </c>
      <c r="LS10" s="40">
        <v>5</v>
      </c>
      <c r="LT10" s="40">
        <v>4</v>
      </c>
      <c r="LU10" s="40">
        <v>5</v>
      </c>
      <c r="LV10" s="40">
        <v>5</v>
      </c>
      <c r="LW10" s="40">
        <v>4</v>
      </c>
      <c r="LX10" s="40">
        <v>4</v>
      </c>
      <c r="LY10" s="40">
        <v>5</v>
      </c>
      <c r="LZ10" s="40">
        <v>5</v>
      </c>
      <c r="MA10" s="40">
        <v>3</v>
      </c>
      <c r="MB10" s="40">
        <v>5</v>
      </c>
      <c r="MC10" s="40">
        <v>5</v>
      </c>
      <c r="MD10" s="40">
        <v>4</v>
      </c>
      <c r="ME10" s="40">
        <v>5</v>
      </c>
      <c r="MF10" s="40">
        <v>5</v>
      </c>
      <c r="MG10" s="40">
        <v>5</v>
      </c>
      <c r="MH10" s="40">
        <v>5</v>
      </c>
      <c r="MI10" s="40">
        <v>5</v>
      </c>
      <c r="MJ10" s="40">
        <v>5</v>
      </c>
      <c r="MK10" s="40">
        <v>4</v>
      </c>
      <c r="ML10" s="40">
        <v>5</v>
      </c>
      <c r="MM10" s="40">
        <v>4</v>
      </c>
      <c r="MN10" s="40">
        <v>5</v>
      </c>
      <c r="MO10" s="40">
        <v>5</v>
      </c>
      <c r="MP10" s="40">
        <v>4</v>
      </c>
      <c r="MQ10" s="40">
        <v>4</v>
      </c>
      <c r="MR10" s="40">
        <v>5</v>
      </c>
      <c r="MS10" s="40">
        <v>5</v>
      </c>
      <c r="MT10" s="40">
        <v>4</v>
      </c>
      <c r="MU10" s="40">
        <v>5</v>
      </c>
      <c r="MV10" s="40">
        <v>5</v>
      </c>
      <c r="MW10" s="40">
        <v>4</v>
      </c>
      <c r="MX10" s="40">
        <v>5</v>
      </c>
      <c r="MY10" s="40">
        <v>5</v>
      </c>
      <c r="MZ10" s="40">
        <v>5</v>
      </c>
      <c r="NA10" s="40">
        <v>5</v>
      </c>
      <c r="NB10" s="40">
        <v>5</v>
      </c>
      <c r="NC10" s="40">
        <v>5</v>
      </c>
      <c r="ND10" s="40">
        <v>4</v>
      </c>
      <c r="NE10" s="40">
        <v>5</v>
      </c>
      <c r="NF10" s="40">
        <v>5</v>
      </c>
      <c r="NG10" s="40">
        <v>5</v>
      </c>
      <c r="NH10" s="40">
        <v>3</v>
      </c>
      <c r="NI10" s="40">
        <v>5</v>
      </c>
      <c r="NJ10" s="40">
        <v>5</v>
      </c>
      <c r="NK10" s="40">
        <v>3</v>
      </c>
      <c r="NL10" s="40">
        <v>5</v>
      </c>
      <c r="NM10" s="40">
        <v>5</v>
      </c>
      <c r="NN10" s="40">
        <v>5</v>
      </c>
      <c r="NO10" s="40">
        <v>5</v>
      </c>
      <c r="NP10" s="40">
        <v>5</v>
      </c>
      <c r="NQ10" s="40">
        <v>5</v>
      </c>
      <c r="NR10" s="40">
        <v>5</v>
      </c>
      <c r="NS10" s="40">
        <v>5</v>
      </c>
      <c r="NT10" s="40">
        <v>5</v>
      </c>
      <c r="NU10" s="40">
        <v>5</v>
      </c>
      <c r="NV10" s="40">
        <v>5</v>
      </c>
      <c r="NW10" s="40">
        <v>5</v>
      </c>
      <c r="NX10" s="40">
        <v>5</v>
      </c>
      <c r="NY10" s="40">
        <v>5</v>
      </c>
      <c r="NZ10" s="40">
        <v>5</v>
      </c>
      <c r="OA10" s="40">
        <v>5</v>
      </c>
      <c r="OB10" s="40">
        <v>3</v>
      </c>
      <c r="OC10" s="40">
        <v>1</v>
      </c>
      <c r="OD10" s="40">
        <v>5</v>
      </c>
      <c r="OE10" s="40">
        <v>3</v>
      </c>
      <c r="OF10" s="40">
        <v>5</v>
      </c>
      <c r="OG10" s="40">
        <v>5</v>
      </c>
      <c r="OH10" s="40">
        <v>5</v>
      </c>
      <c r="OI10" s="40">
        <v>4</v>
      </c>
      <c r="OJ10" s="40">
        <v>5</v>
      </c>
      <c r="OK10" s="40">
        <v>5</v>
      </c>
      <c r="OL10" s="40">
        <v>4</v>
      </c>
      <c r="OM10" s="40">
        <v>5</v>
      </c>
      <c r="ON10" s="40">
        <v>4</v>
      </c>
      <c r="OO10" s="40">
        <v>4</v>
      </c>
      <c r="OP10" s="40">
        <v>5</v>
      </c>
      <c r="OQ10" s="40">
        <v>4</v>
      </c>
      <c r="OR10" s="40">
        <v>5</v>
      </c>
      <c r="OS10" s="40">
        <v>4</v>
      </c>
      <c r="OT10" s="40">
        <v>5</v>
      </c>
      <c r="OU10" s="40">
        <v>5</v>
      </c>
      <c r="OV10" s="40">
        <v>4</v>
      </c>
      <c r="OW10" s="40">
        <v>5</v>
      </c>
      <c r="OX10" s="40">
        <v>4</v>
      </c>
      <c r="OY10" s="40">
        <v>4</v>
      </c>
      <c r="OZ10" s="40">
        <v>5</v>
      </c>
      <c r="PA10" s="40">
        <v>2</v>
      </c>
      <c r="PB10" s="40">
        <v>5</v>
      </c>
      <c r="PC10" s="40">
        <v>5</v>
      </c>
      <c r="PD10" s="40">
        <v>3</v>
      </c>
      <c r="PE10" s="40">
        <v>4</v>
      </c>
      <c r="PF10" s="40">
        <v>5</v>
      </c>
      <c r="PG10" s="40">
        <v>4</v>
      </c>
      <c r="PH10" s="40">
        <v>5</v>
      </c>
      <c r="PI10" s="40">
        <v>5</v>
      </c>
      <c r="PJ10" s="40">
        <v>4</v>
      </c>
      <c r="PK10" s="40">
        <v>5</v>
      </c>
      <c r="PL10" s="40">
        <v>4</v>
      </c>
      <c r="PM10" s="40">
        <v>5</v>
      </c>
      <c r="PN10" s="40">
        <v>5</v>
      </c>
      <c r="PO10" s="40">
        <v>4</v>
      </c>
      <c r="PP10" s="40">
        <v>4</v>
      </c>
      <c r="PQ10" s="40">
        <v>4</v>
      </c>
      <c r="PR10" s="40">
        <v>5</v>
      </c>
      <c r="PS10" s="40">
        <v>5</v>
      </c>
      <c r="PT10" s="40">
        <v>4</v>
      </c>
      <c r="PU10" s="40">
        <v>5</v>
      </c>
      <c r="PV10" s="40">
        <v>4</v>
      </c>
      <c r="PW10" s="40">
        <v>4</v>
      </c>
      <c r="PX10" s="42">
        <f>AVERAGE(Tabela631011[[#This Row],[2]:[830]])</f>
        <v>4.5321100917431192</v>
      </c>
      <c r="PY10" s="42">
        <f>SKEW(Tabela631011[[#This Row],[2]:[830]])</f>
        <v>-2.6165983699404292</v>
      </c>
      <c r="PZ10" s="42">
        <f>STDEV(Tabela631011[[#This Row],[2]:[830]])</f>
        <v>0.84493141762844992</v>
      </c>
      <c r="QA10" s="63">
        <v>0.82254047248180207</v>
      </c>
    </row>
    <row r="11" spans="1:443" s="28" customFormat="1" ht="24.95" customHeight="1">
      <c r="A11" s="29">
        <v>25</v>
      </c>
      <c r="B11" s="30">
        <v>7</v>
      </c>
      <c r="C11" s="106" t="s">
        <v>1713</v>
      </c>
      <c r="D11" s="40">
        <v>4</v>
      </c>
      <c r="E11" s="40">
        <v>5</v>
      </c>
      <c r="F11" s="40">
        <v>5</v>
      </c>
      <c r="G11" s="40">
        <v>5</v>
      </c>
      <c r="H11" s="40">
        <v>5</v>
      </c>
      <c r="I11" s="40">
        <v>3</v>
      </c>
      <c r="J11" s="40">
        <v>4</v>
      </c>
      <c r="K11" s="40">
        <v>5</v>
      </c>
      <c r="L11" s="40">
        <v>5</v>
      </c>
      <c r="M11" s="40">
        <v>0</v>
      </c>
      <c r="N11" s="40">
        <v>4</v>
      </c>
      <c r="O11" s="40">
        <v>5</v>
      </c>
      <c r="P11" s="40">
        <v>5</v>
      </c>
      <c r="Q11" s="40">
        <v>0</v>
      </c>
      <c r="R11" s="40">
        <v>4</v>
      </c>
      <c r="S11" s="40">
        <v>5</v>
      </c>
      <c r="T11" s="40">
        <v>2</v>
      </c>
      <c r="U11" s="40">
        <v>4</v>
      </c>
      <c r="V11" s="40">
        <v>5</v>
      </c>
      <c r="W11" s="40">
        <v>5</v>
      </c>
      <c r="X11" s="40">
        <v>3</v>
      </c>
      <c r="Y11" s="40">
        <v>4</v>
      </c>
      <c r="Z11" s="40">
        <v>5</v>
      </c>
      <c r="AA11" s="40">
        <v>4</v>
      </c>
      <c r="AB11" s="40">
        <v>4</v>
      </c>
      <c r="AC11" s="40">
        <v>4</v>
      </c>
      <c r="AD11" s="40">
        <v>4</v>
      </c>
      <c r="AE11" s="40">
        <v>3</v>
      </c>
      <c r="AF11" s="40">
        <v>1</v>
      </c>
      <c r="AG11" s="40">
        <v>2</v>
      </c>
      <c r="AH11" s="40">
        <v>4</v>
      </c>
      <c r="AI11" s="40">
        <v>4</v>
      </c>
      <c r="AJ11" s="40">
        <v>5</v>
      </c>
      <c r="AK11" s="40">
        <v>5</v>
      </c>
      <c r="AL11" s="40">
        <v>4</v>
      </c>
      <c r="AM11" s="40">
        <v>3</v>
      </c>
      <c r="AN11" s="40">
        <v>4</v>
      </c>
      <c r="AO11" s="40">
        <v>3</v>
      </c>
      <c r="AP11" s="40">
        <v>4</v>
      </c>
      <c r="AQ11" s="40">
        <v>4</v>
      </c>
      <c r="AR11" s="40">
        <v>5</v>
      </c>
      <c r="AS11" s="40">
        <v>4</v>
      </c>
      <c r="AT11" s="40">
        <v>4</v>
      </c>
      <c r="AU11" s="40">
        <v>4</v>
      </c>
      <c r="AV11" s="40">
        <v>5</v>
      </c>
      <c r="AW11" s="40">
        <v>5</v>
      </c>
      <c r="AX11" s="40">
        <v>3</v>
      </c>
      <c r="AY11" s="40">
        <v>4</v>
      </c>
      <c r="AZ11" s="40">
        <v>3</v>
      </c>
      <c r="BA11" s="40">
        <v>4</v>
      </c>
      <c r="BB11" s="40">
        <v>4</v>
      </c>
      <c r="BC11" s="40">
        <v>5</v>
      </c>
      <c r="BD11" s="40">
        <v>5</v>
      </c>
      <c r="BE11" s="40">
        <v>4</v>
      </c>
      <c r="BF11" s="40">
        <v>5</v>
      </c>
      <c r="BG11" s="40">
        <v>4</v>
      </c>
      <c r="BH11" s="40">
        <v>3</v>
      </c>
      <c r="BI11" s="40">
        <v>3</v>
      </c>
      <c r="BJ11" s="40">
        <v>5</v>
      </c>
      <c r="BK11" s="40">
        <v>5</v>
      </c>
      <c r="BL11" s="40">
        <v>4</v>
      </c>
      <c r="BM11" s="40">
        <v>5</v>
      </c>
      <c r="BN11" s="40">
        <v>5</v>
      </c>
      <c r="BO11" s="40">
        <v>3</v>
      </c>
      <c r="BP11" s="40">
        <v>3</v>
      </c>
      <c r="BQ11" s="40">
        <v>4</v>
      </c>
      <c r="BR11" s="40">
        <v>5</v>
      </c>
      <c r="BS11" s="40">
        <v>5</v>
      </c>
      <c r="BT11" s="40">
        <v>4</v>
      </c>
      <c r="BU11" s="40">
        <v>3</v>
      </c>
      <c r="BV11" s="40">
        <v>3</v>
      </c>
      <c r="BW11" s="40">
        <v>5</v>
      </c>
      <c r="BX11" s="40">
        <v>5</v>
      </c>
      <c r="BY11" s="40">
        <v>2</v>
      </c>
      <c r="BZ11" s="40">
        <v>0</v>
      </c>
      <c r="CA11" s="40">
        <v>4</v>
      </c>
      <c r="CB11" s="40">
        <v>5</v>
      </c>
      <c r="CC11" s="40">
        <v>4</v>
      </c>
      <c r="CD11" s="40">
        <v>4</v>
      </c>
      <c r="CE11" s="40">
        <v>4</v>
      </c>
      <c r="CF11" s="40">
        <v>5</v>
      </c>
      <c r="CG11" s="40">
        <v>4</v>
      </c>
      <c r="CH11" s="40">
        <v>4</v>
      </c>
      <c r="CI11" s="40">
        <v>4</v>
      </c>
      <c r="CJ11" s="40">
        <v>4</v>
      </c>
      <c r="CK11" s="40">
        <v>3</v>
      </c>
      <c r="CL11" s="40">
        <v>4</v>
      </c>
      <c r="CM11" s="40">
        <v>5</v>
      </c>
      <c r="CN11" s="40">
        <v>5</v>
      </c>
      <c r="CO11" s="40">
        <v>4</v>
      </c>
      <c r="CP11" s="40">
        <v>5</v>
      </c>
      <c r="CQ11" s="40">
        <v>5</v>
      </c>
      <c r="CR11" s="40">
        <v>4</v>
      </c>
      <c r="CS11" s="40">
        <v>5</v>
      </c>
      <c r="CT11" s="40">
        <v>4</v>
      </c>
      <c r="CU11" s="40">
        <v>1</v>
      </c>
      <c r="CV11" s="40">
        <v>4</v>
      </c>
      <c r="CW11" s="40">
        <v>5</v>
      </c>
      <c r="CX11" s="40">
        <v>3</v>
      </c>
      <c r="CY11" s="40">
        <v>4</v>
      </c>
      <c r="CZ11" s="40">
        <v>5</v>
      </c>
      <c r="DA11" s="40">
        <v>4</v>
      </c>
      <c r="DB11" s="40">
        <v>5</v>
      </c>
      <c r="DC11" s="40">
        <v>3</v>
      </c>
      <c r="DD11" s="40">
        <v>4</v>
      </c>
      <c r="DE11" s="40">
        <v>4</v>
      </c>
      <c r="DF11" s="40">
        <v>5</v>
      </c>
      <c r="DG11" s="40">
        <v>3</v>
      </c>
      <c r="DH11" s="40">
        <v>4</v>
      </c>
      <c r="DI11" s="40">
        <v>4</v>
      </c>
      <c r="DJ11" s="40">
        <v>5</v>
      </c>
      <c r="DK11" s="40">
        <v>4</v>
      </c>
      <c r="DL11" s="40">
        <v>5</v>
      </c>
      <c r="DM11" s="40">
        <v>5</v>
      </c>
      <c r="DN11" s="40">
        <v>3</v>
      </c>
      <c r="DO11" s="40">
        <v>4</v>
      </c>
      <c r="DP11" s="40">
        <v>4</v>
      </c>
      <c r="DQ11" s="40">
        <v>3</v>
      </c>
      <c r="DR11" s="40">
        <v>4</v>
      </c>
      <c r="DS11" s="40">
        <v>4</v>
      </c>
      <c r="DT11" s="40">
        <v>3</v>
      </c>
      <c r="DU11" s="40">
        <v>3</v>
      </c>
      <c r="DV11" s="40">
        <v>5</v>
      </c>
      <c r="DW11" s="40">
        <v>4</v>
      </c>
      <c r="DX11" s="40">
        <v>4</v>
      </c>
      <c r="DY11" s="40">
        <v>4</v>
      </c>
      <c r="DZ11" s="40">
        <v>4</v>
      </c>
      <c r="EA11" s="40">
        <v>4</v>
      </c>
      <c r="EB11" s="40">
        <v>5</v>
      </c>
      <c r="EC11" s="40">
        <v>5</v>
      </c>
      <c r="ED11" s="40">
        <v>4</v>
      </c>
      <c r="EE11" s="40">
        <v>4</v>
      </c>
      <c r="EF11" s="40">
        <v>5</v>
      </c>
      <c r="EG11" s="40">
        <v>1</v>
      </c>
      <c r="EH11" s="40">
        <v>4</v>
      </c>
      <c r="EI11" s="40">
        <v>5</v>
      </c>
      <c r="EJ11" s="40">
        <v>4</v>
      </c>
      <c r="EK11" s="40">
        <v>3</v>
      </c>
      <c r="EL11" s="40">
        <v>4</v>
      </c>
      <c r="EM11" s="40">
        <v>4</v>
      </c>
      <c r="EN11" s="40">
        <v>5</v>
      </c>
      <c r="EO11" s="40">
        <v>4</v>
      </c>
      <c r="EP11" s="40">
        <v>5</v>
      </c>
      <c r="EQ11" s="40">
        <v>5</v>
      </c>
      <c r="ER11" s="40">
        <v>5</v>
      </c>
      <c r="ES11" s="40">
        <v>5</v>
      </c>
      <c r="ET11" s="40">
        <v>5</v>
      </c>
      <c r="EU11" s="40">
        <v>5</v>
      </c>
      <c r="EV11" s="40">
        <v>3</v>
      </c>
      <c r="EW11" s="40">
        <v>4</v>
      </c>
      <c r="EX11" s="40">
        <v>5</v>
      </c>
      <c r="EY11" s="40">
        <v>4</v>
      </c>
      <c r="EZ11" s="40">
        <v>5</v>
      </c>
      <c r="FA11" s="40">
        <v>5</v>
      </c>
      <c r="FB11" s="40">
        <v>4</v>
      </c>
      <c r="FC11" s="40">
        <v>5</v>
      </c>
      <c r="FD11" s="40">
        <v>4</v>
      </c>
      <c r="FE11" s="40">
        <v>3</v>
      </c>
      <c r="FF11" s="40">
        <v>5</v>
      </c>
      <c r="FG11" s="40">
        <v>5</v>
      </c>
      <c r="FH11" s="40">
        <v>5</v>
      </c>
      <c r="FI11" s="40">
        <v>4</v>
      </c>
      <c r="FJ11" s="40">
        <v>4</v>
      </c>
      <c r="FK11" s="40">
        <v>5</v>
      </c>
      <c r="FL11" s="40">
        <v>5</v>
      </c>
      <c r="FM11" s="40">
        <v>4</v>
      </c>
      <c r="FN11" s="40">
        <v>5</v>
      </c>
      <c r="FO11" s="40">
        <v>1</v>
      </c>
      <c r="FP11" s="40">
        <v>4</v>
      </c>
      <c r="FQ11" s="40">
        <v>5</v>
      </c>
      <c r="FR11" s="40">
        <v>5</v>
      </c>
      <c r="FS11" s="40">
        <v>5</v>
      </c>
      <c r="FT11" s="40">
        <v>4</v>
      </c>
      <c r="FU11" s="40">
        <v>0</v>
      </c>
      <c r="FV11" s="40">
        <v>5</v>
      </c>
      <c r="FW11" s="40">
        <v>4</v>
      </c>
      <c r="FX11" s="40">
        <v>3</v>
      </c>
      <c r="FY11" s="40">
        <v>5</v>
      </c>
      <c r="FZ11" s="40">
        <v>4</v>
      </c>
      <c r="GA11" s="40">
        <v>5</v>
      </c>
      <c r="GB11" s="40">
        <v>4</v>
      </c>
      <c r="GC11" s="40">
        <v>5</v>
      </c>
      <c r="GD11" s="40">
        <v>5</v>
      </c>
      <c r="GE11" s="40">
        <v>4</v>
      </c>
      <c r="GF11" s="40">
        <v>5</v>
      </c>
      <c r="GG11" s="40">
        <v>4</v>
      </c>
      <c r="GH11" s="40">
        <v>1</v>
      </c>
      <c r="GI11" s="40">
        <v>5</v>
      </c>
      <c r="GJ11" s="40">
        <v>4</v>
      </c>
      <c r="GK11" s="40">
        <v>4</v>
      </c>
      <c r="GL11" s="40">
        <v>3</v>
      </c>
      <c r="GM11" s="40">
        <v>2</v>
      </c>
      <c r="GN11" s="40">
        <v>5</v>
      </c>
      <c r="GO11" s="40">
        <v>5</v>
      </c>
      <c r="GP11" s="40">
        <v>3</v>
      </c>
      <c r="GQ11" s="40">
        <v>5</v>
      </c>
      <c r="GR11" s="40">
        <v>5</v>
      </c>
      <c r="GS11" s="40">
        <v>4</v>
      </c>
      <c r="GT11" s="40">
        <v>5</v>
      </c>
      <c r="GU11" s="40">
        <v>4</v>
      </c>
      <c r="GV11" s="40">
        <v>4</v>
      </c>
      <c r="GW11" s="40">
        <v>5</v>
      </c>
      <c r="GX11" s="40">
        <v>4</v>
      </c>
      <c r="GY11" s="40">
        <v>4</v>
      </c>
      <c r="GZ11" s="40">
        <v>3</v>
      </c>
      <c r="HA11" s="40">
        <v>4</v>
      </c>
      <c r="HB11" s="40">
        <v>4</v>
      </c>
      <c r="HC11" s="40">
        <v>5</v>
      </c>
      <c r="HD11" s="40">
        <v>4</v>
      </c>
      <c r="HE11" s="40">
        <v>5</v>
      </c>
      <c r="HF11" s="40">
        <v>3</v>
      </c>
      <c r="HG11" s="40">
        <v>4</v>
      </c>
      <c r="HH11" s="40">
        <v>4</v>
      </c>
      <c r="HI11" s="40">
        <v>4</v>
      </c>
      <c r="HJ11" s="40">
        <v>3</v>
      </c>
      <c r="HK11" s="40">
        <v>3</v>
      </c>
      <c r="HL11" s="40">
        <v>4</v>
      </c>
      <c r="HM11" s="40">
        <v>5</v>
      </c>
      <c r="HN11" s="40">
        <v>5</v>
      </c>
      <c r="HO11" s="40">
        <v>5</v>
      </c>
      <c r="HP11" s="40">
        <v>5</v>
      </c>
      <c r="HQ11" s="40">
        <v>5</v>
      </c>
      <c r="HR11" s="40">
        <v>5</v>
      </c>
      <c r="HS11" s="40">
        <v>5</v>
      </c>
      <c r="HT11" s="40">
        <v>5</v>
      </c>
      <c r="HU11" s="40">
        <v>4</v>
      </c>
      <c r="HV11" s="40">
        <v>4</v>
      </c>
      <c r="HW11" s="40">
        <v>5</v>
      </c>
      <c r="HX11" s="40">
        <v>4</v>
      </c>
      <c r="HY11" s="40">
        <v>4</v>
      </c>
      <c r="HZ11" s="40">
        <v>3</v>
      </c>
      <c r="IA11" s="40">
        <v>4</v>
      </c>
      <c r="IB11" s="40">
        <v>5</v>
      </c>
      <c r="IC11" s="40">
        <v>4</v>
      </c>
      <c r="ID11" s="40">
        <v>5</v>
      </c>
      <c r="IE11" s="40">
        <v>4</v>
      </c>
      <c r="IF11" s="40">
        <v>4</v>
      </c>
      <c r="IG11" s="40">
        <v>5</v>
      </c>
      <c r="IH11" s="40">
        <v>5</v>
      </c>
      <c r="II11" s="40">
        <v>5</v>
      </c>
      <c r="IJ11" s="40">
        <v>4</v>
      </c>
      <c r="IK11" s="40">
        <v>4</v>
      </c>
      <c r="IL11" s="40">
        <v>3</v>
      </c>
      <c r="IM11" s="40">
        <v>4</v>
      </c>
      <c r="IN11" s="40">
        <v>4</v>
      </c>
      <c r="IO11" s="40">
        <v>5</v>
      </c>
      <c r="IP11" s="40">
        <v>5</v>
      </c>
      <c r="IQ11" s="40">
        <v>5</v>
      </c>
      <c r="IR11" s="40">
        <v>3</v>
      </c>
      <c r="IS11" s="40">
        <v>0</v>
      </c>
      <c r="IT11" s="40">
        <v>5</v>
      </c>
      <c r="IU11" s="40">
        <v>3</v>
      </c>
      <c r="IV11" s="40">
        <v>5</v>
      </c>
      <c r="IW11" s="40">
        <v>5</v>
      </c>
      <c r="IX11" s="40">
        <v>5</v>
      </c>
      <c r="IY11" s="40">
        <v>1</v>
      </c>
      <c r="IZ11" s="40">
        <v>5</v>
      </c>
      <c r="JA11" s="40">
        <v>4</v>
      </c>
      <c r="JB11" s="40">
        <v>5</v>
      </c>
      <c r="JC11" s="40">
        <v>5</v>
      </c>
      <c r="JD11" s="40">
        <v>4</v>
      </c>
      <c r="JE11" s="40">
        <v>5</v>
      </c>
      <c r="JF11" s="40">
        <v>4</v>
      </c>
      <c r="JG11" s="40">
        <v>4</v>
      </c>
      <c r="JH11" s="40">
        <v>4</v>
      </c>
      <c r="JI11" s="40">
        <v>4</v>
      </c>
      <c r="JJ11" s="40">
        <v>4</v>
      </c>
      <c r="JK11" s="40">
        <v>5</v>
      </c>
      <c r="JL11" s="40">
        <v>4</v>
      </c>
      <c r="JM11" s="40">
        <v>4</v>
      </c>
      <c r="JN11" s="40">
        <v>5</v>
      </c>
      <c r="JO11" s="40">
        <v>5</v>
      </c>
      <c r="JP11" s="40">
        <v>5</v>
      </c>
      <c r="JQ11" s="40">
        <v>5</v>
      </c>
      <c r="JR11" s="40">
        <v>5</v>
      </c>
      <c r="JS11" s="40">
        <v>5</v>
      </c>
      <c r="JT11" s="40">
        <v>3</v>
      </c>
      <c r="JU11" s="40">
        <v>4</v>
      </c>
      <c r="JV11" s="40">
        <v>5</v>
      </c>
      <c r="JW11" s="40">
        <v>4</v>
      </c>
      <c r="JX11" s="40">
        <v>5</v>
      </c>
      <c r="JY11" s="40">
        <v>4</v>
      </c>
      <c r="JZ11" s="40">
        <v>5</v>
      </c>
      <c r="KA11" s="40">
        <v>4</v>
      </c>
      <c r="KB11" s="40">
        <v>4</v>
      </c>
      <c r="KC11" s="40">
        <v>4</v>
      </c>
      <c r="KD11" s="40">
        <v>5</v>
      </c>
      <c r="KE11" s="40">
        <v>5</v>
      </c>
      <c r="KF11" s="40">
        <v>5</v>
      </c>
      <c r="KG11" s="40">
        <v>5</v>
      </c>
      <c r="KH11" s="40">
        <v>4</v>
      </c>
      <c r="KI11" s="40">
        <v>3</v>
      </c>
      <c r="KJ11" s="40">
        <v>5</v>
      </c>
      <c r="KK11" s="40">
        <v>5</v>
      </c>
      <c r="KL11" s="40">
        <v>5</v>
      </c>
      <c r="KM11" s="40">
        <v>3</v>
      </c>
      <c r="KN11" s="40">
        <v>4</v>
      </c>
      <c r="KO11" s="40">
        <v>5</v>
      </c>
      <c r="KP11" s="40">
        <v>4</v>
      </c>
      <c r="KQ11" s="40">
        <v>5</v>
      </c>
      <c r="KR11" s="40">
        <v>3</v>
      </c>
      <c r="KS11" s="40">
        <v>5</v>
      </c>
      <c r="KT11" s="40">
        <v>4</v>
      </c>
      <c r="KU11" s="40">
        <v>4</v>
      </c>
      <c r="KV11" s="40">
        <v>0</v>
      </c>
      <c r="KW11" s="40">
        <v>4</v>
      </c>
      <c r="KX11" s="40">
        <v>4</v>
      </c>
      <c r="KY11" s="40">
        <v>4</v>
      </c>
      <c r="KZ11" s="40">
        <v>4</v>
      </c>
      <c r="LA11" s="40">
        <v>4</v>
      </c>
      <c r="LB11" s="40">
        <v>5</v>
      </c>
      <c r="LC11" s="40">
        <v>5</v>
      </c>
      <c r="LD11" s="40">
        <v>4</v>
      </c>
      <c r="LE11" s="40">
        <v>4</v>
      </c>
      <c r="LF11" s="40">
        <v>4</v>
      </c>
      <c r="LG11" s="40">
        <v>5</v>
      </c>
      <c r="LH11" s="40">
        <v>4</v>
      </c>
      <c r="LI11" s="40">
        <v>5</v>
      </c>
      <c r="LJ11" s="40">
        <v>5</v>
      </c>
      <c r="LK11" s="40">
        <v>4</v>
      </c>
      <c r="LL11" s="40">
        <v>5</v>
      </c>
      <c r="LM11" s="40">
        <v>5</v>
      </c>
      <c r="LN11" s="40">
        <v>5</v>
      </c>
      <c r="LO11" s="40">
        <v>5</v>
      </c>
      <c r="LP11" s="40">
        <v>4</v>
      </c>
      <c r="LQ11" s="40">
        <v>4</v>
      </c>
      <c r="LR11" s="40">
        <v>4</v>
      </c>
      <c r="LS11" s="40">
        <v>4</v>
      </c>
      <c r="LT11" s="40">
        <v>4</v>
      </c>
      <c r="LU11" s="40">
        <v>5</v>
      </c>
      <c r="LV11" s="40">
        <v>4</v>
      </c>
      <c r="LW11" s="40">
        <v>5</v>
      </c>
      <c r="LX11" s="40">
        <v>4</v>
      </c>
      <c r="LY11" s="40">
        <v>4</v>
      </c>
      <c r="LZ11" s="40">
        <v>4</v>
      </c>
      <c r="MA11" s="40">
        <v>3</v>
      </c>
      <c r="MB11" s="40">
        <v>5</v>
      </c>
      <c r="MC11" s="40">
        <v>4</v>
      </c>
      <c r="MD11" s="40">
        <v>4</v>
      </c>
      <c r="ME11" s="40">
        <v>5</v>
      </c>
      <c r="MF11" s="40">
        <v>5</v>
      </c>
      <c r="MG11" s="40">
        <v>5</v>
      </c>
      <c r="MH11" s="40">
        <v>5</v>
      </c>
      <c r="MI11" s="40">
        <v>4</v>
      </c>
      <c r="MJ11" s="40">
        <v>4</v>
      </c>
      <c r="MK11" s="40">
        <v>4</v>
      </c>
      <c r="ML11" s="40">
        <v>5</v>
      </c>
      <c r="MM11" s="40">
        <v>4</v>
      </c>
      <c r="MN11" s="40">
        <v>5</v>
      </c>
      <c r="MO11" s="40">
        <v>5</v>
      </c>
      <c r="MP11" s="40">
        <v>5</v>
      </c>
      <c r="MQ11" s="40">
        <v>4</v>
      </c>
      <c r="MR11" s="40">
        <v>4</v>
      </c>
      <c r="MS11" s="40">
        <v>5</v>
      </c>
      <c r="MT11" s="40">
        <v>5</v>
      </c>
      <c r="MU11" s="40">
        <v>4</v>
      </c>
      <c r="MV11" s="40">
        <v>4</v>
      </c>
      <c r="MW11" s="40">
        <v>4</v>
      </c>
      <c r="MX11" s="40">
        <v>4</v>
      </c>
      <c r="MY11" s="40">
        <v>3</v>
      </c>
      <c r="MZ11" s="40">
        <v>5</v>
      </c>
      <c r="NA11" s="40">
        <v>4</v>
      </c>
      <c r="NB11" s="40">
        <v>5</v>
      </c>
      <c r="NC11" s="40">
        <v>4</v>
      </c>
      <c r="ND11" s="40">
        <v>5</v>
      </c>
      <c r="NE11" s="40">
        <v>4</v>
      </c>
      <c r="NF11" s="40">
        <v>4</v>
      </c>
      <c r="NG11" s="40">
        <v>4</v>
      </c>
      <c r="NH11" s="40">
        <v>3</v>
      </c>
      <c r="NI11" s="40">
        <v>5</v>
      </c>
      <c r="NJ11" s="40">
        <v>3</v>
      </c>
      <c r="NK11" s="40">
        <v>3</v>
      </c>
      <c r="NL11" s="40">
        <v>5</v>
      </c>
      <c r="NM11" s="40">
        <v>4</v>
      </c>
      <c r="NN11" s="40">
        <v>5</v>
      </c>
      <c r="NO11" s="40">
        <v>5</v>
      </c>
      <c r="NP11" s="40">
        <v>5</v>
      </c>
      <c r="NQ11" s="40">
        <v>5</v>
      </c>
      <c r="NR11" s="40">
        <v>4</v>
      </c>
      <c r="NS11" s="40">
        <v>5</v>
      </c>
      <c r="NT11" s="40">
        <v>4</v>
      </c>
      <c r="NU11" s="40">
        <v>4</v>
      </c>
      <c r="NV11" s="40">
        <v>4</v>
      </c>
      <c r="NW11" s="40">
        <v>4</v>
      </c>
      <c r="NX11" s="40">
        <v>4</v>
      </c>
      <c r="NY11" s="40">
        <v>5</v>
      </c>
      <c r="NZ11" s="40">
        <v>5</v>
      </c>
      <c r="OA11" s="40">
        <v>3</v>
      </c>
      <c r="OB11" s="40">
        <v>4</v>
      </c>
      <c r="OC11" s="40">
        <v>3</v>
      </c>
      <c r="OD11" s="40">
        <v>3</v>
      </c>
      <c r="OE11" s="40">
        <v>3</v>
      </c>
      <c r="OF11" s="40">
        <v>5</v>
      </c>
      <c r="OG11" s="40">
        <v>4</v>
      </c>
      <c r="OH11" s="40">
        <v>4</v>
      </c>
      <c r="OI11" s="40">
        <v>4</v>
      </c>
      <c r="OJ11" s="40">
        <v>5</v>
      </c>
      <c r="OK11" s="40">
        <v>4</v>
      </c>
      <c r="OL11" s="40">
        <v>4</v>
      </c>
      <c r="OM11" s="40">
        <v>4</v>
      </c>
      <c r="ON11" s="40">
        <v>4</v>
      </c>
      <c r="OO11" s="40">
        <v>4</v>
      </c>
      <c r="OP11" s="40">
        <v>3</v>
      </c>
      <c r="OQ11" s="40">
        <v>4</v>
      </c>
      <c r="OR11" s="40">
        <v>5</v>
      </c>
      <c r="OS11" s="40">
        <v>3</v>
      </c>
      <c r="OT11" s="40">
        <v>4</v>
      </c>
      <c r="OU11" s="40">
        <v>4</v>
      </c>
      <c r="OV11" s="40">
        <v>4</v>
      </c>
      <c r="OW11" s="40">
        <v>5</v>
      </c>
      <c r="OX11" s="40">
        <v>4</v>
      </c>
      <c r="OY11" s="40">
        <v>5</v>
      </c>
      <c r="OZ11" s="40">
        <v>5</v>
      </c>
      <c r="PA11" s="40">
        <v>2</v>
      </c>
      <c r="PB11" s="40">
        <v>3</v>
      </c>
      <c r="PC11" s="40">
        <v>4</v>
      </c>
      <c r="PD11" s="40">
        <v>4</v>
      </c>
      <c r="PE11" s="40">
        <v>4</v>
      </c>
      <c r="PF11" s="40">
        <v>4</v>
      </c>
      <c r="PG11" s="40">
        <v>4</v>
      </c>
      <c r="PH11" s="40">
        <v>5</v>
      </c>
      <c r="PI11" s="40">
        <v>4</v>
      </c>
      <c r="PJ11" s="40">
        <v>4</v>
      </c>
      <c r="PK11" s="40">
        <v>5</v>
      </c>
      <c r="PL11" s="40">
        <v>4</v>
      </c>
      <c r="PM11" s="40">
        <v>5</v>
      </c>
      <c r="PN11" s="40">
        <v>5</v>
      </c>
      <c r="PO11" s="40">
        <v>3</v>
      </c>
      <c r="PP11" s="40">
        <v>3</v>
      </c>
      <c r="PQ11" s="40">
        <v>3</v>
      </c>
      <c r="PR11" s="40">
        <v>3</v>
      </c>
      <c r="PS11" s="40">
        <v>5</v>
      </c>
      <c r="PT11" s="40">
        <v>4</v>
      </c>
      <c r="PU11" s="40">
        <v>4</v>
      </c>
      <c r="PV11" s="40">
        <v>3</v>
      </c>
      <c r="PW11" s="40">
        <v>3</v>
      </c>
      <c r="PX11" s="42">
        <f>AVERAGE(Tabela631011[[#This Row],[2]:[830]])</f>
        <v>4.1444954128440363</v>
      </c>
      <c r="PY11" s="42">
        <f>SKEW(Tabela631011[[#This Row],[2]:[830]])</f>
        <v>-1.7454147244389409</v>
      </c>
      <c r="PZ11" s="42">
        <f>STDEV(Tabela631011[[#This Row],[2]:[830]])</f>
        <v>0.94673885388219559</v>
      </c>
      <c r="QA11" s="63">
        <v>0.82934884464306424</v>
      </c>
    </row>
    <row r="12" spans="1:443" s="28" customFormat="1" ht="24.95" customHeight="1">
      <c r="A12" s="29">
        <v>26</v>
      </c>
      <c r="B12" s="30">
        <v>8</v>
      </c>
      <c r="C12" s="106" t="s">
        <v>1714</v>
      </c>
      <c r="D12" s="40">
        <v>4</v>
      </c>
      <c r="E12" s="40">
        <v>4</v>
      </c>
      <c r="F12" s="40">
        <v>5</v>
      </c>
      <c r="G12" s="40">
        <v>4</v>
      </c>
      <c r="H12" s="40">
        <v>5</v>
      </c>
      <c r="I12" s="40">
        <v>4</v>
      </c>
      <c r="J12" s="40">
        <v>4</v>
      </c>
      <c r="K12" s="40">
        <v>5</v>
      </c>
      <c r="L12" s="40">
        <v>5</v>
      </c>
      <c r="M12" s="40">
        <v>0</v>
      </c>
      <c r="N12" s="40">
        <v>4</v>
      </c>
      <c r="O12" s="40">
        <v>5</v>
      </c>
      <c r="P12" s="40">
        <v>5</v>
      </c>
      <c r="Q12" s="40">
        <v>5</v>
      </c>
      <c r="R12" s="40">
        <v>5</v>
      </c>
      <c r="S12" s="40">
        <v>5</v>
      </c>
      <c r="T12" s="40">
        <v>3</v>
      </c>
      <c r="U12" s="40">
        <v>4</v>
      </c>
      <c r="V12" s="40">
        <v>5</v>
      </c>
      <c r="W12" s="40">
        <v>5</v>
      </c>
      <c r="X12" s="40">
        <v>5</v>
      </c>
      <c r="Y12" s="40">
        <v>4</v>
      </c>
      <c r="Z12" s="40">
        <v>5</v>
      </c>
      <c r="AA12" s="40">
        <v>4</v>
      </c>
      <c r="AB12" s="40">
        <v>4</v>
      </c>
      <c r="AC12" s="40">
        <v>4</v>
      </c>
      <c r="AD12" s="40">
        <v>3</v>
      </c>
      <c r="AE12" s="40">
        <v>4</v>
      </c>
      <c r="AF12" s="40">
        <v>3</v>
      </c>
      <c r="AG12" s="40">
        <v>4</v>
      </c>
      <c r="AH12" s="40">
        <v>4</v>
      </c>
      <c r="AI12" s="40">
        <v>4</v>
      </c>
      <c r="AJ12" s="40">
        <v>4</v>
      </c>
      <c r="AK12" s="40">
        <v>5</v>
      </c>
      <c r="AL12" s="40">
        <v>4</v>
      </c>
      <c r="AM12" s="40">
        <v>4</v>
      </c>
      <c r="AN12" s="40">
        <v>5</v>
      </c>
      <c r="AO12" s="40">
        <v>5</v>
      </c>
      <c r="AP12" s="40">
        <v>4</v>
      </c>
      <c r="AQ12" s="40">
        <v>4</v>
      </c>
      <c r="AR12" s="40">
        <v>5</v>
      </c>
      <c r="AS12" s="40">
        <v>5</v>
      </c>
      <c r="AT12" s="40">
        <v>4</v>
      </c>
      <c r="AU12" s="40">
        <v>5</v>
      </c>
      <c r="AV12" s="40">
        <v>5</v>
      </c>
      <c r="AW12" s="40">
        <v>5</v>
      </c>
      <c r="AX12" s="40">
        <v>5</v>
      </c>
      <c r="AY12" s="40">
        <v>5</v>
      </c>
      <c r="AZ12" s="40">
        <v>5</v>
      </c>
      <c r="BA12" s="40">
        <v>4</v>
      </c>
      <c r="BB12" s="40">
        <v>4</v>
      </c>
      <c r="BC12" s="40">
        <v>5</v>
      </c>
      <c r="BD12" s="40">
        <v>5</v>
      </c>
      <c r="BE12" s="40">
        <v>5</v>
      </c>
      <c r="BF12" s="40">
        <v>4</v>
      </c>
      <c r="BG12" s="40">
        <v>4</v>
      </c>
      <c r="BH12" s="40">
        <v>4</v>
      </c>
      <c r="BI12" s="40">
        <v>4</v>
      </c>
      <c r="BJ12" s="40">
        <v>5</v>
      </c>
      <c r="BK12" s="40">
        <v>5</v>
      </c>
      <c r="BL12" s="40">
        <v>4</v>
      </c>
      <c r="BM12" s="40">
        <v>5</v>
      </c>
      <c r="BN12" s="40">
        <v>5</v>
      </c>
      <c r="BO12" s="40">
        <v>5</v>
      </c>
      <c r="BP12" s="40">
        <v>5</v>
      </c>
      <c r="BQ12" s="40">
        <v>4</v>
      </c>
      <c r="BR12" s="40">
        <v>5</v>
      </c>
      <c r="BS12" s="40">
        <v>5</v>
      </c>
      <c r="BT12" s="40">
        <v>5</v>
      </c>
      <c r="BU12" s="40">
        <v>4</v>
      </c>
      <c r="BV12" s="40">
        <v>4</v>
      </c>
      <c r="BW12" s="40">
        <v>5</v>
      </c>
      <c r="BX12" s="40">
        <v>5</v>
      </c>
      <c r="BY12" s="40">
        <v>4</v>
      </c>
      <c r="BZ12" s="40">
        <v>5</v>
      </c>
      <c r="CA12" s="40">
        <v>4</v>
      </c>
      <c r="CB12" s="40">
        <v>5</v>
      </c>
      <c r="CC12" s="40">
        <v>5</v>
      </c>
      <c r="CD12" s="40">
        <v>4</v>
      </c>
      <c r="CE12" s="40">
        <v>5</v>
      </c>
      <c r="CF12" s="40">
        <v>5</v>
      </c>
      <c r="CG12" s="40">
        <v>5</v>
      </c>
      <c r="CH12" s="40">
        <v>5</v>
      </c>
      <c r="CI12" s="40">
        <v>5</v>
      </c>
      <c r="CJ12" s="40">
        <v>5</v>
      </c>
      <c r="CK12" s="40">
        <v>5</v>
      </c>
      <c r="CL12" s="40">
        <v>4</v>
      </c>
      <c r="CM12" s="40">
        <v>5</v>
      </c>
      <c r="CN12" s="40">
        <v>4</v>
      </c>
      <c r="CO12" s="40">
        <v>4</v>
      </c>
      <c r="CP12" s="40">
        <v>5</v>
      </c>
      <c r="CQ12" s="40">
        <v>5</v>
      </c>
      <c r="CR12" s="40">
        <v>5</v>
      </c>
      <c r="CS12" s="40">
        <v>4</v>
      </c>
      <c r="CT12" s="40">
        <v>5</v>
      </c>
      <c r="CU12" s="40">
        <v>5</v>
      </c>
      <c r="CV12" s="40">
        <v>5</v>
      </c>
      <c r="CW12" s="40">
        <v>5</v>
      </c>
      <c r="CX12" s="40">
        <v>4</v>
      </c>
      <c r="CY12" s="40">
        <v>5</v>
      </c>
      <c r="CZ12" s="40">
        <v>5</v>
      </c>
      <c r="DA12" s="40">
        <v>4</v>
      </c>
      <c r="DB12" s="40">
        <v>4</v>
      </c>
      <c r="DC12" s="40">
        <v>4</v>
      </c>
      <c r="DD12" s="40">
        <v>4</v>
      </c>
      <c r="DE12" s="40">
        <v>5</v>
      </c>
      <c r="DF12" s="40">
        <v>5</v>
      </c>
      <c r="DG12" s="40">
        <v>5</v>
      </c>
      <c r="DH12" s="40">
        <v>5</v>
      </c>
      <c r="DI12" s="40">
        <v>4</v>
      </c>
      <c r="DJ12" s="40">
        <v>5</v>
      </c>
      <c r="DK12" s="40">
        <v>4</v>
      </c>
      <c r="DL12" s="40">
        <v>5</v>
      </c>
      <c r="DM12" s="40">
        <v>5</v>
      </c>
      <c r="DN12" s="40">
        <v>3</v>
      </c>
      <c r="DO12" s="40">
        <v>5</v>
      </c>
      <c r="DP12" s="40">
        <v>4</v>
      </c>
      <c r="DQ12" s="40">
        <v>4</v>
      </c>
      <c r="DR12" s="40">
        <v>4</v>
      </c>
      <c r="DS12" s="40">
        <v>5</v>
      </c>
      <c r="DT12" s="40">
        <v>3</v>
      </c>
      <c r="DU12" s="40">
        <v>4</v>
      </c>
      <c r="DV12" s="40">
        <v>5</v>
      </c>
      <c r="DW12" s="40">
        <v>4</v>
      </c>
      <c r="DX12" s="40">
        <v>4</v>
      </c>
      <c r="DY12" s="40">
        <v>5</v>
      </c>
      <c r="DZ12" s="40">
        <v>5</v>
      </c>
      <c r="EA12" s="40">
        <v>4</v>
      </c>
      <c r="EB12" s="40">
        <v>5</v>
      </c>
      <c r="EC12" s="40">
        <v>5</v>
      </c>
      <c r="ED12" s="40">
        <v>4</v>
      </c>
      <c r="EE12" s="40">
        <v>4</v>
      </c>
      <c r="EF12" s="40">
        <v>5</v>
      </c>
      <c r="EG12" s="40">
        <v>4</v>
      </c>
      <c r="EH12" s="40">
        <v>4</v>
      </c>
      <c r="EI12" s="40">
        <v>5</v>
      </c>
      <c r="EJ12" s="40">
        <v>4</v>
      </c>
      <c r="EK12" s="40">
        <v>4</v>
      </c>
      <c r="EL12" s="40">
        <v>5</v>
      </c>
      <c r="EM12" s="40">
        <v>4</v>
      </c>
      <c r="EN12" s="40">
        <v>5</v>
      </c>
      <c r="EO12" s="40">
        <v>4</v>
      </c>
      <c r="EP12" s="40">
        <v>5</v>
      </c>
      <c r="EQ12" s="40">
        <v>5</v>
      </c>
      <c r="ER12" s="40">
        <v>5</v>
      </c>
      <c r="ES12" s="40">
        <v>5</v>
      </c>
      <c r="ET12" s="40">
        <v>4</v>
      </c>
      <c r="EU12" s="40">
        <v>5</v>
      </c>
      <c r="EV12" s="40">
        <v>5</v>
      </c>
      <c r="EW12" s="40">
        <v>4</v>
      </c>
      <c r="EX12" s="40">
        <v>5</v>
      </c>
      <c r="EY12" s="40">
        <v>4</v>
      </c>
      <c r="EZ12" s="40">
        <v>5</v>
      </c>
      <c r="FA12" s="40">
        <v>5</v>
      </c>
      <c r="FB12" s="40">
        <v>5</v>
      </c>
      <c r="FC12" s="40">
        <v>5</v>
      </c>
      <c r="FD12" s="40">
        <v>5</v>
      </c>
      <c r="FE12" s="40">
        <v>5</v>
      </c>
      <c r="FF12" s="40">
        <v>5</v>
      </c>
      <c r="FG12" s="40">
        <v>5</v>
      </c>
      <c r="FH12" s="40">
        <v>5</v>
      </c>
      <c r="FI12" s="40">
        <v>4</v>
      </c>
      <c r="FJ12" s="40">
        <v>5</v>
      </c>
      <c r="FK12" s="40">
        <v>5</v>
      </c>
      <c r="FL12" s="40">
        <v>5</v>
      </c>
      <c r="FM12" s="40">
        <v>5</v>
      </c>
      <c r="FN12" s="40">
        <v>5</v>
      </c>
      <c r="FO12" s="40">
        <v>2</v>
      </c>
      <c r="FP12" s="40">
        <v>5</v>
      </c>
      <c r="FQ12" s="40">
        <v>5</v>
      </c>
      <c r="FR12" s="40">
        <v>4</v>
      </c>
      <c r="FS12" s="40">
        <v>4</v>
      </c>
      <c r="FT12" s="40">
        <v>5</v>
      </c>
      <c r="FU12" s="40">
        <v>5</v>
      </c>
      <c r="FV12" s="40">
        <v>4</v>
      </c>
      <c r="FW12" s="40">
        <v>5</v>
      </c>
      <c r="FX12" s="40">
        <v>5</v>
      </c>
      <c r="FY12" s="40">
        <v>4</v>
      </c>
      <c r="FZ12" s="40">
        <v>5</v>
      </c>
      <c r="GA12" s="40">
        <v>5</v>
      </c>
      <c r="GB12" s="40">
        <v>5</v>
      </c>
      <c r="GC12" s="40">
        <v>5</v>
      </c>
      <c r="GD12" s="40">
        <v>5</v>
      </c>
      <c r="GE12" s="40">
        <v>5</v>
      </c>
      <c r="GF12" s="40">
        <v>5</v>
      </c>
      <c r="GG12" s="40">
        <v>5</v>
      </c>
      <c r="GH12" s="40">
        <v>5</v>
      </c>
      <c r="GI12" s="40">
        <v>5</v>
      </c>
      <c r="GJ12" s="40">
        <v>4</v>
      </c>
      <c r="GK12" s="40">
        <v>5</v>
      </c>
      <c r="GL12" s="40">
        <v>4</v>
      </c>
      <c r="GM12" s="40">
        <v>3</v>
      </c>
      <c r="GN12" s="40">
        <v>4</v>
      </c>
      <c r="GO12" s="40">
        <v>5</v>
      </c>
      <c r="GP12" s="40">
        <v>4</v>
      </c>
      <c r="GQ12" s="40">
        <v>5</v>
      </c>
      <c r="GR12" s="40">
        <v>4</v>
      </c>
      <c r="GS12" s="40">
        <v>5</v>
      </c>
      <c r="GT12" s="40">
        <v>5</v>
      </c>
      <c r="GU12" s="40">
        <v>5</v>
      </c>
      <c r="GV12" s="40">
        <v>5</v>
      </c>
      <c r="GW12" s="40">
        <v>5</v>
      </c>
      <c r="GX12" s="40">
        <v>5</v>
      </c>
      <c r="GY12" s="40">
        <v>4</v>
      </c>
      <c r="GZ12" s="40">
        <v>4</v>
      </c>
      <c r="HA12" s="40">
        <v>5</v>
      </c>
      <c r="HB12" s="40">
        <v>4</v>
      </c>
      <c r="HC12" s="40">
        <v>4</v>
      </c>
      <c r="HD12" s="40">
        <v>5</v>
      </c>
      <c r="HE12" s="40">
        <v>5</v>
      </c>
      <c r="HF12" s="40">
        <v>5</v>
      </c>
      <c r="HG12" s="40">
        <v>4</v>
      </c>
      <c r="HH12" s="40">
        <v>5</v>
      </c>
      <c r="HI12" s="40">
        <v>4</v>
      </c>
      <c r="HJ12" s="40">
        <v>5</v>
      </c>
      <c r="HK12" s="40">
        <v>4</v>
      </c>
      <c r="HL12" s="40">
        <v>4</v>
      </c>
      <c r="HM12" s="40">
        <v>5</v>
      </c>
      <c r="HN12" s="40">
        <v>5</v>
      </c>
      <c r="HO12" s="40">
        <v>5</v>
      </c>
      <c r="HP12" s="40">
        <v>5</v>
      </c>
      <c r="HQ12" s="40">
        <v>5</v>
      </c>
      <c r="HR12" s="40">
        <v>5</v>
      </c>
      <c r="HS12" s="40">
        <v>5</v>
      </c>
      <c r="HT12" s="40">
        <v>5</v>
      </c>
      <c r="HU12" s="40">
        <v>4</v>
      </c>
      <c r="HV12" s="40">
        <v>4</v>
      </c>
      <c r="HW12" s="40">
        <v>5</v>
      </c>
      <c r="HX12" s="40">
        <v>5</v>
      </c>
      <c r="HY12" s="40">
        <v>4</v>
      </c>
      <c r="HZ12" s="40">
        <v>4</v>
      </c>
      <c r="IA12" s="40">
        <v>5</v>
      </c>
      <c r="IB12" s="40">
        <v>5</v>
      </c>
      <c r="IC12" s="40">
        <v>5</v>
      </c>
      <c r="ID12" s="40">
        <v>5</v>
      </c>
      <c r="IE12" s="40">
        <v>5</v>
      </c>
      <c r="IF12" s="40">
        <v>4</v>
      </c>
      <c r="IG12" s="40">
        <v>5</v>
      </c>
      <c r="IH12" s="40">
        <v>5</v>
      </c>
      <c r="II12" s="40">
        <v>5</v>
      </c>
      <c r="IJ12" s="40">
        <v>5</v>
      </c>
      <c r="IK12" s="40">
        <v>5</v>
      </c>
      <c r="IL12" s="40">
        <v>5</v>
      </c>
      <c r="IM12" s="40">
        <v>5</v>
      </c>
      <c r="IN12" s="40">
        <v>5</v>
      </c>
      <c r="IO12" s="40">
        <v>5</v>
      </c>
      <c r="IP12" s="40">
        <v>5</v>
      </c>
      <c r="IQ12" s="40">
        <v>4</v>
      </c>
      <c r="IR12" s="40">
        <v>3</v>
      </c>
      <c r="IS12" s="40">
        <v>5</v>
      </c>
      <c r="IT12" s="40">
        <v>5</v>
      </c>
      <c r="IU12" s="40">
        <v>4</v>
      </c>
      <c r="IV12" s="40">
        <v>5</v>
      </c>
      <c r="IW12" s="40">
        <v>5</v>
      </c>
      <c r="IX12" s="40">
        <v>5</v>
      </c>
      <c r="IY12" s="40">
        <v>3</v>
      </c>
      <c r="IZ12" s="40">
        <v>5</v>
      </c>
      <c r="JA12" s="40">
        <v>5</v>
      </c>
      <c r="JB12" s="40">
        <v>4</v>
      </c>
      <c r="JC12" s="40">
        <v>5</v>
      </c>
      <c r="JD12" s="40">
        <v>4</v>
      </c>
      <c r="JE12" s="40">
        <v>5</v>
      </c>
      <c r="JF12" s="40">
        <v>4</v>
      </c>
      <c r="JG12" s="40">
        <v>4</v>
      </c>
      <c r="JH12" s="40">
        <v>4</v>
      </c>
      <c r="JI12" s="40">
        <v>5</v>
      </c>
      <c r="JJ12" s="40">
        <v>5</v>
      </c>
      <c r="JK12" s="40">
        <v>5</v>
      </c>
      <c r="JL12" s="40">
        <v>5</v>
      </c>
      <c r="JM12" s="40">
        <v>5</v>
      </c>
      <c r="JN12" s="40">
        <v>4</v>
      </c>
      <c r="JO12" s="40">
        <v>5</v>
      </c>
      <c r="JP12" s="40">
        <v>4</v>
      </c>
      <c r="JQ12" s="40">
        <v>4</v>
      </c>
      <c r="JR12" s="40">
        <v>3</v>
      </c>
      <c r="JS12" s="40">
        <v>4</v>
      </c>
      <c r="JT12" s="40">
        <v>4</v>
      </c>
      <c r="JU12" s="40">
        <v>5</v>
      </c>
      <c r="JV12" s="40">
        <v>5</v>
      </c>
      <c r="JW12" s="40">
        <v>5</v>
      </c>
      <c r="JX12" s="40">
        <v>5</v>
      </c>
      <c r="JY12" s="40">
        <v>4</v>
      </c>
      <c r="JZ12" s="40">
        <v>5</v>
      </c>
      <c r="KA12" s="40">
        <v>5</v>
      </c>
      <c r="KB12" s="40">
        <v>5</v>
      </c>
      <c r="KC12" s="40">
        <v>5</v>
      </c>
      <c r="KD12" s="40">
        <v>5</v>
      </c>
      <c r="KE12" s="40">
        <v>5</v>
      </c>
      <c r="KF12" s="40">
        <v>5</v>
      </c>
      <c r="KG12" s="40">
        <v>5</v>
      </c>
      <c r="KH12" s="40">
        <v>3</v>
      </c>
      <c r="KI12" s="40">
        <v>5</v>
      </c>
      <c r="KJ12" s="40">
        <v>5</v>
      </c>
      <c r="KK12" s="40">
        <v>5</v>
      </c>
      <c r="KL12" s="40">
        <v>4</v>
      </c>
      <c r="KM12" s="40">
        <v>4</v>
      </c>
      <c r="KN12" s="40">
        <v>5</v>
      </c>
      <c r="KO12" s="40">
        <v>5</v>
      </c>
      <c r="KP12" s="40">
        <v>5</v>
      </c>
      <c r="KQ12" s="40">
        <v>5</v>
      </c>
      <c r="KR12" s="40">
        <v>5</v>
      </c>
      <c r="KS12" s="40">
        <v>5</v>
      </c>
      <c r="KT12" s="40">
        <v>5</v>
      </c>
      <c r="KU12" s="40">
        <v>4</v>
      </c>
      <c r="KV12" s="40">
        <v>5</v>
      </c>
      <c r="KW12" s="40">
        <v>5</v>
      </c>
      <c r="KX12" s="40">
        <v>4</v>
      </c>
      <c r="KY12" s="40">
        <v>5</v>
      </c>
      <c r="KZ12" s="40">
        <v>4</v>
      </c>
      <c r="LA12" s="40">
        <v>4</v>
      </c>
      <c r="LB12" s="40">
        <v>5</v>
      </c>
      <c r="LC12" s="40">
        <v>4</v>
      </c>
      <c r="LD12" s="40">
        <v>5</v>
      </c>
      <c r="LE12" s="40">
        <v>5</v>
      </c>
      <c r="LF12" s="40">
        <v>4</v>
      </c>
      <c r="LG12" s="40">
        <v>5</v>
      </c>
      <c r="LH12" s="40">
        <v>5</v>
      </c>
      <c r="LI12" s="40">
        <v>4</v>
      </c>
      <c r="LJ12" s="40">
        <v>5</v>
      </c>
      <c r="LK12" s="40">
        <v>5</v>
      </c>
      <c r="LL12" s="40">
        <v>5</v>
      </c>
      <c r="LM12" s="40">
        <v>5</v>
      </c>
      <c r="LN12" s="40">
        <v>4</v>
      </c>
      <c r="LO12" s="40">
        <v>5</v>
      </c>
      <c r="LP12" s="40">
        <v>5</v>
      </c>
      <c r="LQ12" s="40">
        <v>4</v>
      </c>
      <c r="LR12" s="40">
        <v>4</v>
      </c>
      <c r="LS12" s="40">
        <v>4</v>
      </c>
      <c r="LT12" s="40">
        <v>4</v>
      </c>
      <c r="LU12" s="40">
        <v>5</v>
      </c>
      <c r="LV12" s="40">
        <v>5</v>
      </c>
      <c r="LW12" s="40">
        <v>4</v>
      </c>
      <c r="LX12" s="40">
        <v>3</v>
      </c>
      <c r="LY12" s="40">
        <v>5</v>
      </c>
      <c r="LZ12" s="40">
        <v>5</v>
      </c>
      <c r="MA12" s="40">
        <v>4</v>
      </c>
      <c r="MB12" s="40">
        <v>5</v>
      </c>
      <c r="MC12" s="40">
        <v>4</v>
      </c>
      <c r="MD12" s="40">
        <v>5</v>
      </c>
      <c r="ME12" s="40">
        <v>5</v>
      </c>
      <c r="MF12" s="40">
        <v>4</v>
      </c>
      <c r="MG12" s="40">
        <v>5</v>
      </c>
      <c r="MH12" s="40">
        <v>5</v>
      </c>
      <c r="MI12" s="40">
        <v>5</v>
      </c>
      <c r="MJ12" s="40">
        <v>4</v>
      </c>
      <c r="MK12" s="40">
        <v>4</v>
      </c>
      <c r="ML12" s="40">
        <v>3</v>
      </c>
      <c r="MM12" s="40">
        <v>5</v>
      </c>
      <c r="MN12" s="40">
        <v>4</v>
      </c>
      <c r="MO12" s="40">
        <v>5</v>
      </c>
      <c r="MP12" s="40">
        <v>5</v>
      </c>
      <c r="MQ12" s="40">
        <v>4</v>
      </c>
      <c r="MR12" s="40">
        <v>3</v>
      </c>
      <c r="MS12" s="40">
        <v>5</v>
      </c>
      <c r="MT12" s="40">
        <v>4</v>
      </c>
      <c r="MU12" s="40">
        <v>5</v>
      </c>
      <c r="MV12" s="40">
        <v>4</v>
      </c>
      <c r="MW12" s="40">
        <v>5</v>
      </c>
      <c r="MX12" s="40">
        <v>5</v>
      </c>
      <c r="MY12" s="40">
        <v>4</v>
      </c>
      <c r="MZ12" s="40">
        <v>5</v>
      </c>
      <c r="NA12" s="40">
        <v>5</v>
      </c>
      <c r="NB12" s="40">
        <v>5</v>
      </c>
      <c r="NC12" s="40">
        <v>5</v>
      </c>
      <c r="ND12" s="40">
        <v>5</v>
      </c>
      <c r="NE12" s="40">
        <v>4</v>
      </c>
      <c r="NF12" s="40">
        <v>5</v>
      </c>
      <c r="NG12" s="40">
        <v>5</v>
      </c>
      <c r="NH12" s="40">
        <v>3</v>
      </c>
      <c r="NI12" s="40">
        <v>4</v>
      </c>
      <c r="NJ12" s="40">
        <v>5</v>
      </c>
      <c r="NK12" s="40">
        <v>3</v>
      </c>
      <c r="NL12" s="40">
        <v>5</v>
      </c>
      <c r="NM12" s="40">
        <v>4</v>
      </c>
      <c r="NN12" s="40">
        <v>4</v>
      </c>
      <c r="NO12" s="40">
        <v>5</v>
      </c>
      <c r="NP12" s="40">
        <v>5</v>
      </c>
      <c r="NQ12" s="40">
        <v>5</v>
      </c>
      <c r="NR12" s="40">
        <v>4</v>
      </c>
      <c r="NS12" s="40">
        <v>5</v>
      </c>
      <c r="NT12" s="40">
        <v>5</v>
      </c>
      <c r="NU12" s="40">
        <v>5</v>
      </c>
      <c r="NV12" s="40">
        <v>4</v>
      </c>
      <c r="NW12" s="40">
        <v>4</v>
      </c>
      <c r="NX12" s="40">
        <v>4</v>
      </c>
      <c r="NY12" s="40">
        <v>4</v>
      </c>
      <c r="NZ12" s="40">
        <v>4</v>
      </c>
      <c r="OA12" s="40">
        <v>0</v>
      </c>
      <c r="OB12" s="40">
        <v>4</v>
      </c>
      <c r="OC12" s="40">
        <v>2</v>
      </c>
      <c r="OD12" s="40">
        <v>4</v>
      </c>
      <c r="OE12" s="40">
        <v>3</v>
      </c>
      <c r="OF12" s="40">
        <v>5</v>
      </c>
      <c r="OG12" s="40">
        <v>4</v>
      </c>
      <c r="OH12" s="40">
        <v>4</v>
      </c>
      <c r="OI12" s="40">
        <v>3</v>
      </c>
      <c r="OJ12" s="40">
        <v>5</v>
      </c>
      <c r="OK12" s="40">
        <v>5</v>
      </c>
      <c r="OL12" s="40">
        <v>4</v>
      </c>
      <c r="OM12" s="40">
        <v>4</v>
      </c>
      <c r="ON12" s="40">
        <v>4</v>
      </c>
      <c r="OO12" s="40">
        <v>5</v>
      </c>
      <c r="OP12" s="40">
        <v>4</v>
      </c>
      <c r="OQ12" s="40">
        <v>5</v>
      </c>
      <c r="OR12" s="40">
        <v>4</v>
      </c>
      <c r="OS12" s="40">
        <v>4</v>
      </c>
      <c r="OT12" s="40">
        <v>5</v>
      </c>
      <c r="OU12" s="40">
        <v>5</v>
      </c>
      <c r="OV12" s="40">
        <v>4</v>
      </c>
      <c r="OW12" s="40">
        <v>5</v>
      </c>
      <c r="OX12" s="40">
        <v>3</v>
      </c>
      <c r="OY12" s="40">
        <v>4</v>
      </c>
      <c r="OZ12" s="40">
        <v>4</v>
      </c>
      <c r="PA12" s="40">
        <v>3</v>
      </c>
      <c r="PB12" s="40">
        <v>4</v>
      </c>
      <c r="PC12" s="40">
        <v>5</v>
      </c>
      <c r="PD12" s="40">
        <v>4</v>
      </c>
      <c r="PE12" s="40">
        <v>5</v>
      </c>
      <c r="PF12" s="40">
        <v>3</v>
      </c>
      <c r="PG12" s="40">
        <v>4</v>
      </c>
      <c r="PH12" s="40">
        <v>5</v>
      </c>
      <c r="PI12" s="40">
        <v>5</v>
      </c>
      <c r="PJ12" s="40">
        <v>4</v>
      </c>
      <c r="PK12" s="40">
        <v>4</v>
      </c>
      <c r="PL12" s="40">
        <v>5</v>
      </c>
      <c r="PM12" s="40">
        <v>5</v>
      </c>
      <c r="PN12" s="40">
        <v>5</v>
      </c>
      <c r="PO12" s="40">
        <v>5</v>
      </c>
      <c r="PP12" s="40">
        <v>5</v>
      </c>
      <c r="PQ12" s="40">
        <v>3</v>
      </c>
      <c r="PR12" s="40">
        <v>4</v>
      </c>
      <c r="PS12" s="40">
        <v>5</v>
      </c>
      <c r="PT12" s="40">
        <v>4</v>
      </c>
      <c r="PU12" s="40">
        <v>5</v>
      </c>
      <c r="PV12" s="40">
        <v>5</v>
      </c>
      <c r="PW12" s="40">
        <v>3</v>
      </c>
      <c r="PX12" s="42">
        <f>AVERAGE(Tabela631011[[#This Row],[2]:[830]])</f>
        <v>4.5091743119266052</v>
      </c>
      <c r="PY12" s="42">
        <f>SKEW(Tabela631011[[#This Row],[2]:[830]])</f>
        <v>-2.0039143688291303</v>
      </c>
      <c r="PZ12" s="42">
        <f>STDEV(Tabela631011[[#This Row],[2]:[830]])</f>
        <v>0.68642552860970496</v>
      </c>
      <c r="QA12" s="63">
        <v>0.83577226311685904</v>
      </c>
    </row>
    <row r="13" spans="1:443" s="28" customFormat="1" ht="24.95" customHeight="1">
      <c r="A13" s="29">
        <v>27</v>
      </c>
      <c r="B13" s="30">
        <v>9</v>
      </c>
      <c r="C13" s="106" t="s">
        <v>1715</v>
      </c>
      <c r="D13" s="40">
        <v>4</v>
      </c>
      <c r="E13" s="40">
        <v>5</v>
      </c>
      <c r="F13" s="40">
        <v>5</v>
      </c>
      <c r="G13" s="40">
        <v>4</v>
      </c>
      <c r="H13" s="40">
        <v>5</v>
      </c>
      <c r="I13" s="40">
        <v>5</v>
      </c>
      <c r="J13" s="40">
        <v>4</v>
      </c>
      <c r="K13" s="40">
        <v>5</v>
      </c>
      <c r="L13" s="40">
        <v>4</v>
      </c>
      <c r="M13" s="40">
        <v>0</v>
      </c>
      <c r="N13" s="40">
        <v>4</v>
      </c>
      <c r="O13" s="40">
        <v>5</v>
      </c>
      <c r="P13" s="40">
        <v>5</v>
      </c>
      <c r="Q13" s="40">
        <v>0</v>
      </c>
      <c r="R13" s="40">
        <v>5</v>
      </c>
      <c r="S13" s="40">
        <v>5</v>
      </c>
      <c r="T13" s="40">
        <v>4</v>
      </c>
      <c r="U13" s="40">
        <v>4</v>
      </c>
      <c r="V13" s="40">
        <v>5</v>
      </c>
      <c r="W13" s="40">
        <v>5</v>
      </c>
      <c r="X13" s="40">
        <v>5</v>
      </c>
      <c r="Y13" s="40">
        <v>4</v>
      </c>
      <c r="Z13" s="40">
        <v>5</v>
      </c>
      <c r="AA13" s="40">
        <v>4</v>
      </c>
      <c r="AB13" s="40">
        <v>4</v>
      </c>
      <c r="AC13" s="40">
        <v>4</v>
      </c>
      <c r="AD13" s="40">
        <v>3</v>
      </c>
      <c r="AE13" s="40">
        <v>5</v>
      </c>
      <c r="AF13" s="40">
        <v>5</v>
      </c>
      <c r="AG13" s="40">
        <v>4</v>
      </c>
      <c r="AH13" s="40">
        <v>4</v>
      </c>
      <c r="AI13" s="40">
        <v>5</v>
      </c>
      <c r="AJ13" s="40">
        <v>5</v>
      </c>
      <c r="AK13" s="40">
        <v>5</v>
      </c>
      <c r="AL13" s="40">
        <v>4</v>
      </c>
      <c r="AM13" s="40">
        <v>5</v>
      </c>
      <c r="AN13" s="40">
        <v>5</v>
      </c>
      <c r="AO13" s="40">
        <v>5</v>
      </c>
      <c r="AP13" s="40">
        <v>5</v>
      </c>
      <c r="AQ13" s="40">
        <v>3</v>
      </c>
      <c r="AR13" s="40">
        <v>5</v>
      </c>
      <c r="AS13" s="40">
        <v>4</v>
      </c>
      <c r="AT13" s="40">
        <v>4</v>
      </c>
      <c r="AU13" s="40">
        <v>5</v>
      </c>
      <c r="AV13" s="40">
        <v>5</v>
      </c>
      <c r="AW13" s="40">
        <v>5</v>
      </c>
      <c r="AX13" s="40">
        <v>4</v>
      </c>
      <c r="AY13" s="40">
        <v>4</v>
      </c>
      <c r="AZ13" s="40">
        <v>4</v>
      </c>
      <c r="BA13" s="40">
        <v>4</v>
      </c>
      <c r="BB13" s="40">
        <v>5</v>
      </c>
      <c r="BC13" s="40">
        <v>5</v>
      </c>
      <c r="BD13" s="40">
        <v>5</v>
      </c>
      <c r="BE13" s="40">
        <v>4</v>
      </c>
      <c r="BF13" s="40">
        <v>4</v>
      </c>
      <c r="BG13" s="40">
        <v>4</v>
      </c>
      <c r="BH13" s="40">
        <v>4</v>
      </c>
      <c r="BI13" s="40">
        <v>4</v>
      </c>
      <c r="BJ13" s="40">
        <v>5</v>
      </c>
      <c r="BK13" s="40">
        <v>5</v>
      </c>
      <c r="BL13" s="40">
        <v>4</v>
      </c>
      <c r="BM13" s="40">
        <v>5</v>
      </c>
      <c r="BN13" s="40">
        <v>5</v>
      </c>
      <c r="BO13" s="40">
        <v>4</v>
      </c>
      <c r="BP13" s="40">
        <v>4</v>
      </c>
      <c r="BQ13" s="40">
        <v>5</v>
      </c>
      <c r="BR13" s="40">
        <v>5</v>
      </c>
      <c r="BS13" s="40">
        <v>5</v>
      </c>
      <c r="BT13" s="40">
        <v>4</v>
      </c>
      <c r="BU13" s="40">
        <v>4</v>
      </c>
      <c r="BV13" s="40">
        <v>4</v>
      </c>
      <c r="BW13" s="40">
        <v>5</v>
      </c>
      <c r="BX13" s="40">
        <v>5</v>
      </c>
      <c r="BY13" s="40">
        <v>4</v>
      </c>
      <c r="BZ13" s="40">
        <v>5</v>
      </c>
      <c r="CA13" s="40">
        <v>5</v>
      </c>
      <c r="CB13" s="40">
        <v>5</v>
      </c>
      <c r="CC13" s="40">
        <v>4</v>
      </c>
      <c r="CD13" s="40">
        <v>4</v>
      </c>
      <c r="CE13" s="40">
        <v>4</v>
      </c>
      <c r="CF13" s="40">
        <v>5</v>
      </c>
      <c r="CG13" s="40">
        <v>5</v>
      </c>
      <c r="CH13" s="40">
        <v>4</v>
      </c>
      <c r="CI13" s="40">
        <v>5</v>
      </c>
      <c r="CJ13" s="40">
        <v>5</v>
      </c>
      <c r="CK13" s="40">
        <v>4</v>
      </c>
      <c r="CL13" s="40">
        <v>4</v>
      </c>
      <c r="CM13" s="40">
        <v>5</v>
      </c>
      <c r="CN13" s="40">
        <v>5</v>
      </c>
      <c r="CO13" s="40">
        <v>5</v>
      </c>
      <c r="CP13" s="40">
        <v>5</v>
      </c>
      <c r="CQ13" s="40">
        <v>5</v>
      </c>
      <c r="CR13" s="40">
        <v>4</v>
      </c>
      <c r="CS13" s="40">
        <v>4</v>
      </c>
      <c r="CT13" s="40">
        <v>5</v>
      </c>
      <c r="CU13" s="40">
        <v>5</v>
      </c>
      <c r="CV13" s="40">
        <v>5</v>
      </c>
      <c r="CW13" s="40">
        <v>5</v>
      </c>
      <c r="CX13" s="40">
        <v>4</v>
      </c>
      <c r="CY13" s="40">
        <v>4</v>
      </c>
      <c r="CZ13" s="40">
        <v>5</v>
      </c>
      <c r="DA13" s="40">
        <v>5</v>
      </c>
      <c r="DB13" s="40">
        <v>5</v>
      </c>
      <c r="DC13" s="40">
        <v>3</v>
      </c>
      <c r="DD13" s="40">
        <v>5</v>
      </c>
      <c r="DE13" s="40">
        <v>5</v>
      </c>
      <c r="DF13" s="40">
        <v>5</v>
      </c>
      <c r="DG13" s="40">
        <v>4</v>
      </c>
      <c r="DH13" s="40">
        <v>4</v>
      </c>
      <c r="DI13" s="40">
        <v>4</v>
      </c>
      <c r="DJ13" s="40">
        <v>5</v>
      </c>
      <c r="DK13" s="40">
        <v>5</v>
      </c>
      <c r="DL13" s="40">
        <v>5</v>
      </c>
      <c r="DM13" s="40">
        <v>5</v>
      </c>
      <c r="DN13" s="40">
        <v>5</v>
      </c>
      <c r="DO13" s="40">
        <v>5</v>
      </c>
      <c r="DP13" s="40">
        <v>5</v>
      </c>
      <c r="DQ13" s="40">
        <v>5</v>
      </c>
      <c r="DR13" s="40">
        <v>4</v>
      </c>
      <c r="DS13" s="40">
        <v>5</v>
      </c>
      <c r="DT13" s="40">
        <v>4</v>
      </c>
      <c r="DU13" s="40">
        <v>5</v>
      </c>
      <c r="DV13" s="40">
        <v>4</v>
      </c>
      <c r="DW13" s="40">
        <v>4</v>
      </c>
      <c r="DX13" s="40">
        <v>4</v>
      </c>
      <c r="DY13" s="40">
        <v>4</v>
      </c>
      <c r="DZ13" s="40">
        <v>5</v>
      </c>
      <c r="EA13" s="40">
        <v>5</v>
      </c>
      <c r="EB13" s="40">
        <v>5</v>
      </c>
      <c r="EC13" s="40">
        <v>5</v>
      </c>
      <c r="ED13" s="40">
        <v>5</v>
      </c>
      <c r="EE13" s="40">
        <v>5</v>
      </c>
      <c r="EF13" s="40">
        <v>5</v>
      </c>
      <c r="EG13" s="40">
        <v>1</v>
      </c>
      <c r="EH13" s="40">
        <v>5</v>
      </c>
      <c r="EI13" s="40">
        <v>5</v>
      </c>
      <c r="EJ13" s="40">
        <v>4</v>
      </c>
      <c r="EK13" s="40">
        <v>4</v>
      </c>
      <c r="EL13" s="40">
        <v>5</v>
      </c>
      <c r="EM13" s="40">
        <v>4</v>
      </c>
      <c r="EN13" s="40">
        <v>5</v>
      </c>
      <c r="EO13" s="40">
        <v>5</v>
      </c>
      <c r="EP13" s="40">
        <v>5</v>
      </c>
      <c r="EQ13" s="40">
        <v>5</v>
      </c>
      <c r="ER13" s="40">
        <v>5</v>
      </c>
      <c r="ES13" s="40">
        <v>5</v>
      </c>
      <c r="ET13" s="40">
        <v>4</v>
      </c>
      <c r="EU13" s="40">
        <v>5</v>
      </c>
      <c r="EV13" s="40">
        <v>3</v>
      </c>
      <c r="EW13" s="40">
        <v>5</v>
      </c>
      <c r="EX13" s="40">
        <v>5</v>
      </c>
      <c r="EY13" s="40">
        <v>4</v>
      </c>
      <c r="EZ13" s="40">
        <v>5</v>
      </c>
      <c r="FA13" s="40">
        <v>5</v>
      </c>
      <c r="FB13" s="40">
        <v>4</v>
      </c>
      <c r="FC13" s="40">
        <v>5</v>
      </c>
      <c r="FD13" s="40">
        <v>5</v>
      </c>
      <c r="FE13" s="40">
        <v>5</v>
      </c>
      <c r="FF13" s="40">
        <v>5</v>
      </c>
      <c r="FG13" s="40">
        <v>5</v>
      </c>
      <c r="FH13" s="40">
        <v>3</v>
      </c>
      <c r="FI13" s="40">
        <v>4</v>
      </c>
      <c r="FJ13" s="40">
        <v>4</v>
      </c>
      <c r="FK13" s="40">
        <v>5</v>
      </c>
      <c r="FL13" s="40">
        <v>5</v>
      </c>
      <c r="FM13" s="40">
        <v>5</v>
      </c>
      <c r="FN13" s="40">
        <v>5</v>
      </c>
      <c r="FO13" s="40">
        <v>1</v>
      </c>
      <c r="FP13" s="40">
        <v>5</v>
      </c>
      <c r="FQ13" s="40">
        <v>5</v>
      </c>
      <c r="FR13" s="40">
        <v>5</v>
      </c>
      <c r="FS13" s="40">
        <v>5</v>
      </c>
      <c r="FT13" s="40">
        <v>3</v>
      </c>
      <c r="FU13" s="40">
        <v>5</v>
      </c>
      <c r="FV13" s="40">
        <v>5</v>
      </c>
      <c r="FW13" s="40">
        <v>5</v>
      </c>
      <c r="FX13" s="40">
        <v>4</v>
      </c>
      <c r="FY13" s="40">
        <v>5</v>
      </c>
      <c r="FZ13" s="40">
        <v>4</v>
      </c>
      <c r="GA13" s="40">
        <v>5</v>
      </c>
      <c r="GB13" s="40">
        <v>5</v>
      </c>
      <c r="GC13" s="40">
        <v>5</v>
      </c>
      <c r="GD13" s="40">
        <v>4</v>
      </c>
      <c r="GE13" s="40">
        <v>4</v>
      </c>
      <c r="GF13" s="40">
        <v>5</v>
      </c>
      <c r="GG13" s="40">
        <v>4</v>
      </c>
      <c r="GH13" s="40">
        <v>5</v>
      </c>
      <c r="GI13" s="40">
        <v>5</v>
      </c>
      <c r="GJ13" s="40">
        <v>5</v>
      </c>
      <c r="GK13" s="40">
        <v>5</v>
      </c>
      <c r="GL13" s="40">
        <v>2</v>
      </c>
      <c r="GM13" s="40">
        <v>4</v>
      </c>
      <c r="GN13" s="40">
        <v>4</v>
      </c>
      <c r="GO13" s="40">
        <v>5</v>
      </c>
      <c r="GP13" s="40">
        <v>5</v>
      </c>
      <c r="GQ13" s="40">
        <v>5</v>
      </c>
      <c r="GR13" s="40">
        <v>5</v>
      </c>
      <c r="GS13" s="40">
        <v>5</v>
      </c>
      <c r="GT13" s="40">
        <v>5</v>
      </c>
      <c r="GU13" s="40">
        <v>4</v>
      </c>
      <c r="GV13" s="40">
        <v>5</v>
      </c>
      <c r="GW13" s="40">
        <v>4</v>
      </c>
      <c r="GX13" s="40">
        <v>5</v>
      </c>
      <c r="GY13" s="40">
        <v>4</v>
      </c>
      <c r="GZ13" s="40">
        <v>4</v>
      </c>
      <c r="HA13" s="40">
        <v>5</v>
      </c>
      <c r="HB13" s="40">
        <v>4</v>
      </c>
      <c r="HC13" s="40">
        <v>5</v>
      </c>
      <c r="HD13" s="40">
        <v>4</v>
      </c>
      <c r="HE13" s="40">
        <v>5</v>
      </c>
      <c r="HF13" s="40">
        <v>4</v>
      </c>
      <c r="HG13" s="40">
        <v>5</v>
      </c>
      <c r="HH13" s="40">
        <v>5</v>
      </c>
      <c r="HI13" s="40">
        <v>5</v>
      </c>
      <c r="HJ13" s="40">
        <v>3</v>
      </c>
      <c r="HK13" s="40">
        <v>5</v>
      </c>
      <c r="HL13" s="40">
        <v>4</v>
      </c>
      <c r="HM13" s="40">
        <v>5</v>
      </c>
      <c r="HN13" s="40">
        <v>5</v>
      </c>
      <c r="HO13" s="40">
        <v>5</v>
      </c>
      <c r="HP13" s="40">
        <v>5</v>
      </c>
      <c r="HQ13" s="40">
        <v>5</v>
      </c>
      <c r="HR13" s="40">
        <v>5</v>
      </c>
      <c r="HS13" s="40">
        <v>5</v>
      </c>
      <c r="HT13" s="40">
        <v>5</v>
      </c>
      <c r="HU13" s="40">
        <v>4</v>
      </c>
      <c r="HV13" s="40">
        <v>5</v>
      </c>
      <c r="HW13" s="40">
        <v>5</v>
      </c>
      <c r="HX13" s="40">
        <v>4</v>
      </c>
      <c r="HY13" s="40">
        <v>5</v>
      </c>
      <c r="HZ13" s="40">
        <v>5</v>
      </c>
      <c r="IA13" s="40">
        <v>4</v>
      </c>
      <c r="IB13" s="40">
        <v>5</v>
      </c>
      <c r="IC13" s="40">
        <v>5</v>
      </c>
      <c r="ID13" s="40">
        <v>5</v>
      </c>
      <c r="IE13" s="40">
        <v>4</v>
      </c>
      <c r="IF13" s="40">
        <v>4</v>
      </c>
      <c r="IG13" s="40">
        <v>5</v>
      </c>
      <c r="IH13" s="40">
        <v>5</v>
      </c>
      <c r="II13" s="40">
        <v>5</v>
      </c>
      <c r="IJ13" s="40">
        <v>3</v>
      </c>
      <c r="IK13" s="40">
        <v>5</v>
      </c>
      <c r="IL13" s="40">
        <v>5</v>
      </c>
      <c r="IM13" s="40">
        <v>5</v>
      </c>
      <c r="IN13" s="40">
        <v>5</v>
      </c>
      <c r="IO13" s="40">
        <v>5</v>
      </c>
      <c r="IP13" s="40">
        <v>5</v>
      </c>
      <c r="IQ13" s="40">
        <v>4</v>
      </c>
      <c r="IR13" s="40">
        <v>4</v>
      </c>
      <c r="IS13" s="40">
        <v>2</v>
      </c>
      <c r="IT13" s="40">
        <v>5</v>
      </c>
      <c r="IU13" s="40">
        <v>4</v>
      </c>
      <c r="IV13" s="40">
        <v>4</v>
      </c>
      <c r="IW13" s="40">
        <v>5</v>
      </c>
      <c r="IX13" s="40">
        <v>5</v>
      </c>
      <c r="IY13" s="40">
        <v>5</v>
      </c>
      <c r="IZ13" s="40">
        <v>5</v>
      </c>
      <c r="JA13" s="40">
        <v>5</v>
      </c>
      <c r="JB13" s="40">
        <v>5</v>
      </c>
      <c r="JC13" s="40">
        <v>5</v>
      </c>
      <c r="JD13" s="40">
        <v>4</v>
      </c>
      <c r="JE13" s="40">
        <v>5</v>
      </c>
      <c r="JF13" s="40">
        <v>5</v>
      </c>
      <c r="JG13" s="40">
        <v>4</v>
      </c>
      <c r="JH13" s="40">
        <v>5</v>
      </c>
      <c r="JI13" s="40">
        <v>4</v>
      </c>
      <c r="JJ13" s="40">
        <v>4</v>
      </c>
      <c r="JK13" s="40">
        <v>3</v>
      </c>
      <c r="JL13" s="40">
        <v>5</v>
      </c>
      <c r="JM13" s="40">
        <v>0</v>
      </c>
      <c r="JN13" s="40">
        <v>4</v>
      </c>
      <c r="JO13" s="40">
        <v>5</v>
      </c>
      <c r="JP13" s="40">
        <v>5</v>
      </c>
      <c r="JQ13" s="40">
        <v>4</v>
      </c>
      <c r="JR13" s="40">
        <v>4</v>
      </c>
      <c r="JS13" s="40">
        <v>5</v>
      </c>
      <c r="JT13" s="40">
        <v>3</v>
      </c>
      <c r="JU13" s="40">
        <v>5</v>
      </c>
      <c r="JV13" s="40">
        <v>5</v>
      </c>
      <c r="JW13" s="40">
        <v>4</v>
      </c>
      <c r="JX13" s="40">
        <v>5</v>
      </c>
      <c r="JY13" s="40">
        <v>4</v>
      </c>
      <c r="JZ13" s="40">
        <v>5</v>
      </c>
      <c r="KA13" s="40">
        <v>4</v>
      </c>
      <c r="KB13" s="40">
        <v>5</v>
      </c>
      <c r="KC13" s="40">
        <v>5</v>
      </c>
      <c r="KD13" s="40">
        <v>5</v>
      </c>
      <c r="KE13" s="40">
        <v>4</v>
      </c>
      <c r="KF13" s="40">
        <v>5</v>
      </c>
      <c r="KG13" s="40">
        <v>4</v>
      </c>
      <c r="KH13" s="40">
        <v>4</v>
      </c>
      <c r="KI13" s="40">
        <v>5</v>
      </c>
      <c r="KJ13" s="40">
        <v>5</v>
      </c>
      <c r="KK13" s="40">
        <v>5</v>
      </c>
      <c r="KL13" s="40">
        <v>5</v>
      </c>
      <c r="KM13" s="40">
        <v>3</v>
      </c>
      <c r="KN13" s="40">
        <v>5</v>
      </c>
      <c r="KO13" s="40">
        <v>5</v>
      </c>
      <c r="KP13" s="40">
        <v>4</v>
      </c>
      <c r="KQ13" s="40">
        <v>5</v>
      </c>
      <c r="KR13" s="40">
        <v>5</v>
      </c>
      <c r="KS13" s="40">
        <v>5</v>
      </c>
      <c r="KT13" s="40">
        <v>0</v>
      </c>
      <c r="KU13" s="40">
        <v>4</v>
      </c>
      <c r="KV13" s="40">
        <v>4</v>
      </c>
      <c r="KW13" s="40">
        <v>4</v>
      </c>
      <c r="KX13" s="40">
        <v>5</v>
      </c>
      <c r="KY13" s="40">
        <v>4</v>
      </c>
      <c r="KZ13" s="40">
        <v>4</v>
      </c>
      <c r="LA13" s="40">
        <v>4</v>
      </c>
      <c r="LB13" s="40">
        <v>4</v>
      </c>
      <c r="LC13" s="40">
        <v>4</v>
      </c>
      <c r="LD13" s="40">
        <v>5</v>
      </c>
      <c r="LE13" s="40">
        <v>4</v>
      </c>
      <c r="LF13" s="40">
        <v>4</v>
      </c>
      <c r="LG13" s="40">
        <v>5</v>
      </c>
      <c r="LH13" s="40">
        <v>4</v>
      </c>
      <c r="LI13" s="40">
        <v>5</v>
      </c>
      <c r="LJ13" s="40">
        <v>5</v>
      </c>
      <c r="LK13" s="40">
        <v>5</v>
      </c>
      <c r="LL13" s="40">
        <v>5</v>
      </c>
      <c r="LM13" s="40">
        <v>5</v>
      </c>
      <c r="LN13" s="40">
        <v>5</v>
      </c>
      <c r="LO13" s="40">
        <v>5</v>
      </c>
      <c r="LP13" s="40">
        <v>5</v>
      </c>
      <c r="LQ13" s="40">
        <v>4</v>
      </c>
      <c r="LR13" s="40">
        <v>4</v>
      </c>
      <c r="LS13" s="40">
        <v>4</v>
      </c>
      <c r="LT13" s="40">
        <v>5</v>
      </c>
      <c r="LU13" s="40">
        <v>5</v>
      </c>
      <c r="LV13" s="40">
        <v>4</v>
      </c>
      <c r="LW13" s="40">
        <v>5</v>
      </c>
      <c r="LX13" s="40">
        <v>4</v>
      </c>
      <c r="LY13" s="40">
        <v>4</v>
      </c>
      <c r="LZ13" s="40">
        <v>4</v>
      </c>
      <c r="MA13" s="40">
        <v>5</v>
      </c>
      <c r="MB13" s="40">
        <v>5</v>
      </c>
      <c r="MC13" s="40">
        <v>4</v>
      </c>
      <c r="MD13" s="40">
        <v>5</v>
      </c>
      <c r="ME13" s="40">
        <v>5</v>
      </c>
      <c r="MF13" s="40">
        <v>5</v>
      </c>
      <c r="MG13" s="40">
        <v>5</v>
      </c>
      <c r="MH13" s="40">
        <v>4</v>
      </c>
      <c r="MI13" s="40">
        <v>5</v>
      </c>
      <c r="MJ13" s="40">
        <v>5</v>
      </c>
      <c r="MK13" s="40">
        <v>5</v>
      </c>
      <c r="ML13" s="40">
        <v>5</v>
      </c>
      <c r="MM13" s="40">
        <v>4</v>
      </c>
      <c r="MN13" s="40">
        <v>5</v>
      </c>
      <c r="MO13" s="40">
        <v>5</v>
      </c>
      <c r="MP13" s="40">
        <v>5</v>
      </c>
      <c r="MQ13" s="40">
        <v>5</v>
      </c>
      <c r="MR13" s="40">
        <v>3</v>
      </c>
      <c r="MS13" s="40">
        <v>5</v>
      </c>
      <c r="MT13" s="40">
        <v>5</v>
      </c>
      <c r="MU13" s="40">
        <v>5</v>
      </c>
      <c r="MV13" s="40">
        <v>4</v>
      </c>
      <c r="MW13" s="40">
        <v>4</v>
      </c>
      <c r="MX13" s="40">
        <v>5</v>
      </c>
      <c r="MY13" s="40">
        <v>5</v>
      </c>
      <c r="MZ13" s="40">
        <v>5</v>
      </c>
      <c r="NA13" s="40">
        <v>5</v>
      </c>
      <c r="NB13" s="40">
        <v>5</v>
      </c>
      <c r="NC13" s="40">
        <v>5</v>
      </c>
      <c r="ND13" s="40">
        <v>5</v>
      </c>
      <c r="NE13" s="40">
        <v>5</v>
      </c>
      <c r="NF13" s="40">
        <v>5</v>
      </c>
      <c r="NG13" s="40">
        <v>5</v>
      </c>
      <c r="NH13" s="40">
        <v>4</v>
      </c>
      <c r="NI13" s="40">
        <v>5</v>
      </c>
      <c r="NJ13" s="40">
        <v>5</v>
      </c>
      <c r="NK13" s="40">
        <v>3</v>
      </c>
      <c r="NL13" s="40">
        <v>4</v>
      </c>
      <c r="NM13" s="40">
        <v>5</v>
      </c>
      <c r="NN13" s="40">
        <v>5</v>
      </c>
      <c r="NO13" s="40">
        <v>4</v>
      </c>
      <c r="NP13" s="40">
        <v>5</v>
      </c>
      <c r="NQ13" s="40">
        <v>5</v>
      </c>
      <c r="NR13" s="40">
        <v>4</v>
      </c>
      <c r="NS13" s="40">
        <v>4</v>
      </c>
      <c r="NT13" s="40">
        <v>4</v>
      </c>
      <c r="NU13" s="40">
        <v>4</v>
      </c>
      <c r="NV13" s="40">
        <v>5</v>
      </c>
      <c r="NW13" s="40">
        <v>5</v>
      </c>
      <c r="NX13" s="40">
        <v>3</v>
      </c>
      <c r="NY13" s="40">
        <v>5</v>
      </c>
      <c r="NZ13" s="40">
        <v>5</v>
      </c>
      <c r="OA13" s="40">
        <v>2</v>
      </c>
      <c r="OB13" s="40">
        <v>4</v>
      </c>
      <c r="OC13" s="40">
        <v>1</v>
      </c>
      <c r="OD13" s="40">
        <v>5</v>
      </c>
      <c r="OE13" s="40">
        <v>3</v>
      </c>
      <c r="OF13" s="40">
        <v>5</v>
      </c>
      <c r="OG13" s="40">
        <v>5</v>
      </c>
      <c r="OH13" s="40">
        <v>4</v>
      </c>
      <c r="OI13" s="40">
        <v>5</v>
      </c>
      <c r="OJ13" s="40">
        <v>5</v>
      </c>
      <c r="OK13" s="40">
        <v>5</v>
      </c>
      <c r="OL13" s="40">
        <v>4</v>
      </c>
      <c r="OM13" s="40">
        <v>5</v>
      </c>
      <c r="ON13" s="40">
        <v>4</v>
      </c>
      <c r="OO13" s="40">
        <v>4</v>
      </c>
      <c r="OP13" s="40">
        <v>4</v>
      </c>
      <c r="OQ13" s="40">
        <v>4</v>
      </c>
      <c r="OR13" s="40">
        <v>5</v>
      </c>
      <c r="OS13" s="40">
        <v>4</v>
      </c>
      <c r="OT13" s="40">
        <v>5</v>
      </c>
      <c r="OU13" s="40">
        <v>5</v>
      </c>
      <c r="OV13" s="40">
        <v>4</v>
      </c>
      <c r="OW13" s="40">
        <v>5</v>
      </c>
      <c r="OX13" s="40">
        <v>4</v>
      </c>
      <c r="OY13" s="40">
        <v>5</v>
      </c>
      <c r="OZ13" s="40">
        <v>5</v>
      </c>
      <c r="PA13" s="40">
        <v>2</v>
      </c>
      <c r="PB13" s="40">
        <v>4</v>
      </c>
      <c r="PC13" s="40">
        <v>5</v>
      </c>
      <c r="PD13" s="40">
        <v>4</v>
      </c>
      <c r="PE13" s="40">
        <v>4</v>
      </c>
      <c r="PF13" s="40">
        <v>4</v>
      </c>
      <c r="PG13" s="40">
        <v>5</v>
      </c>
      <c r="PH13" s="40">
        <v>5</v>
      </c>
      <c r="PI13" s="40">
        <v>4</v>
      </c>
      <c r="PJ13" s="40">
        <v>5</v>
      </c>
      <c r="PK13" s="40">
        <v>5</v>
      </c>
      <c r="PL13" s="40">
        <v>4</v>
      </c>
      <c r="PM13" s="40">
        <v>5</v>
      </c>
      <c r="PN13" s="40">
        <v>5</v>
      </c>
      <c r="PO13" s="40">
        <v>5</v>
      </c>
      <c r="PP13" s="40">
        <v>5</v>
      </c>
      <c r="PQ13" s="40">
        <v>4</v>
      </c>
      <c r="PR13" s="40">
        <v>4</v>
      </c>
      <c r="PS13" s="40">
        <v>5</v>
      </c>
      <c r="PT13" s="40">
        <v>4</v>
      </c>
      <c r="PU13" s="40">
        <v>5</v>
      </c>
      <c r="PV13" s="40">
        <v>5</v>
      </c>
      <c r="PW13" s="40">
        <v>4</v>
      </c>
      <c r="PX13" s="42">
        <f>AVERAGE(Tabela631011[[#This Row],[2]:[830]])</f>
        <v>4.4931192660550456</v>
      </c>
      <c r="PY13" s="42">
        <f>SKEW(Tabela631011[[#This Row],[2]:[830]])</f>
        <v>-2.6349617193894659</v>
      </c>
      <c r="PZ13" s="42">
        <f>STDEV(Tabela631011[[#This Row],[2]:[830]])</f>
        <v>0.8008319780124149</v>
      </c>
      <c r="QA13" s="63">
        <v>0.82869671426703184</v>
      </c>
    </row>
    <row r="14" spans="1:443" s="28" customFormat="1" ht="24.95" customHeight="1">
      <c r="A14" s="29">
        <v>28</v>
      </c>
      <c r="B14" s="30">
        <v>10</v>
      </c>
      <c r="C14" s="106" t="s">
        <v>1716</v>
      </c>
      <c r="D14" s="40">
        <v>4</v>
      </c>
      <c r="E14" s="40">
        <v>5</v>
      </c>
      <c r="F14" s="40">
        <v>5</v>
      </c>
      <c r="G14" s="40">
        <v>4</v>
      </c>
      <c r="H14" s="40">
        <v>5</v>
      </c>
      <c r="I14" s="40">
        <v>4</v>
      </c>
      <c r="J14" s="40">
        <v>5</v>
      </c>
      <c r="K14" s="40">
        <v>5</v>
      </c>
      <c r="L14" s="40">
        <v>5</v>
      </c>
      <c r="M14" s="40">
        <v>5</v>
      </c>
      <c r="N14" s="40">
        <v>4</v>
      </c>
      <c r="O14" s="40">
        <v>5</v>
      </c>
      <c r="P14" s="40">
        <v>5</v>
      </c>
      <c r="Q14" s="40">
        <v>0</v>
      </c>
      <c r="R14" s="40">
        <v>5</v>
      </c>
      <c r="S14" s="40">
        <v>5</v>
      </c>
      <c r="T14" s="40">
        <v>5</v>
      </c>
      <c r="U14" s="40">
        <v>5</v>
      </c>
      <c r="V14" s="40">
        <v>5</v>
      </c>
      <c r="W14" s="40">
        <v>5</v>
      </c>
      <c r="X14" s="40">
        <v>5</v>
      </c>
      <c r="Y14" s="40">
        <v>4</v>
      </c>
      <c r="Z14" s="40">
        <v>5</v>
      </c>
      <c r="AA14" s="40">
        <v>4</v>
      </c>
      <c r="AB14" s="40">
        <v>4</v>
      </c>
      <c r="AC14" s="40">
        <v>5</v>
      </c>
      <c r="AD14" s="40">
        <v>4</v>
      </c>
      <c r="AE14" s="40">
        <v>5</v>
      </c>
      <c r="AF14" s="40">
        <v>5</v>
      </c>
      <c r="AG14" s="40">
        <v>5</v>
      </c>
      <c r="AH14" s="40">
        <v>4</v>
      </c>
      <c r="AI14" s="40">
        <v>5</v>
      </c>
      <c r="AJ14" s="40">
        <v>5</v>
      </c>
      <c r="AK14" s="40">
        <v>5</v>
      </c>
      <c r="AL14" s="40">
        <v>5</v>
      </c>
      <c r="AM14" s="40">
        <v>5</v>
      </c>
      <c r="AN14" s="40">
        <v>5</v>
      </c>
      <c r="AO14" s="40">
        <v>5</v>
      </c>
      <c r="AP14" s="40">
        <v>5</v>
      </c>
      <c r="AQ14" s="40">
        <v>4</v>
      </c>
      <c r="AR14" s="40">
        <v>5</v>
      </c>
      <c r="AS14" s="40">
        <v>5</v>
      </c>
      <c r="AT14" s="40">
        <v>4</v>
      </c>
      <c r="AU14" s="40">
        <v>5</v>
      </c>
      <c r="AV14" s="40">
        <v>5</v>
      </c>
      <c r="AW14" s="40">
        <v>5</v>
      </c>
      <c r="AX14" s="40">
        <v>4</v>
      </c>
      <c r="AY14" s="40">
        <v>4</v>
      </c>
      <c r="AZ14" s="40">
        <v>5</v>
      </c>
      <c r="BA14" s="40">
        <v>4</v>
      </c>
      <c r="BB14" s="40">
        <v>5</v>
      </c>
      <c r="BC14" s="40">
        <v>5</v>
      </c>
      <c r="BD14" s="40">
        <v>5</v>
      </c>
      <c r="BE14" s="40">
        <v>5</v>
      </c>
      <c r="BF14" s="40">
        <v>4</v>
      </c>
      <c r="BG14" s="40">
        <v>5</v>
      </c>
      <c r="BH14" s="40">
        <v>5</v>
      </c>
      <c r="BI14" s="40">
        <v>5</v>
      </c>
      <c r="BJ14" s="40">
        <v>5</v>
      </c>
      <c r="BK14" s="40">
        <v>5</v>
      </c>
      <c r="BL14" s="40">
        <v>4</v>
      </c>
      <c r="BM14" s="40">
        <v>5</v>
      </c>
      <c r="BN14" s="40">
        <v>5</v>
      </c>
      <c r="BO14" s="40">
        <v>5</v>
      </c>
      <c r="BP14" s="40">
        <v>5</v>
      </c>
      <c r="BQ14" s="40">
        <v>5</v>
      </c>
      <c r="BR14" s="40">
        <v>5</v>
      </c>
      <c r="BS14" s="40">
        <v>5</v>
      </c>
      <c r="BT14" s="40">
        <v>5</v>
      </c>
      <c r="BU14" s="40">
        <v>5</v>
      </c>
      <c r="BV14" s="40">
        <v>4</v>
      </c>
      <c r="BW14" s="40">
        <v>5</v>
      </c>
      <c r="BX14" s="40">
        <v>5</v>
      </c>
      <c r="BY14" s="40">
        <v>4</v>
      </c>
      <c r="BZ14" s="40">
        <v>5</v>
      </c>
      <c r="CA14" s="40">
        <v>5</v>
      </c>
      <c r="CB14" s="40">
        <v>5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5</v>
      </c>
      <c r="CI14" s="40">
        <v>5</v>
      </c>
      <c r="CJ14" s="40">
        <v>5</v>
      </c>
      <c r="CK14" s="40">
        <v>5</v>
      </c>
      <c r="CL14" s="40">
        <v>5</v>
      </c>
      <c r="CM14" s="40">
        <v>5</v>
      </c>
      <c r="CN14" s="40">
        <v>5</v>
      </c>
      <c r="CO14" s="40">
        <v>5</v>
      </c>
      <c r="CP14" s="40">
        <v>5</v>
      </c>
      <c r="CQ14" s="40">
        <v>5</v>
      </c>
      <c r="CR14" s="40">
        <v>5</v>
      </c>
      <c r="CS14" s="40">
        <v>4</v>
      </c>
      <c r="CT14" s="40">
        <v>5</v>
      </c>
      <c r="CU14" s="40">
        <v>5</v>
      </c>
      <c r="CV14" s="40">
        <v>5</v>
      </c>
      <c r="CW14" s="40">
        <v>5</v>
      </c>
      <c r="CX14" s="40">
        <v>5</v>
      </c>
      <c r="CY14" s="40">
        <v>5</v>
      </c>
      <c r="CZ14" s="40">
        <v>5</v>
      </c>
      <c r="DA14" s="40">
        <v>5</v>
      </c>
      <c r="DB14" s="40">
        <v>5</v>
      </c>
      <c r="DC14" s="40">
        <v>3</v>
      </c>
      <c r="DD14" s="40">
        <v>5</v>
      </c>
      <c r="DE14" s="40">
        <v>5</v>
      </c>
      <c r="DF14" s="40">
        <v>5</v>
      </c>
      <c r="DG14" s="40">
        <v>5</v>
      </c>
      <c r="DH14" s="40">
        <v>5</v>
      </c>
      <c r="DI14" s="40">
        <v>5</v>
      </c>
      <c r="DJ14" s="40">
        <v>5</v>
      </c>
      <c r="DK14" s="40">
        <v>3</v>
      </c>
      <c r="DL14" s="40">
        <v>5</v>
      </c>
      <c r="DM14" s="40">
        <v>5</v>
      </c>
      <c r="DN14" s="40">
        <v>4</v>
      </c>
      <c r="DO14" s="40">
        <v>5</v>
      </c>
      <c r="DP14" s="40">
        <v>5</v>
      </c>
      <c r="DQ14" s="40">
        <v>5</v>
      </c>
      <c r="DR14" s="40">
        <v>5</v>
      </c>
      <c r="DS14" s="40">
        <v>5</v>
      </c>
      <c r="DT14" s="40">
        <v>4</v>
      </c>
      <c r="DU14" s="40">
        <v>4</v>
      </c>
      <c r="DV14" s="40">
        <v>5</v>
      </c>
      <c r="DW14" s="40">
        <v>4</v>
      </c>
      <c r="DX14" s="40">
        <v>4</v>
      </c>
      <c r="DY14" s="40">
        <v>5</v>
      </c>
      <c r="DZ14" s="40">
        <v>5</v>
      </c>
      <c r="EA14" s="40">
        <v>5</v>
      </c>
      <c r="EB14" s="40">
        <v>5</v>
      </c>
      <c r="EC14" s="40">
        <v>5</v>
      </c>
      <c r="ED14" s="40">
        <v>5</v>
      </c>
      <c r="EE14" s="40">
        <v>5</v>
      </c>
      <c r="EF14" s="40">
        <v>5</v>
      </c>
      <c r="EG14" s="40">
        <v>3</v>
      </c>
      <c r="EH14" s="40">
        <v>4</v>
      </c>
      <c r="EI14" s="40">
        <v>5</v>
      </c>
      <c r="EJ14" s="40">
        <v>4</v>
      </c>
      <c r="EK14" s="40">
        <v>5</v>
      </c>
      <c r="EL14" s="40">
        <v>5</v>
      </c>
      <c r="EM14" s="40">
        <v>4</v>
      </c>
      <c r="EN14" s="40">
        <v>5</v>
      </c>
      <c r="EO14" s="40">
        <v>5</v>
      </c>
      <c r="EP14" s="40">
        <v>5</v>
      </c>
      <c r="EQ14" s="40">
        <v>5</v>
      </c>
      <c r="ER14" s="40">
        <v>5</v>
      </c>
      <c r="ES14" s="40">
        <v>5</v>
      </c>
      <c r="ET14" s="40">
        <v>4</v>
      </c>
      <c r="EU14" s="40">
        <v>5</v>
      </c>
      <c r="EV14" s="40">
        <v>5</v>
      </c>
      <c r="EW14" s="40">
        <v>5</v>
      </c>
      <c r="EX14" s="40">
        <v>5</v>
      </c>
      <c r="EY14" s="40">
        <v>4</v>
      </c>
      <c r="EZ14" s="40">
        <v>5</v>
      </c>
      <c r="FA14" s="40">
        <v>5</v>
      </c>
      <c r="FB14" s="40">
        <v>5</v>
      </c>
      <c r="FC14" s="40">
        <v>5</v>
      </c>
      <c r="FD14" s="40">
        <v>5</v>
      </c>
      <c r="FE14" s="40">
        <v>5</v>
      </c>
      <c r="FF14" s="40">
        <v>4</v>
      </c>
      <c r="FG14" s="40">
        <v>5</v>
      </c>
      <c r="FH14" s="40">
        <v>5</v>
      </c>
      <c r="FI14" s="40">
        <v>4</v>
      </c>
      <c r="FJ14" s="40">
        <v>5</v>
      </c>
      <c r="FK14" s="40">
        <v>5</v>
      </c>
      <c r="FL14" s="40">
        <v>5</v>
      </c>
      <c r="FM14" s="40">
        <v>5</v>
      </c>
      <c r="FN14" s="40">
        <v>5</v>
      </c>
      <c r="FO14" s="40">
        <v>2</v>
      </c>
      <c r="FP14" s="40">
        <v>5</v>
      </c>
      <c r="FQ14" s="40">
        <v>5</v>
      </c>
      <c r="FR14" s="40">
        <v>5</v>
      </c>
      <c r="FS14" s="40">
        <v>5</v>
      </c>
      <c r="FT14" s="40">
        <v>5</v>
      </c>
      <c r="FU14" s="40">
        <v>4</v>
      </c>
      <c r="FV14" s="40">
        <v>4</v>
      </c>
      <c r="FW14" s="40">
        <v>5</v>
      </c>
      <c r="FX14" s="40">
        <v>4</v>
      </c>
      <c r="FY14" s="40">
        <v>5</v>
      </c>
      <c r="FZ14" s="40">
        <v>5</v>
      </c>
      <c r="GA14" s="40">
        <v>5</v>
      </c>
      <c r="GB14" s="40">
        <v>5</v>
      </c>
      <c r="GC14" s="40">
        <v>5</v>
      </c>
      <c r="GD14" s="40">
        <v>5</v>
      </c>
      <c r="GE14" s="40">
        <v>5</v>
      </c>
      <c r="GF14" s="40">
        <v>5</v>
      </c>
      <c r="GG14" s="40">
        <v>4</v>
      </c>
      <c r="GH14" s="40">
        <v>5</v>
      </c>
      <c r="GI14" s="40">
        <v>5</v>
      </c>
      <c r="GJ14" s="40">
        <v>5</v>
      </c>
      <c r="GK14" s="40">
        <v>5</v>
      </c>
      <c r="GL14" s="40">
        <v>4</v>
      </c>
      <c r="GM14" s="40">
        <v>5</v>
      </c>
      <c r="GN14" s="40">
        <v>5</v>
      </c>
      <c r="GO14" s="40">
        <v>5</v>
      </c>
      <c r="GP14" s="40">
        <v>5</v>
      </c>
      <c r="GQ14" s="40">
        <v>5</v>
      </c>
      <c r="GR14" s="40">
        <v>4</v>
      </c>
      <c r="GS14" s="40">
        <v>5</v>
      </c>
      <c r="GT14" s="40">
        <v>5</v>
      </c>
      <c r="GU14" s="40">
        <v>5</v>
      </c>
      <c r="GV14" s="40">
        <v>5</v>
      </c>
      <c r="GW14" s="40">
        <v>5</v>
      </c>
      <c r="GX14" s="40">
        <v>5</v>
      </c>
      <c r="GY14" s="40">
        <v>4</v>
      </c>
      <c r="GZ14" s="40">
        <v>4</v>
      </c>
      <c r="HA14" s="40">
        <v>5</v>
      </c>
      <c r="HB14" s="40">
        <v>5</v>
      </c>
      <c r="HC14" s="40">
        <v>5</v>
      </c>
      <c r="HD14" s="40">
        <v>4</v>
      </c>
      <c r="HE14" s="40">
        <v>5</v>
      </c>
      <c r="HF14" s="40">
        <v>5</v>
      </c>
      <c r="HG14" s="40">
        <v>5</v>
      </c>
      <c r="HH14" s="40">
        <v>5</v>
      </c>
      <c r="HI14" s="40">
        <v>5</v>
      </c>
      <c r="HJ14" s="40">
        <v>3</v>
      </c>
      <c r="HK14" s="40">
        <v>5</v>
      </c>
      <c r="HL14" s="40">
        <v>5</v>
      </c>
      <c r="HM14" s="40">
        <v>5</v>
      </c>
      <c r="HN14" s="40">
        <v>5</v>
      </c>
      <c r="HO14" s="40">
        <v>5</v>
      </c>
      <c r="HP14" s="40">
        <v>5</v>
      </c>
      <c r="HQ14" s="40">
        <v>5</v>
      </c>
      <c r="HR14" s="40">
        <v>5</v>
      </c>
      <c r="HS14" s="40">
        <v>5</v>
      </c>
      <c r="HT14" s="40">
        <v>5</v>
      </c>
      <c r="HU14" s="40">
        <v>4</v>
      </c>
      <c r="HV14" s="40">
        <v>4</v>
      </c>
      <c r="HW14" s="40">
        <v>5</v>
      </c>
      <c r="HX14" s="40">
        <v>4</v>
      </c>
      <c r="HY14" s="40">
        <v>5</v>
      </c>
      <c r="HZ14" s="40">
        <v>5</v>
      </c>
      <c r="IA14" s="40">
        <v>5</v>
      </c>
      <c r="IB14" s="40">
        <v>5</v>
      </c>
      <c r="IC14" s="40">
        <v>5</v>
      </c>
      <c r="ID14" s="40">
        <v>5</v>
      </c>
      <c r="IE14" s="40">
        <v>4</v>
      </c>
      <c r="IF14" s="40">
        <v>5</v>
      </c>
      <c r="IG14" s="40">
        <v>5</v>
      </c>
      <c r="IH14" s="40">
        <v>5</v>
      </c>
      <c r="II14" s="40">
        <v>5</v>
      </c>
      <c r="IJ14" s="40">
        <v>5</v>
      </c>
      <c r="IK14" s="40">
        <v>5</v>
      </c>
      <c r="IL14" s="40">
        <v>5</v>
      </c>
      <c r="IM14" s="40">
        <v>5</v>
      </c>
      <c r="IN14" s="40">
        <v>5</v>
      </c>
      <c r="IO14" s="40">
        <v>5</v>
      </c>
      <c r="IP14" s="40">
        <v>5</v>
      </c>
      <c r="IQ14" s="40">
        <v>4</v>
      </c>
      <c r="IR14" s="40">
        <v>4</v>
      </c>
      <c r="IS14" s="40">
        <v>4</v>
      </c>
      <c r="IT14" s="40">
        <v>5</v>
      </c>
      <c r="IU14" s="40">
        <v>4</v>
      </c>
      <c r="IV14" s="40">
        <v>4</v>
      </c>
      <c r="IW14" s="40">
        <v>5</v>
      </c>
      <c r="IX14" s="40">
        <v>5</v>
      </c>
      <c r="IY14" s="40">
        <v>5</v>
      </c>
      <c r="IZ14" s="40">
        <v>5</v>
      </c>
      <c r="JA14" s="40">
        <v>5</v>
      </c>
      <c r="JB14" s="40">
        <v>4</v>
      </c>
      <c r="JC14" s="40">
        <v>5</v>
      </c>
      <c r="JD14" s="40">
        <v>5</v>
      </c>
      <c r="JE14" s="40">
        <v>5</v>
      </c>
      <c r="JF14" s="40">
        <v>3</v>
      </c>
      <c r="JG14" s="40">
        <v>4</v>
      </c>
      <c r="JH14" s="40">
        <v>5</v>
      </c>
      <c r="JI14" s="40">
        <v>4</v>
      </c>
      <c r="JJ14" s="40">
        <v>5</v>
      </c>
      <c r="JK14" s="40">
        <v>3</v>
      </c>
      <c r="JL14" s="40">
        <v>5</v>
      </c>
      <c r="JM14" s="40">
        <v>5</v>
      </c>
      <c r="JN14" s="40">
        <v>4</v>
      </c>
      <c r="JO14" s="40">
        <v>5</v>
      </c>
      <c r="JP14" s="40">
        <v>5</v>
      </c>
      <c r="JQ14" s="40">
        <v>5</v>
      </c>
      <c r="JR14" s="40">
        <v>5</v>
      </c>
      <c r="JS14" s="40">
        <v>5</v>
      </c>
      <c r="JT14" s="40">
        <v>4</v>
      </c>
      <c r="JU14" s="40">
        <v>5</v>
      </c>
      <c r="JV14" s="40">
        <v>5</v>
      </c>
      <c r="JW14" s="40">
        <v>5</v>
      </c>
      <c r="JX14" s="40">
        <v>5</v>
      </c>
      <c r="JY14" s="40">
        <v>5</v>
      </c>
      <c r="JZ14" s="40">
        <v>5</v>
      </c>
      <c r="KA14" s="40">
        <v>4</v>
      </c>
      <c r="KB14" s="40">
        <v>5</v>
      </c>
      <c r="KC14" s="40">
        <v>5</v>
      </c>
      <c r="KD14" s="40">
        <v>5</v>
      </c>
      <c r="KE14" s="40">
        <v>5</v>
      </c>
      <c r="KF14" s="40">
        <v>5</v>
      </c>
      <c r="KG14" s="40">
        <v>5</v>
      </c>
      <c r="KH14" s="40">
        <v>3</v>
      </c>
      <c r="KI14" s="40">
        <v>5</v>
      </c>
      <c r="KJ14" s="40">
        <v>5</v>
      </c>
      <c r="KK14" s="40">
        <v>5</v>
      </c>
      <c r="KL14" s="40">
        <v>5</v>
      </c>
      <c r="KM14" s="40">
        <v>3</v>
      </c>
      <c r="KN14" s="40">
        <v>5</v>
      </c>
      <c r="KO14" s="40">
        <v>5</v>
      </c>
      <c r="KP14" s="40">
        <v>5</v>
      </c>
      <c r="KQ14" s="40">
        <v>5</v>
      </c>
      <c r="KR14" s="40">
        <v>3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5</v>
      </c>
      <c r="KZ14" s="40">
        <v>5</v>
      </c>
      <c r="LA14" s="40">
        <v>4</v>
      </c>
      <c r="LB14" s="40">
        <v>4</v>
      </c>
      <c r="LC14" s="40">
        <v>5</v>
      </c>
      <c r="LD14" s="40">
        <v>5</v>
      </c>
      <c r="LE14" s="40">
        <v>5</v>
      </c>
      <c r="LF14" s="40">
        <v>5</v>
      </c>
      <c r="LG14" s="40">
        <v>5</v>
      </c>
      <c r="LH14" s="40">
        <v>4</v>
      </c>
      <c r="LI14" s="40">
        <v>5</v>
      </c>
      <c r="LJ14" s="40">
        <v>5</v>
      </c>
      <c r="LK14" s="40">
        <v>5</v>
      </c>
      <c r="LL14" s="40">
        <v>5</v>
      </c>
      <c r="LM14" s="40">
        <v>5</v>
      </c>
      <c r="LN14" s="40">
        <v>5</v>
      </c>
      <c r="LO14" s="40">
        <v>5</v>
      </c>
      <c r="LP14" s="40">
        <v>5</v>
      </c>
      <c r="LQ14" s="40">
        <v>5</v>
      </c>
      <c r="LR14" s="40">
        <v>5</v>
      </c>
      <c r="LS14" s="40">
        <v>5</v>
      </c>
      <c r="LT14" s="40">
        <v>4</v>
      </c>
      <c r="LU14" s="40">
        <v>5</v>
      </c>
      <c r="LV14" s="40">
        <v>5</v>
      </c>
      <c r="LW14" s="40">
        <v>5</v>
      </c>
      <c r="LX14" s="40">
        <v>5</v>
      </c>
      <c r="LY14" s="40">
        <v>5</v>
      </c>
      <c r="LZ14" s="40">
        <v>4</v>
      </c>
      <c r="MA14" s="40">
        <v>5</v>
      </c>
      <c r="MB14" s="40">
        <v>5</v>
      </c>
      <c r="MC14" s="40">
        <v>4</v>
      </c>
      <c r="MD14" s="40">
        <v>5</v>
      </c>
      <c r="ME14" s="40">
        <v>5</v>
      </c>
      <c r="MF14" s="40">
        <v>5</v>
      </c>
      <c r="MG14" s="40">
        <v>5</v>
      </c>
      <c r="MH14" s="40">
        <v>4</v>
      </c>
      <c r="MI14" s="40">
        <v>5</v>
      </c>
      <c r="MJ14" s="40">
        <v>4</v>
      </c>
      <c r="MK14" s="40">
        <v>5</v>
      </c>
      <c r="ML14" s="40">
        <v>5</v>
      </c>
      <c r="MM14" s="40">
        <v>4</v>
      </c>
      <c r="MN14" s="40">
        <v>4</v>
      </c>
      <c r="MO14" s="40">
        <v>5</v>
      </c>
      <c r="MP14" s="40">
        <v>5</v>
      </c>
      <c r="MQ14" s="40">
        <v>4</v>
      </c>
      <c r="MR14" s="40">
        <v>3</v>
      </c>
      <c r="MS14" s="40">
        <v>5</v>
      </c>
      <c r="MT14" s="40">
        <v>5</v>
      </c>
      <c r="MU14" s="40">
        <v>5</v>
      </c>
      <c r="MV14" s="40">
        <v>5</v>
      </c>
      <c r="MW14" s="40">
        <v>5</v>
      </c>
      <c r="MX14" s="40">
        <v>5</v>
      </c>
      <c r="MY14" s="40">
        <v>5</v>
      </c>
      <c r="MZ14" s="40">
        <v>5</v>
      </c>
      <c r="NA14" s="40">
        <v>5</v>
      </c>
      <c r="NB14" s="40">
        <v>5</v>
      </c>
      <c r="NC14" s="40">
        <v>5</v>
      </c>
      <c r="ND14" s="40">
        <v>5</v>
      </c>
      <c r="NE14" s="40">
        <v>5</v>
      </c>
      <c r="NF14" s="40">
        <v>5</v>
      </c>
      <c r="NG14" s="40">
        <v>5</v>
      </c>
      <c r="NH14" s="40">
        <v>4</v>
      </c>
      <c r="NI14" s="40">
        <v>5</v>
      </c>
      <c r="NJ14" s="40">
        <v>5</v>
      </c>
      <c r="NK14" s="40">
        <v>4</v>
      </c>
      <c r="NL14" s="40">
        <v>5</v>
      </c>
      <c r="NM14" s="40">
        <v>5</v>
      </c>
      <c r="NN14" s="40">
        <v>5</v>
      </c>
      <c r="NO14" s="40">
        <v>5</v>
      </c>
      <c r="NP14" s="40">
        <v>5</v>
      </c>
      <c r="NQ14" s="40">
        <v>5</v>
      </c>
      <c r="NR14" s="40">
        <v>5</v>
      </c>
      <c r="NS14" s="40">
        <v>5</v>
      </c>
      <c r="NT14" s="40">
        <v>4</v>
      </c>
      <c r="NU14" s="40">
        <v>5</v>
      </c>
      <c r="NV14" s="40">
        <v>5</v>
      </c>
      <c r="NW14" s="40">
        <v>5</v>
      </c>
      <c r="NX14" s="40">
        <v>5</v>
      </c>
      <c r="NY14" s="40">
        <v>4</v>
      </c>
      <c r="NZ14" s="40">
        <v>5</v>
      </c>
      <c r="OA14" s="40">
        <v>4</v>
      </c>
      <c r="OB14" s="40">
        <v>5</v>
      </c>
      <c r="OC14" s="40">
        <v>1</v>
      </c>
      <c r="OD14" s="40">
        <v>5</v>
      </c>
      <c r="OE14" s="40">
        <v>3</v>
      </c>
      <c r="OF14" s="40">
        <v>5</v>
      </c>
      <c r="OG14" s="40">
        <v>5</v>
      </c>
      <c r="OH14" s="40">
        <v>5</v>
      </c>
      <c r="OI14" s="40">
        <v>5</v>
      </c>
      <c r="OJ14" s="40">
        <v>5</v>
      </c>
      <c r="OK14" s="40">
        <v>5</v>
      </c>
      <c r="OL14" s="40">
        <v>5</v>
      </c>
      <c r="OM14" s="40">
        <v>5</v>
      </c>
      <c r="ON14" s="40">
        <v>5</v>
      </c>
      <c r="OO14" s="40">
        <v>5</v>
      </c>
      <c r="OP14" s="40">
        <v>5</v>
      </c>
      <c r="OQ14" s="40">
        <v>4</v>
      </c>
      <c r="OR14" s="40">
        <v>5</v>
      </c>
      <c r="OS14" s="40">
        <v>5</v>
      </c>
      <c r="OT14" s="40">
        <v>5</v>
      </c>
      <c r="OU14" s="40">
        <v>5</v>
      </c>
      <c r="OV14" s="40">
        <v>5</v>
      </c>
      <c r="OW14" s="40">
        <v>5</v>
      </c>
      <c r="OX14" s="40">
        <v>5</v>
      </c>
      <c r="OY14" s="40">
        <v>5</v>
      </c>
      <c r="OZ14" s="40">
        <v>5</v>
      </c>
      <c r="PA14" s="40">
        <v>3</v>
      </c>
      <c r="PB14" s="40">
        <v>3</v>
      </c>
      <c r="PC14" s="40">
        <v>5</v>
      </c>
      <c r="PD14" s="40">
        <v>5</v>
      </c>
      <c r="PE14" s="40">
        <v>5</v>
      </c>
      <c r="PF14" s="40">
        <v>5</v>
      </c>
      <c r="PG14" s="40">
        <v>5</v>
      </c>
      <c r="PH14" s="40">
        <v>5</v>
      </c>
      <c r="PI14" s="40">
        <v>5</v>
      </c>
      <c r="PJ14" s="40">
        <v>5</v>
      </c>
      <c r="PK14" s="40">
        <v>5</v>
      </c>
      <c r="PL14" s="40">
        <v>5</v>
      </c>
      <c r="PM14" s="40">
        <v>5</v>
      </c>
      <c r="PN14" s="40">
        <v>5</v>
      </c>
      <c r="PO14" s="40">
        <v>5</v>
      </c>
      <c r="PP14" s="40">
        <v>5</v>
      </c>
      <c r="PQ14" s="40">
        <v>4</v>
      </c>
      <c r="PR14" s="40">
        <v>4</v>
      </c>
      <c r="PS14" s="40">
        <v>5</v>
      </c>
      <c r="PT14" s="40">
        <v>4</v>
      </c>
      <c r="PU14" s="40">
        <v>5</v>
      </c>
      <c r="PV14" s="40">
        <v>5</v>
      </c>
      <c r="PW14" s="40">
        <v>4</v>
      </c>
      <c r="PX14" s="42">
        <f>AVERAGE(Tabela631011[[#This Row],[2]:[830]])</f>
        <v>4.738532110091743</v>
      </c>
      <c r="PY14" s="42">
        <f>SKEW(Tabela631011[[#This Row],[2]:[830]])</f>
        <v>-3.1587257514860672</v>
      </c>
      <c r="PZ14" s="42">
        <f>STDEV(Tabela631011[[#This Row],[2]:[830]])</f>
        <v>0.58367181093026899</v>
      </c>
      <c r="QA14" s="63">
        <v>0.82464981369718571</v>
      </c>
    </row>
    <row r="15" spans="1:443" s="28" customFormat="1" ht="24.95" customHeight="1" thickBot="1">
      <c r="A15" s="29">
        <v>29</v>
      </c>
      <c r="B15" s="43">
        <v>11</v>
      </c>
      <c r="C15" s="107" t="s">
        <v>1717</v>
      </c>
      <c r="D15" s="40">
        <v>4</v>
      </c>
      <c r="E15" s="40">
        <v>5</v>
      </c>
      <c r="F15" s="40">
        <v>5</v>
      </c>
      <c r="G15" s="40">
        <v>4</v>
      </c>
      <c r="H15" s="40">
        <v>5</v>
      </c>
      <c r="I15" s="40">
        <v>3</v>
      </c>
      <c r="J15" s="40">
        <v>5</v>
      </c>
      <c r="K15" s="40">
        <v>5</v>
      </c>
      <c r="L15" s="40">
        <v>5</v>
      </c>
      <c r="M15" s="40">
        <v>5</v>
      </c>
      <c r="N15" s="40">
        <v>3</v>
      </c>
      <c r="O15" s="40">
        <v>5</v>
      </c>
      <c r="P15" s="40">
        <v>5</v>
      </c>
      <c r="Q15" s="40">
        <v>5</v>
      </c>
      <c r="R15" s="40">
        <v>5</v>
      </c>
      <c r="S15" s="40">
        <v>5</v>
      </c>
      <c r="T15" s="40">
        <v>5</v>
      </c>
      <c r="U15" s="40">
        <v>5</v>
      </c>
      <c r="V15" s="40">
        <v>5</v>
      </c>
      <c r="W15" s="40">
        <v>5</v>
      </c>
      <c r="X15" s="40">
        <v>5</v>
      </c>
      <c r="Y15" s="40">
        <v>4</v>
      </c>
      <c r="Z15" s="40">
        <v>5</v>
      </c>
      <c r="AA15" s="40">
        <v>4</v>
      </c>
      <c r="AB15" s="40">
        <v>4</v>
      </c>
      <c r="AC15" s="40">
        <v>4</v>
      </c>
      <c r="AD15" s="40">
        <v>4</v>
      </c>
      <c r="AE15" s="40">
        <v>5</v>
      </c>
      <c r="AF15" s="40">
        <v>5</v>
      </c>
      <c r="AG15" s="40">
        <v>5</v>
      </c>
      <c r="AH15" s="40">
        <v>4</v>
      </c>
      <c r="AI15" s="40">
        <v>5</v>
      </c>
      <c r="AJ15" s="40">
        <v>5</v>
      </c>
      <c r="AK15" s="40">
        <v>5</v>
      </c>
      <c r="AL15" s="40">
        <v>5</v>
      </c>
      <c r="AM15" s="40">
        <v>5</v>
      </c>
      <c r="AN15" s="40">
        <v>5</v>
      </c>
      <c r="AO15" s="40">
        <v>5</v>
      </c>
      <c r="AP15" s="40">
        <v>4</v>
      </c>
      <c r="AQ15" s="40">
        <v>4</v>
      </c>
      <c r="AR15" s="40">
        <v>5</v>
      </c>
      <c r="AS15" s="40">
        <v>5</v>
      </c>
      <c r="AT15" s="40">
        <v>4</v>
      </c>
      <c r="AU15" s="40">
        <v>5</v>
      </c>
      <c r="AV15" s="40">
        <v>5</v>
      </c>
      <c r="AW15" s="40">
        <v>5</v>
      </c>
      <c r="AX15" s="40">
        <v>4</v>
      </c>
      <c r="AY15" s="40">
        <v>5</v>
      </c>
      <c r="AZ15" s="40">
        <v>5</v>
      </c>
      <c r="BA15" s="40">
        <v>4</v>
      </c>
      <c r="BB15" s="40">
        <v>5</v>
      </c>
      <c r="BC15" s="40">
        <v>5</v>
      </c>
      <c r="BD15" s="40">
        <v>5</v>
      </c>
      <c r="BE15" s="40">
        <v>5</v>
      </c>
      <c r="BF15" s="40">
        <v>4</v>
      </c>
      <c r="BG15" s="40">
        <v>5</v>
      </c>
      <c r="BH15" s="40">
        <v>5</v>
      </c>
      <c r="BI15" s="40">
        <v>5</v>
      </c>
      <c r="BJ15" s="40">
        <v>5</v>
      </c>
      <c r="BK15" s="40">
        <v>5</v>
      </c>
      <c r="BL15" s="40">
        <v>4</v>
      </c>
      <c r="BM15" s="40">
        <v>5</v>
      </c>
      <c r="BN15" s="40">
        <v>5</v>
      </c>
      <c r="BO15" s="40">
        <v>5</v>
      </c>
      <c r="BP15" s="40">
        <v>5</v>
      </c>
      <c r="BQ15" s="40">
        <v>5</v>
      </c>
      <c r="BR15" s="40">
        <v>5</v>
      </c>
      <c r="BS15" s="40">
        <v>5</v>
      </c>
      <c r="BT15" s="40">
        <v>5</v>
      </c>
      <c r="BU15" s="40">
        <v>5</v>
      </c>
      <c r="BV15" s="40">
        <v>4</v>
      </c>
      <c r="BW15" s="40">
        <v>5</v>
      </c>
      <c r="BX15" s="40">
        <v>5</v>
      </c>
      <c r="BY15" s="40">
        <v>4</v>
      </c>
      <c r="BZ15" s="40">
        <v>5</v>
      </c>
      <c r="CA15" s="40">
        <v>4</v>
      </c>
      <c r="CB15" s="40">
        <v>5</v>
      </c>
      <c r="CC15" s="40">
        <v>4</v>
      </c>
      <c r="CD15" s="40">
        <v>5</v>
      </c>
      <c r="CE15" s="40">
        <v>5</v>
      </c>
      <c r="CF15" s="40">
        <v>5</v>
      </c>
      <c r="CG15" s="40">
        <v>5</v>
      </c>
      <c r="CH15" s="40">
        <v>4</v>
      </c>
      <c r="CI15" s="40">
        <v>5</v>
      </c>
      <c r="CJ15" s="40">
        <v>5</v>
      </c>
      <c r="CK15" s="40">
        <v>5</v>
      </c>
      <c r="CL15" s="40">
        <v>5</v>
      </c>
      <c r="CM15" s="40">
        <v>5</v>
      </c>
      <c r="CN15" s="40">
        <v>5</v>
      </c>
      <c r="CO15" s="40">
        <v>5</v>
      </c>
      <c r="CP15" s="40">
        <v>5</v>
      </c>
      <c r="CQ15" s="40">
        <v>5</v>
      </c>
      <c r="CR15" s="40">
        <v>4</v>
      </c>
      <c r="CS15" s="40">
        <v>5</v>
      </c>
      <c r="CT15" s="40">
        <v>5</v>
      </c>
      <c r="CU15" s="40">
        <v>5</v>
      </c>
      <c r="CV15" s="40">
        <v>5</v>
      </c>
      <c r="CW15" s="40">
        <v>5</v>
      </c>
      <c r="CX15" s="40">
        <v>4</v>
      </c>
      <c r="CY15" s="40">
        <v>5</v>
      </c>
      <c r="CZ15" s="40">
        <v>5</v>
      </c>
      <c r="DA15" s="40">
        <v>5</v>
      </c>
      <c r="DB15" s="40">
        <v>5</v>
      </c>
      <c r="DC15" s="40">
        <v>4</v>
      </c>
      <c r="DD15" s="40">
        <v>5</v>
      </c>
      <c r="DE15" s="40">
        <v>5</v>
      </c>
      <c r="DF15" s="40">
        <v>5</v>
      </c>
      <c r="DG15" s="40">
        <v>5</v>
      </c>
      <c r="DH15" s="40">
        <v>5</v>
      </c>
      <c r="DI15" s="40">
        <v>4</v>
      </c>
      <c r="DJ15" s="40">
        <v>5</v>
      </c>
      <c r="DK15" s="40">
        <v>3</v>
      </c>
      <c r="DL15" s="40">
        <v>5</v>
      </c>
      <c r="DM15" s="40">
        <v>5</v>
      </c>
      <c r="DN15" s="40">
        <v>4</v>
      </c>
      <c r="DO15" s="40">
        <v>5</v>
      </c>
      <c r="DP15" s="40">
        <v>4</v>
      </c>
      <c r="DQ15" s="40">
        <v>5</v>
      </c>
      <c r="DR15" s="40">
        <v>5</v>
      </c>
      <c r="DS15" s="40">
        <v>4</v>
      </c>
      <c r="DT15" s="40">
        <v>4</v>
      </c>
      <c r="DU15" s="40">
        <v>3</v>
      </c>
      <c r="DV15" s="40">
        <v>5</v>
      </c>
      <c r="DW15" s="40">
        <v>4</v>
      </c>
      <c r="DX15" s="40">
        <v>4</v>
      </c>
      <c r="DY15" s="40">
        <v>5</v>
      </c>
      <c r="DZ15" s="40">
        <v>5</v>
      </c>
      <c r="EA15" s="40">
        <v>5</v>
      </c>
      <c r="EB15" s="40">
        <v>5</v>
      </c>
      <c r="EC15" s="40">
        <v>5</v>
      </c>
      <c r="ED15" s="40">
        <v>5</v>
      </c>
      <c r="EE15" s="40">
        <v>5</v>
      </c>
      <c r="EF15" s="40">
        <v>5</v>
      </c>
      <c r="EG15" s="40">
        <v>3</v>
      </c>
      <c r="EH15" s="40">
        <v>4</v>
      </c>
      <c r="EI15" s="40">
        <v>5</v>
      </c>
      <c r="EJ15" s="40">
        <v>4</v>
      </c>
      <c r="EK15" s="40">
        <v>5</v>
      </c>
      <c r="EL15" s="40">
        <v>5</v>
      </c>
      <c r="EM15" s="40">
        <v>4</v>
      </c>
      <c r="EN15" s="40">
        <v>5</v>
      </c>
      <c r="EO15" s="40">
        <v>5</v>
      </c>
      <c r="EP15" s="40">
        <v>5</v>
      </c>
      <c r="EQ15" s="40">
        <v>5</v>
      </c>
      <c r="ER15" s="40">
        <v>5</v>
      </c>
      <c r="ES15" s="40">
        <v>5</v>
      </c>
      <c r="ET15" s="40">
        <v>4</v>
      </c>
      <c r="EU15" s="40">
        <v>4</v>
      </c>
      <c r="EV15" s="40">
        <v>5</v>
      </c>
      <c r="EW15" s="40">
        <v>5</v>
      </c>
      <c r="EX15" s="40">
        <v>4</v>
      </c>
      <c r="EY15" s="40">
        <v>4</v>
      </c>
      <c r="EZ15" s="40">
        <v>5</v>
      </c>
      <c r="FA15" s="40">
        <v>5</v>
      </c>
      <c r="FB15" s="40">
        <v>5</v>
      </c>
      <c r="FC15" s="40">
        <v>5</v>
      </c>
      <c r="FD15" s="40">
        <v>5</v>
      </c>
      <c r="FE15" s="40">
        <v>4</v>
      </c>
      <c r="FF15" s="40">
        <v>4</v>
      </c>
      <c r="FG15" s="40">
        <v>5</v>
      </c>
      <c r="FH15" s="40">
        <v>5</v>
      </c>
      <c r="FI15" s="40">
        <v>4</v>
      </c>
      <c r="FJ15" s="40">
        <v>4</v>
      </c>
      <c r="FK15" s="40">
        <v>5</v>
      </c>
      <c r="FL15" s="40">
        <v>5</v>
      </c>
      <c r="FM15" s="40">
        <v>5</v>
      </c>
      <c r="FN15" s="40">
        <v>5</v>
      </c>
      <c r="FO15" s="40">
        <v>1</v>
      </c>
      <c r="FP15" s="40">
        <v>5</v>
      </c>
      <c r="FQ15" s="40">
        <v>5</v>
      </c>
      <c r="FR15" s="40">
        <v>5</v>
      </c>
      <c r="FS15" s="40">
        <v>5</v>
      </c>
      <c r="FT15" s="40">
        <v>5</v>
      </c>
      <c r="FU15" s="40">
        <v>3</v>
      </c>
      <c r="FV15" s="40">
        <v>5</v>
      </c>
      <c r="FW15" s="40">
        <v>5</v>
      </c>
      <c r="FX15" s="40">
        <v>4</v>
      </c>
      <c r="FY15" s="40">
        <v>5</v>
      </c>
      <c r="FZ15" s="40">
        <v>5</v>
      </c>
      <c r="GA15" s="40">
        <v>5</v>
      </c>
      <c r="GB15" s="40">
        <v>5</v>
      </c>
      <c r="GC15" s="40">
        <v>5</v>
      </c>
      <c r="GD15" s="40">
        <v>5</v>
      </c>
      <c r="GE15" s="40">
        <v>5</v>
      </c>
      <c r="GF15" s="40">
        <v>5</v>
      </c>
      <c r="GG15" s="40">
        <v>4</v>
      </c>
      <c r="GH15" s="40">
        <v>5</v>
      </c>
      <c r="GI15" s="40">
        <v>5</v>
      </c>
      <c r="GJ15" s="40">
        <v>5</v>
      </c>
      <c r="GK15" s="40">
        <v>5</v>
      </c>
      <c r="GL15" s="40">
        <v>4</v>
      </c>
      <c r="GM15" s="40">
        <v>3</v>
      </c>
      <c r="GN15" s="40">
        <v>4</v>
      </c>
      <c r="GO15" s="40">
        <v>5</v>
      </c>
      <c r="GP15" s="40">
        <v>5</v>
      </c>
      <c r="GQ15" s="40">
        <v>5</v>
      </c>
      <c r="GR15" s="40">
        <v>4</v>
      </c>
      <c r="GS15" s="40">
        <v>4</v>
      </c>
      <c r="GT15" s="40">
        <v>5</v>
      </c>
      <c r="GU15" s="40">
        <v>5</v>
      </c>
      <c r="GV15" s="40">
        <v>5</v>
      </c>
      <c r="GW15" s="40">
        <v>5</v>
      </c>
      <c r="GX15" s="40">
        <v>5</v>
      </c>
      <c r="GY15" s="40">
        <v>4</v>
      </c>
      <c r="GZ15" s="40">
        <v>4</v>
      </c>
      <c r="HA15" s="40">
        <v>5</v>
      </c>
      <c r="HB15" s="40">
        <v>5</v>
      </c>
      <c r="HC15" s="40">
        <v>5</v>
      </c>
      <c r="HD15" s="40">
        <v>4</v>
      </c>
      <c r="HE15" s="40">
        <v>5</v>
      </c>
      <c r="HF15" s="40">
        <v>5</v>
      </c>
      <c r="HG15" s="40">
        <v>4</v>
      </c>
      <c r="HH15" s="40">
        <v>5</v>
      </c>
      <c r="HI15" s="40">
        <v>5</v>
      </c>
      <c r="HJ15" s="40">
        <v>4</v>
      </c>
      <c r="HK15" s="40">
        <v>5</v>
      </c>
      <c r="HL15" s="40">
        <v>5</v>
      </c>
      <c r="HM15" s="40">
        <v>5</v>
      </c>
      <c r="HN15" s="40">
        <v>5</v>
      </c>
      <c r="HO15" s="40">
        <v>5</v>
      </c>
      <c r="HP15" s="40">
        <v>5</v>
      </c>
      <c r="HQ15" s="40">
        <v>4</v>
      </c>
      <c r="HR15" s="40">
        <v>5</v>
      </c>
      <c r="HS15" s="40">
        <v>5</v>
      </c>
      <c r="HT15" s="40">
        <v>5</v>
      </c>
      <c r="HU15" s="40">
        <v>4</v>
      </c>
      <c r="HV15" s="40">
        <v>4</v>
      </c>
      <c r="HW15" s="40">
        <v>5</v>
      </c>
      <c r="HX15" s="40">
        <v>4</v>
      </c>
      <c r="HY15" s="40">
        <v>5</v>
      </c>
      <c r="HZ15" s="40">
        <v>5</v>
      </c>
      <c r="IA15" s="40">
        <v>5</v>
      </c>
      <c r="IB15" s="40">
        <v>5</v>
      </c>
      <c r="IC15" s="40">
        <v>5</v>
      </c>
      <c r="ID15" s="40">
        <v>5</v>
      </c>
      <c r="IE15" s="40">
        <v>4</v>
      </c>
      <c r="IF15" s="40">
        <v>5</v>
      </c>
      <c r="IG15" s="40">
        <v>5</v>
      </c>
      <c r="IH15" s="40">
        <v>5</v>
      </c>
      <c r="II15" s="40">
        <v>4</v>
      </c>
      <c r="IJ15" s="40">
        <v>4</v>
      </c>
      <c r="IK15" s="40">
        <v>5</v>
      </c>
      <c r="IL15" s="40">
        <v>5</v>
      </c>
      <c r="IM15" s="40">
        <v>5</v>
      </c>
      <c r="IN15" s="40">
        <v>5</v>
      </c>
      <c r="IO15" s="40">
        <v>5</v>
      </c>
      <c r="IP15" s="40">
        <v>5</v>
      </c>
      <c r="IQ15" s="40">
        <v>4</v>
      </c>
      <c r="IR15" s="40">
        <v>4</v>
      </c>
      <c r="IS15" s="40">
        <v>4</v>
      </c>
      <c r="IT15" s="40">
        <v>5</v>
      </c>
      <c r="IU15" s="40">
        <v>4</v>
      </c>
      <c r="IV15" s="40">
        <v>4</v>
      </c>
      <c r="IW15" s="40">
        <v>5</v>
      </c>
      <c r="IX15" s="40">
        <v>5</v>
      </c>
      <c r="IY15" s="40">
        <v>5</v>
      </c>
      <c r="IZ15" s="40">
        <v>5</v>
      </c>
      <c r="JA15" s="40">
        <v>5</v>
      </c>
      <c r="JB15" s="40">
        <v>5</v>
      </c>
      <c r="JC15" s="40">
        <v>5</v>
      </c>
      <c r="JD15" s="40">
        <v>4</v>
      </c>
      <c r="JE15" s="40">
        <v>5</v>
      </c>
      <c r="JF15" s="40">
        <v>4</v>
      </c>
      <c r="JG15" s="40">
        <v>4</v>
      </c>
      <c r="JH15" s="40">
        <v>4</v>
      </c>
      <c r="JI15" s="40">
        <v>4</v>
      </c>
      <c r="JJ15" s="40">
        <v>5</v>
      </c>
      <c r="JK15" s="40">
        <v>5</v>
      </c>
      <c r="JL15" s="40">
        <v>5</v>
      </c>
      <c r="JM15" s="40">
        <v>5</v>
      </c>
      <c r="JN15" s="40">
        <v>4</v>
      </c>
      <c r="JO15" s="40">
        <v>5</v>
      </c>
      <c r="JP15" s="40">
        <v>4</v>
      </c>
      <c r="JQ15" s="40">
        <v>5</v>
      </c>
      <c r="JR15" s="40">
        <v>5</v>
      </c>
      <c r="JS15" s="40">
        <v>5</v>
      </c>
      <c r="JT15" s="40">
        <v>4</v>
      </c>
      <c r="JU15" s="40">
        <v>5</v>
      </c>
      <c r="JV15" s="40">
        <v>5</v>
      </c>
      <c r="JW15" s="40">
        <v>5</v>
      </c>
      <c r="JX15" s="40">
        <v>5</v>
      </c>
      <c r="JY15" s="40">
        <v>5</v>
      </c>
      <c r="JZ15" s="40">
        <v>5</v>
      </c>
      <c r="KA15" s="40">
        <v>4</v>
      </c>
      <c r="KB15" s="40">
        <v>5</v>
      </c>
      <c r="KC15" s="40">
        <v>5</v>
      </c>
      <c r="KD15" s="40">
        <v>5</v>
      </c>
      <c r="KE15" s="40">
        <v>5</v>
      </c>
      <c r="KF15" s="40">
        <v>5</v>
      </c>
      <c r="KG15" s="40">
        <v>5</v>
      </c>
      <c r="KH15" s="40">
        <v>3</v>
      </c>
      <c r="KI15" s="40">
        <v>5</v>
      </c>
      <c r="KJ15" s="40">
        <v>5</v>
      </c>
      <c r="KK15" s="40">
        <v>5</v>
      </c>
      <c r="KL15" s="40">
        <v>5</v>
      </c>
      <c r="KM15" s="40">
        <v>3</v>
      </c>
      <c r="KN15" s="40">
        <v>5</v>
      </c>
      <c r="KO15" s="40">
        <v>5</v>
      </c>
      <c r="KP15" s="40">
        <v>5</v>
      </c>
      <c r="KQ15" s="40">
        <v>5</v>
      </c>
      <c r="KR15" s="40">
        <v>3</v>
      </c>
      <c r="KS15" s="40">
        <v>5</v>
      </c>
      <c r="KT15" s="40">
        <v>5</v>
      </c>
      <c r="KU15" s="40">
        <v>5</v>
      </c>
      <c r="KV15" s="40">
        <v>5</v>
      </c>
      <c r="KW15" s="40">
        <v>5</v>
      </c>
      <c r="KX15" s="40">
        <v>5</v>
      </c>
      <c r="KY15" s="40">
        <v>5</v>
      </c>
      <c r="KZ15" s="40">
        <v>5</v>
      </c>
      <c r="LA15" s="40">
        <v>5</v>
      </c>
      <c r="LB15" s="40">
        <v>4</v>
      </c>
      <c r="LC15" s="40">
        <v>5</v>
      </c>
      <c r="LD15" s="40">
        <v>5</v>
      </c>
      <c r="LE15" s="40">
        <v>5</v>
      </c>
      <c r="LF15" s="40">
        <v>5</v>
      </c>
      <c r="LG15" s="40">
        <v>5</v>
      </c>
      <c r="LH15" s="40">
        <v>4</v>
      </c>
      <c r="LI15" s="40">
        <v>5</v>
      </c>
      <c r="LJ15" s="40">
        <v>5</v>
      </c>
      <c r="LK15" s="40">
        <v>5</v>
      </c>
      <c r="LL15" s="40">
        <v>5</v>
      </c>
      <c r="LM15" s="40">
        <v>5</v>
      </c>
      <c r="LN15" s="40">
        <v>5</v>
      </c>
      <c r="LO15" s="40">
        <v>5</v>
      </c>
      <c r="LP15" s="40">
        <v>5</v>
      </c>
      <c r="LQ15" s="40">
        <v>4</v>
      </c>
      <c r="LR15" s="40">
        <v>5</v>
      </c>
      <c r="LS15" s="40">
        <v>5</v>
      </c>
      <c r="LT15" s="40">
        <v>4</v>
      </c>
      <c r="LU15" s="40">
        <v>5</v>
      </c>
      <c r="LV15" s="40">
        <v>5</v>
      </c>
      <c r="LW15" s="40">
        <v>5</v>
      </c>
      <c r="LX15" s="40">
        <v>5</v>
      </c>
      <c r="LY15" s="40">
        <v>5</v>
      </c>
      <c r="LZ15" s="40">
        <v>4</v>
      </c>
      <c r="MA15" s="40">
        <v>5</v>
      </c>
      <c r="MB15" s="40">
        <v>5</v>
      </c>
      <c r="MC15" s="40">
        <v>5</v>
      </c>
      <c r="MD15" s="40">
        <v>5</v>
      </c>
      <c r="ME15" s="40">
        <v>5</v>
      </c>
      <c r="MF15" s="40">
        <v>5</v>
      </c>
      <c r="MG15" s="40">
        <v>5</v>
      </c>
      <c r="MH15" s="40">
        <v>5</v>
      </c>
      <c r="MI15" s="40">
        <v>5</v>
      </c>
      <c r="MJ15" s="40">
        <v>5</v>
      </c>
      <c r="MK15" s="40">
        <v>5</v>
      </c>
      <c r="ML15" s="40">
        <v>5</v>
      </c>
      <c r="MM15" s="40">
        <v>5</v>
      </c>
      <c r="MN15" s="40">
        <v>4</v>
      </c>
      <c r="MO15" s="40">
        <v>5</v>
      </c>
      <c r="MP15" s="40">
        <v>5</v>
      </c>
      <c r="MQ15" s="40">
        <v>5</v>
      </c>
      <c r="MR15" s="40">
        <v>2</v>
      </c>
      <c r="MS15" s="40">
        <v>5</v>
      </c>
      <c r="MT15" s="40">
        <v>4</v>
      </c>
      <c r="MU15" s="40">
        <v>5</v>
      </c>
      <c r="MV15" s="40">
        <v>5</v>
      </c>
      <c r="MW15" s="40">
        <v>5</v>
      </c>
      <c r="MX15" s="40">
        <v>5</v>
      </c>
      <c r="MY15" s="40">
        <v>5</v>
      </c>
      <c r="MZ15" s="40">
        <v>5</v>
      </c>
      <c r="NA15" s="40">
        <v>5</v>
      </c>
      <c r="NB15" s="40">
        <v>5</v>
      </c>
      <c r="NC15" s="40">
        <v>5</v>
      </c>
      <c r="ND15" s="40">
        <v>5</v>
      </c>
      <c r="NE15" s="40">
        <v>4</v>
      </c>
      <c r="NF15" s="40">
        <v>4</v>
      </c>
      <c r="NG15" s="40">
        <v>5</v>
      </c>
      <c r="NH15" s="40">
        <v>4</v>
      </c>
      <c r="NI15" s="40">
        <v>5</v>
      </c>
      <c r="NJ15" s="40">
        <v>4</v>
      </c>
      <c r="NK15" s="40">
        <v>4</v>
      </c>
      <c r="NL15" s="40">
        <v>5</v>
      </c>
      <c r="NM15" s="40">
        <v>5</v>
      </c>
      <c r="NN15" s="40">
        <v>5</v>
      </c>
      <c r="NO15" s="40">
        <v>5</v>
      </c>
      <c r="NP15" s="40">
        <v>5</v>
      </c>
      <c r="NQ15" s="40">
        <v>5</v>
      </c>
      <c r="NR15" s="40">
        <v>5</v>
      </c>
      <c r="NS15" s="40">
        <v>5</v>
      </c>
      <c r="NT15" s="40">
        <v>4</v>
      </c>
      <c r="NU15" s="40">
        <v>5</v>
      </c>
      <c r="NV15" s="40">
        <v>5</v>
      </c>
      <c r="NW15" s="40">
        <v>5</v>
      </c>
      <c r="NX15" s="40">
        <v>5</v>
      </c>
      <c r="NY15" s="40">
        <v>4</v>
      </c>
      <c r="NZ15" s="40">
        <v>5</v>
      </c>
      <c r="OA15" s="40">
        <v>4</v>
      </c>
      <c r="OB15" s="40">
        <v>4</v>
      </c>
      <c r="OC15" s="40">
        <v>1</v>
      </c>
      <c r="OD15" s="40">
        <v>5</v>
      </c>
      <c r="OE15" s="40">
        <v>3</v>
      </c>
      <c r="OF15" s="40">
        <v>5</v>
      </c>
      <c r="OG15" s="40">
        <v>4</v>
      </c>
      <c r="OH15" s="40">
        <v>4</v>
      </c>
      <c r="OI15" s="40">
        <v>5</v>
      </c>
      <c r="OJ15" s="40">
        <v>5</v>
      </c>
      <c r="OK15" s="40">
        <v>5</v>
      </c>
      <c r="OL15" s="40">
        <v>5</v>
      </c>
      <c r="OM15" s="40">
        <v>5</v>
      </c>
      <c r="ON15" s="40">
        <v>5</v>
      </c>
      <c r="OO15" s="40">
        <v>5</v>
      </c>
      <c r="OP15" s="40">
        <v>5</v>
      </c>
      <c r="OQ15" s="40">
        <v>4</v>
      </c>
      <c r="OR15" s="40">
        <v>5</v>
      </c>
      <c r="OS15" s="40">
        <v>5</v>
      </c>
      <c r="OT15" s="40">
        <v>5</v>
      </c>
      <c r="OU15" s="40">
        <v>5</v>
      </c>
      <c r="OV15" s="40">
        <v>5</v>
      </c>
      <c r="OW15" s="40">
        <v>5</v>
      </c>
      <c r="OX15" s="40">
        <v>5</v>
      </c>
      <c r="OY15" s="40">
        <v>5</v>
      </c>
      <c r="OZ15" s="40">
        <v>5</v>
      </c>
      <c r="PA15" s="40">
        <v>4</v>
      </c>
      <c r="PB15" s="40">
        <v>4</v>
      </c>
      <c r="PC15" s="40">
        <v>4</v>
      </c>
      <c r="PD15" s="40">
        <v>4</v>
      </c>
      <c r="PE15" s="40">
        <v>5</v>
      </c>
      <c r="PF15" s="40">
        <v>5</v>
      </c>
      <c r="PG15" s="40">
        <v>5</v>
      </c>
      <c r="PH15" s="40">
        <v>5</v>
      </c>
      <c r="PI15" s="40">
        <v>4</v>
      </c>
      <c r="PJ15" s="40">
        <v>5</v>
      </c>
      <c r="PK15" s="40">
        <v>5</v>
      </c>
      <c r="PL15" s="40">
        <v>4</v>
      </c>
      <c r="PM15" s="40">
        <v>5</v>
      </c>
      <c r="PN15" s="40">
        <v>5</v>
      </c>
      <c r="PO15" s="40">
        <v>5</v>
      </c>
      <c r="PP15" s="40">
        <v>5</v>
      </c>
      <c r="PQ15" s="40">
        <v>4</v>
      </c>
      <c r="PR15" s="40">
        <v>5</v>
      </c>
      <c r="PS15" s="40">
        <v>5</v>
      </c>
      <c r="PT15" s="40">
        <v>4</v>
      </c>
      <c r="PU15" s="40">
        <v>5</v>
      </c>
      <c r="PV15" s="40">
        <v>5</v>
      </c>
      <c r="PW15" s="40">
        <v>4</v>
      </c>
      <c r="PX15" s="42">
        <f>AVERAGE(Tabela631011[[#This Row],[2]:[830]])</f>
        <v>4.692660550458716</v>
      </c>
      <c r="PY15" s="42">
        <f>SKEW(Tabela631011[[#This Row],[2]:[830]])</f>
        <v>-2.3783880420306409</v>
      </c>
      <c r="PZ15" s="42">
        <f>STDEV(Tabela631011[[#This Row],[2]:[830]])</f>
        <v>0.57698485759024376</v>
      </c>
      <c r="QA15" s="63">
        <v>0.8298488491818663</v>
      </c>
    </row>
    <row r="16" spans="1:443" ht="24.95" customHeight="1">
      <c r="A16" s="29"/>
      <c r="B16" s="77">
        <v>12</v>
      </c>
      <c r="C16" s="105" t="s">
        <v>1683</v>
      </c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59">
        <f>AVERAGE(D5:PW15)</f>
        <v>4.4987489574645538</v>
      </c>
      <c r="PY16" s="55"/>
      <c r="PZ16" s="49"/>
      <c r="QA16" s="64"/>
    </row>
    <row r="17" spans="1:443" ht="24.95" customHeight="1">
      <c r="A17" s="29"/>
      <c r="B17" s="30">
        <v>13</v>
      </c>
      <c r="C17" s="50" t="s">
        <v>1740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57"/>
      <c r="PY17" s="67">
        <f>SKEW(D5:PW15)</f>
        <v>-2.1805814234204823</v>
      </c>
      <c r="PZ17" s="51"/>
      <c r="QA17" s="65"/>
    </row>
    <row r="18" spans="1:443" ht="24.95" customHeight="1">
      <c r="A18" s="29"/>
      <c r="B18" s="30">
        <v>14</v>
      </c>
      <c r="C18" s="50" t="s">
        <v>1684</v>
      </c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57"/>
      <c r="PY18" s="71"/>
      <c r="PZ18" s="70">
        <f>STDEV(D5:PW15)</f>
        <v>0.74130236460958709</v>
      </c>
      <c r="QA18" s="65"/>
    </row>
    <row r="19" spans="1:443" ht="24.95" customHeight="1" thickBot="1">
      <c r="A19" s="53"/>
      <c r="B19" s="45">
        <v>15</v>
      </c>
      <c r="C19" s="52" t="s">
        <v>1686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  <c r="IR19" s="47"/>
      <c r="IS19" s="47"/>
      <c r="IT19" s="47"/>
      <c r="IU19" s="47"/>
      <c r="IV19" s="47"/>
      <c r="IW19" s="47"/>
      <c r="IX19" s="47"/>
      <c r="IY19" s="47"/>
      <c r="IZ19" s="47"/>
      <c r="JA19" s="47"/>
      <c r="JB19" s="47"/>
      <c r="JC19" s="47"/>
      <c r="JD19" s="47"/>
      <c r="JE19" s="47"/>
      <c r="JF19" s="47"/>
      <c r="JG19" s="47"/>
      <c r="JH19" s="47"/>
      <c r="JI19" s="47"/>
      <c r="JJ19" s="47"/>
      <c r="JK19" s="47"/>
      <c r="JL19" s="47"/>
      <c r="JM19" s="47"/>
      <c r="JN19" s="47"/>
      <c r="JO19" s="47"/>
      <c r="JP19" s="47"/>
      <c r="JQ19" s="47"/>
      <c r="JR19" s="47"/>
      <c r="JS19" s="47"/>
      <c r="JT19" s="47"/>
      <c r="JU19" s="47"/>
      <c r="JV19" s="47"/>
      <c r="JW19" s="47"/>
      <c r="JX19" s="47"/>
      <c r="JY19" s="47"/>
      <c r="JZ19" s="47"/>
      <c r="KA19" s="47"/>
      <c r="KB19" s="47"/>
      <c r="KC19" s="47"/>
      <c r="KD19" s="47"/>
      <c r="KE19" s="47"/>
      <c r="KF19" s="47"/>
      <c r="KG19" s="47"/>
      <c r="KH19" s="47"/>
      <c r="KI19" s="47"/>
      <c r="KJ19" s="47"/>
      <c r="KK19" s="47"/>
      <c r="KL19" s="47"/>
      <c r="KM19" s="47"/>
      <c r="KN19" s="47"/>
      <c r="KO19" s="47"/>
      <c r="KP19" s="47"/>
      <c r="KQ19" s="47"/>
      <c r="KR19" s="47"/>
      <c r="KS19" s="47"/>
      <c r="KT19" s="47"/>
      <c r="KU19" s="47"/>
      <c r="KV19" s="47"/>
      <c r="KW19" s="47"/>
      <c r="KX19" s="47"/>
      <c r="KY19" s="47"/>
      <c r="KZ19" s="47"/>
      <c r="LA19" s="47"/>
      <c r="LB19" s="47"/>
      <c r="LC19" s="47"/>
      <c r="LD19" s="47"/>
      <c r="LE19" s="47"/>
      <c r="LF19" s="47"/>
      <c r="LG19" s="47"/>
      <c r="LH19" s="47"/>
      <c r="LI19" s="47"/>
      <c r="LJ19" s="47"/>
      <c r="LK19" s="47"/>
      <c r="LL19" s="47"/>
      <c r="LM19" s="47"/>
      <c r="LN19" s="47"/>
      <c r="LO19" s="47"/>
      <c r="LP19" s="47"/>
      <c r="LQ19" s="47"/>
      <c r="LR19" s="47"/>
      <c r="LS19" s="47"/>
      <c r="LT19" s="47"/>
      <c r="LU19" s="47"/>
      <c r="LV19" s="47"/>
      <c r="LW19" s="47"/>
      <c r="LX19" s="47"/>
      <c r="LY19" s="47"/>
      <c r="LZ19" s="47"/>
      <c r="MA19" s="47"/>
      <c r="MB19" s="47"/>
      <c r="MC19" s="47"/>
      <c r="MD19" s="47"/>
      <c r="ME19" s="47"/>
      <c r="MF19" s="47"/>
      <c r="MG19" s="47"/>
      <c r="MH19" s="47"/>
      <c r="MI19" s="47"/>
      <c r="MJ19" s="47"/>
      <c r="MK19" s="47"/>
      <c r="ML19" s="47"/>
      <c r="MM19" s="47"/>
      <c r="MN19" s="47"/>
      <c r="MO19" s="47"/>
      <c r="MP19" s="47"/>
      <c r="MQ19" s="47"/>
      <c r="MR19" s="47"/>
      <c r="MS19" s="47"/>
      <c r="MT19" s="47"/>
      <c r="MU19" s="47"/>
      <c r="MV19" s="47"/>
      <c r="MW19" s="47"/>
      <c r="MX19" s="47"/>
      <c r="MY19" s="47"/>
      <c r="MZ19" s="47"/>
      <c r="NA19" s="47"/>
      <c r="NB19" s="47"/>
      <c r="NC19" s="47"/>
      <c r="ND19" s="47"/>
      <c r="NE19" s="47"/>
      <c r="NF19" s="47"/>
      <c r="NG19" s="47"/>
      <c r="NH19" s="47"/>
      <c r="NI19" s="47"/>
      <c r="NJ19" s="47"/>
      <c r="NK19" s="47"/>
      <c r="NL19" s="47"/>
      <c r="NM19" s="47"/>
      <c r="NN19" s="47"/>
      <c r="NO19" s="47"/>
      <c r="NP19" s="47"/>
      <c r="NQ19" s="47"/>
      <c r="NR19" s="47"/>
      <c r="NS19" s="47"/>
      <c r="NT19" s="47"/>
      <c r="NU19" s="47"/>
      <c r="NV19" s="47"/>
      <c r="NW19" s="47"/>
      <c r="NX19" s="47"/>
      <c r="NY19" s="47"/>
      <c r="NZ19" s="47"/>
      <c r="OA19" s="47"/>
      <c r="OB19" s="47"/>
      <c r="OC19" s="47"/>
      <c r="OD19" s="47"/>
      <c r="OE19" s="47"/>
      <c r="OF19" s="47"/>
      <c r="OG19" s="47"/>
      <c r="OH19" s="47"/>
      <c r="OI19" s="47"/>
      <c r="OJ19" s="47"/>
      <c r="OK19" s="47"/>
      <c r="OL19" s="47"/>
      <c r="OM19" s="47"/>
      <c r="ON19" s="47"/>
      <c r="OO19" s="47"/>
      <c r="OP19" s="47"/>
      <c r="OQ19" s="47"/>
      <c r="OR19" s="47"/>
      <c r="OS19" s="47"/>
      <c r="OT19" s="47"/>
      <c r="OU19" s="47"/>
      <c r="OV19" s="47"/>
      <c r="OW19" s="47"/>
      <c r="OX19" s="47"/>
      <c r="OY19" s="47"/>
      <c r="OZ19" s="47"/>
      <c r="PA19" s="47"/>
      <c r="PB19" s="47"/>
      <c r="PC19" s="47"/>
      <c r="PD19" s="47"/>
      <c r="PE19" s="47"/>
      <c r="PF19" s="47"/>
      <c r="PG19" s="47"/>
      <c r="PH19" s="47"/>
      <c r="PI19" s="47"/>
      <c r="PJ19" s="47"/>
      <c r="PK19" s="47"/>
      <c r="PL19" s="47"/>
      <c r="PM19" s="47"/>
      <c r="PN19" s="47"/>
      <c r="PO19" s="47"/>
      <c r="PP19" s="47"/>
      <c r="PQ19" s="47"/>
      <c r="PR19" s="47"/>
      <c r="PS19" s="47"/>
      <c r="PT19" s="47"/>
      <c r="PU19" s="47"/>
      <c r="PV19" s="47"/>
      <c r="PW19" s="47"/>
      <c r="PX19" s="58"/>
      <c r="PY19" s="56"/>
      <c r="PZ19" s="68"/>
      <c r="QA19" s="69">
        <v>0.8880086085502733</v>
      </c>
    </row>
    <row r="21" spans="1:443" ht="24.95" customHeight="1">
      <c r="B21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LJ21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11" width="4" style="11" hidden="1" customWidth="1"/>
    <col min="12" max="48" width="5" style="11" hidden="1" customWidth="1"/>
    <col min="49" max="318" width="6" style="11" hidden="1" customWidth="1"/>
    <col min="319" max="321" width="16.7109375" style="16" customWidth="1"/>
    <col min="322" max="322" width="17.5703125" style="66" customWidth="1"/>
    <col min="323" max="664" width="9.140625" style="11" customWidth="1"/>
    <col min="665" max="16384" width="9.140625" style="11"/>
  </cols>
  <sheetData>
    <row r="1" spans="1:322" ht="39.950000000000003" customHeight="1">
      <c r="A1" s="7"/>
      <c r="B1" s="73"/>
      <c r="C1" s="73" t="s">
        <v>1745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5"/>
      <c r="LH1" s="75"/>
      <c r="LI1" s="75"/>
      <c r="LJ1" s="76"/>
    </row>
    <row r="2" spans="1:322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850</v>
      </c>
      <c r="F2" s="19" t="s">
        <v>851</v>
      </c>
      <c r="G2" s="19" t="s">
        <v>852</v>
      </c>
      <c r="H2" s="19" t="s">
        <v>855</v>
      </c>
      <c r="I2" s="19" t="s">
        <v>856</v>
      </c>
      <c r="J2" s="19" t="s">
        <v>857</v>
      </c>
      <c r="K2" s="19" t="s">
        <v>859</v>
      </c>
      <c r="L2" s="19" t="s">
        <v>860</v>
      </c>
      <c r="M2" s="19" t="s">
        <v>861</v>
      </c>
      <c r="N2" s="19" t="s">
        <v>862</v>
      </c>
      <c r="O2" s="19" t="s">
        <v>863</v>
      </c>
      <c r="P2" s="19" t="s">
        <v>866</v>
      </c>
      <c r="Q2" s="19" t="s">
        <v>869</v>
      </c>
      <c r="R2" s="19" t="s">
        <v>871</v>
      </c>
      <c r="S2" s="19" t="s">
        <v>877</v>
      </c>
      <c r="T2" s="19" t="s">
        <v>881</v>
      </c>
      <c r="U2" s="19" t="s">
        <v>882</v>
      </c>
      <c r="V2" s="19" t="s">
        <v>884</v>
      </c>
      <c r="W2" s="19" t="s">
        <v>887</v>
      </c>
      <c r="X2" s="19" t="s">
        <v>889</v>
      </c>
      <c r="Y2" s="19" t="s">
        <v>893</v>
      </c>
      <c r="Z2" s="19" t="s">
        <v>895</v>
      </c>
      <c r="AA2" s="19" t="s">
        <v>902</v>
      </c>
      <c r="AB2" s="19" t="s">
        <v>903</v>
      </c>
      <c r="AC2" s="19" t="s">
        <v>904</v>
      </c>
      <c r="AD2" s="19" t="s">
        <v>905</v>
      </c>
      <c r="AE2" s="19" t="s">
        <v>906</v>
      </c>
      <c r="AF2" s="19" t="s">
        <v>909</v>
      </c>
      <c r="AG2" s="19" t="s">
        <v>910</v>
      </c>
      <c r="AH2" s="19" t="s">
        <v>911</v>
      </c>
      <c r="AI2" s="19" t="s">
        <v>913</v>
      </c>
      <c r="AJ2" s="19" t="s">
        <v>914</v>
      </c>
      <c r="AK2" s="19" t="s">
        <v>917</v>
      </c>
      <c r="AL2" s="19" t="s">
        <v>919</v>
      </c>
      <c r="AM2" s="19" t="s">
        <v>920</v>
      </c>
      <c r="AN2" s="19" t="s">
        <v>925</v>
      </c>
      <c r="AO2" s="19" t="s">
        <v>928</v>
      </c>
      <c r="AP2" s="19" t="s">
        <v>929</v>
      </c>
      <c r="AQ2" s="19" t="s">
        <v>933</v>
      </c>
      <c r="AR2" s="19" t="s">
        <v>934</v>
      </c>
      <c r="AS2" s="19" t="s">
        <v>937</v>
      </c>
      <c r="AT2" s="19" t="s">
        <v>941</v>
      </c>
      <c r="AU2" s="19" t="s">
        <v>943</v>
      </c>
      <c r="AV2" s="19" t="s">
        <v>945</v>
      </c>
      <c r="AW2" s="19" t="s">
        <v>950</v>
      </c>
      <c r="AX2" s="19" t="s">
        <v>957</v>
      </c>
      <c r="AY2" s="19" t="s">
        <v>958</v>
      </c>
      <c r="AZ2" s="19" t="s">
        <v>961</v>
      </c>
      <c r="BA2" s="19" t="s">
        <v>969</v>
      </c>
      <c r="BB2" s="19" t="s">
        <v>971</v>
      </c>
      <c r="BC2" s="19" t="s">
        <v>980</v>
      </c>
      <c r="BD2" s="19" t="s">
        <v>981</v>
      </c>
      <c r="BE2" s="19" t="s">
        <v>982</v>
      </c>
      <c r="BF2" s="19" t="s">
        <v>983</v>
      </c>
      <c r="BG2" s="19" t="s">
        <v>984</v>
      </c>
      <c r="BH2" s="19" t="s">
        <v>986</v>
      </c>
      <c r="BI2" s="19" t="s">
        <v>989</v>
      </c>
      <c r="BJ2" s="19" t="s">
        <v>992</v>
      </c>
      <c r="BK2" s="19" t="s">
        <v>995</v>
      </c>
      <c r="BL2" s="19" t="s">
        <v>999</v>
      </c>
      <c r="BM2" s="19" t="s">
        <v>1000</v>
      </c>
      <c r="BN2" s="19" t="s">
        <v>1001</v>
      </c>
      <c r="BO2" s="19" t="s">
        <v>1002</v>
      </c>
      <c r="BP2" s="19" t="s">
        <v>1004</v>
      </c>
      <c r="BQ2" s="19" t="s">
        <v>1008</v>
      </c>
      <c r="BR2" s="19" t="s">
        <v>1014</v>
      </c>
      <c r="BS2" s="19" t="s">
        <v>1017</v>
      </c>
      <c r="BT2" s="19" t="s">
        <v>1022</v>
      </c>
      <c r="BU2" s="19" t="s">
        <v>1023</v>
      </c>
      <c r="BV2" s="19" t="s">
        <v>1026</v>
      </c>
      <c r="BW2" s="19" t="s">
        <v>1029</v>
      </c>
      <c r="BX2" s="19" t="s">
        <v>1030</v>
      </c>
      <c r="BY2" s="19" t="s">
        <v>1032</v>
      </c>
      <c r="BZ2" s="19" t="s">
        <v>1033</v>
      </c>
      <c r="CA2" s="19" t="s">
        <v>1034</v>
      </c>
      <c r="CB2" s="19" t="s">
        <v>1039</v>
      </c>
      <c r="CC2" s="19" t="s">
        <v>1040</v>
      </c>
      <c r="CD2" s="19" t="s">
        <v>1041</v>
      </c>
      <c r="CE2" s="19" t="s">
        <v>1042</v>
      </c>
      <c r="CF2" s="19" t="s">
        <v>1046</v>
      </c>
      <c r="CG2" s="19" t="s">
        <v>1047</v>
      </c>
      <c r="CH2" s="19" t="s">
        <v>1048</v>
      </c>
      <c r="CI2" s="19" t="s">
        <v>1050</v>
      </c>
      <c r="CJ2" s="19" t="s">
        <v>1054</v>
      </c>
      <c r="CK2" s="19" t="s">
        <v>1056</v>
      </c>
      <c r="CL2" s="19" t="s">
        <v>1058</v>
      </c>
      <c r="CM2" s="19" t="s">
        <v>1061</v>
      </c>
      <c r="CN2" s="19" t="s">
        <v>1063</v>
      </c>
      <c r="CO2" s="19" t="s">
        <v>1064</v>
      </c>
      <c r="CP2" s="19" t="s">
        <v>1069</v>
      </c>
      <c r="CQ2" s="19" t="s">
        <v>1070</v>
      </c>
      <c r="CR2" s="19" t="s">
        <v>1072</v>
      </c>
      <c r="CS2" s="19" t="s">
        <v>1075</v>
      </c>
      <c r="CT2" s="19" t="s">
        <v>1076</v>
      </c>
      <c r="CU2" s="19" t="s">
        <v>1077</v>
      </c>
      <c r="CV2" s="19" t="s">
        <v>1081</v>
      </c>
      <c r="CW2" s="19" t="s">
        <v>1086</v>
      </c>
      <c r="CX2" s="19" t="s">
        <v>1090</v>
      </c>
      <c r="CY2" s="19" t="s">
        <v>1093</v>
      </c>
      <c r="CZ2" s="19" t="s">
        <v>1096</v>
      </c>
      <c r="DA2" s="19" t="s">
        <v>1098</v>
      </c>
      <c r="DB2" s="19" t="s">
        <v>1103</v>
      </c>
      <c r="DC2" s="19" t="s">
        <v>1104</v>
      </c>
      <c r="DD2" s="19" t="s">
        <v>1105</v>
      </c>
      <c r="DE2" s="19" t="s">
        <v>1106</v>
      </c>
      <c r="DF2" s="19" t="s">
        <v>1110</v>
      </c>
      <c r="DG2" s="19" t="s">
        <v>1111</v>
      </c>
      <c r="DH2" s="19" t="s">
        <v>1113</v>
      </c>
      <c r="DI2" s="19" t="s">
        <v>1114</v>
      </c>
      <c r="DJ2" s="19" t="s">
        <v>1117</v>
      </c>
      <c r="DK2" s="19" t="s">
        <v>1121</v>
      </c>
      <c r="DL2" s="19" t="s">
        <v>1123</v>
      </c>
      <c r="DM2" s="19" t="s">
        <v>1124</v>
      </c>
      <c r="DN2" s="19" t="s">
        <v>1126</v>
      </c>
      <c r="DO2" s="19" t="s">
        <v>1128</v>
      </c>
      <c r="DP2" s="19" t="s">
        <v>1129</v>
      </c>
      <c r="DQ2" s="19" t="s">
        <v>1131</v>
      </c>
      <c r="DR2" s="19" t="s">
        <v>1132</v>
      </c>
      <c r="DS2" s="19" t="s">
        <v>1133</v>
      </c>
      <c r="DT2" s="19" t="s">
        <v>1137</v>
      </c>
      <c r="DU2" s="19" t="s">
        <v>1142</v>
      </c>
      <c r="DV2" s="19" t="s">
        <v>1143</v>
      </c>
      <c r="DW2" s="19" t="s">
        <v>1146</v>
      </c>
      <c r="DX2" s="19" t="s">
        <v>1147</v>
      </c>
      <c r="DY2" s="19" t="s">
        <v>1149</v>
      </c>
      <c r="DZ2" s="19" t="s">
        <v>1156</v>
      </c>
      <c r="EA2" s="19" t="s">
        <v>1159</v>
      </c>
      <c r="EB2" s="19" t="s">
        <v>1161</v>
      </c>
      <c r="EC2" s="19" t="s">
        <v>1174</v>
      </c>
      <c r="ED2" s="19" t="s">
        <v>1183</v>
      </c>
      <c r="EE2" s="19" t="s">
        <v>1184</v>
      </c>
      <c r="EF2" s="19" t="s">
        <v>1185</v>
      </c>
      <c r="EG2" s="19" t="s">
        <v>1189</v>
      </c>
      <c r="EH2" s="19" t="s">
        <v>1194</v>
      </c>
      <c r="EI2" s="19" t="s">
        <v>1196</v>
      </c>
      <c r="EJ2" s="19" t="s">
        <v>1199</v>
      </c>
      <c r="EK2" s="19" t="s">
        <v>1201</v>
      </c>
      <c r="EL2" s="19" t="s">
        <v>1208</v>
      </c>
      <c r="EM2" s="19" t="s">
        <v>1211</v>
      </c>
      <c r="EN2" s="19" t="s">
        <v>1216</v>
      </c>
      <c r="EO2" s="19" t="s">
        <v>1217</v>
      </c>
      <c r="EP2" s="19" t="s">
        <v>1219</v>
      </c>
      <c r="EQ2" s="19" t="s">
        <v>1226</v>
      </c>
      <c r="ER2" s="19" t="s">
        <v>1227</v>
      </c>
      <c r="ES2" s="19" t="s">
        <v>1231</v>
      </c>
      <c r="ET2" s="19" t="s">
        <v>1232</v>
      </c>
      <c r="EU2" s="19" t="s">
        <v>1233</v>
      </c>
      <c r="EV2" s="19" t="s">
        <v>1234</v>
      </c>
      <c r="EW2" s="19" t="s">
        <v>1238</v>
      </c>
      <c r="EX2" s="19" t="s">
        <v>1240</v>
      </c>
      <c r="EY2" s="19" t="s">
        <v>1243</v>
      </c>
      <c r="EZ2" s="19" t="s">
        <v>1245</v>
      </c>
      <c r="FA2" s="19" t="s">
        <v>1248</v>
      </c>
      <c r="FB2" s="19" t="s">
        <v>1254</v>
      </c>
      <c r="FC2" s="19" t="s">
        <v>1255</v>
      </c>
      <c r="FD2" s="19" t="s">
        <v>1256</v>
      </c>
      <c r="FE2" s="19" t="s">
        <v>1258</v>
      </c>
      <c r="FF2" s="19" t="s">
        <v>1259</v>
      </c>
      <c r="FG2" s="19" t="s">
        <v>1261</v>
      </c>
      <c r="FH2" s="19" t="s">
        <v>1262</v>
      </c>
      <c r="FI2" s="19" t="s">
        <v>1266</v>
      </c>
      <c r="FJ2" s="19" t="s">
        <v>1269</v>
      </c>
      <c r="FK2" s="19" t="s">
        <v>1275</v>
      </c>
      <c r="FL2" s="19" t="s">
        <v>1280</v>
      </c>
      <c r="FM2" s="19" t="s">
        <v>1281</v>
      </c>
      <c r="FN2" s="19" t="s">
        <v>1282</v>
      </c>
      <c r="FO2" s="19" t="s">
        <v>1284</v>
      </c>
      <c r="FP2" s="19" t="s">
        <v>1285</v>
      </c>
      <c r="FQ2" s="19" t="s">
        <v>1287</v>
      </c>
      <c r="FR2" s="19" t="s">
        <v>1289</v>
      </c>
      <c r="FS2" s="19" t="s">
        <v>1290</v>
      </c>
      <c r="FT2" s="19" t="s">
        <v>1295</v>
      </c>
      <c r="FU2" s="19" t="s">
        <v>1296</v>
      </c>
      <c r="FV2" s="19" t="s">
        <v>1297</v>
      </c>
      <c r="FW2" s="19" t="s">
        <v>1298</v>
      </c>
      <c r="FX2" s="19" t="s">
        <v>1301</v>
      </c>
      <c r="FY2" s="19" t="s">
        <v>1302</v>
      </c>
      <c r="FZ2" s="19" t="s">
        <v>1303</v>
      </c>
      <c r="GA2" s="19" t="s">
        <v>1304</v>
      </c>
      <c r="GB2" s="19" t="s">
        <v>1313</v>
      </c>
      <c r="GC2" s="19" t="s">
        <v>1316</v>
      </c>
      <c r="GD2" s="19" t="s">
        <v>1320</v>
      </c>
      <c r="GE2" s="19" t="s">
        <v>1322</v>
      </c>
      <c r="GF2" s="19" t="s">
        <v>1323</v>
      </c>
      <c r="GG2" s="19" t="s">
        <v>1325</v>
      </c>
      <c r="GH2" s="19" t="s">
        <v>1327</v>
      </c>
      <c r="GI2" s="19" t="s">
        <v>1328</v>
      </c>
      <c r="GJ2" s="19" t="s">
        <v>1330</v>
      </c>
      <c r="GK2" s="19" t="s">
        <v>1331</v>
      </c>
      <c r="GL2" s="19" t="s">
        <v>1332</v>
      </c>
      <c r="GM2" s="19" t="s">
        <v>1335</v>
      </c>
      <c r="GN2" s="19" t="s">
        <v>1336</v>
      </c>
      <c r="GO2" s="19" t="s">
        <v>1337</v>
      </c>
      <c r="GP2" s="19" t="s">
        <v>1338</v>
      </c>
      <c r="GQ2" s="19" t="s">
        <v>1339</v>
      </c>
      <c r="GR2" s="19" t="s">
        <v>1343</v>
      </c>
      <c r="GS2" s="19" t="s">
        <v>1346</v>
      </c>
      <c r="GT2" s="19" t="s">
        <v>1348</v>
      </c>
      <c r="GU2" s="19" t="s">
        <v>1349</v>
      </c>
      <c r="GV2" s="19" t="s">
        <v>1351</v>
      </c>
      <c r="GW2" s="19" t="s">
        <v>1356</v>
      </c>
      <c r="GX2" s="19" t="s">
        <v>1357</v>
      </c>
      <c r="GY2" s="19" t="s">
        <v>1358</v>
      </c>
      <c r="GZ2" s="19" t="s">
        <v>1359</v>
      </c>
      <c r="HA2" s="19" t="s">
        <v>1360</v>
      </c>
      <c r="HB2" s="19" t="s">
        <v>1365</v>
      </c>
      <c r="HC2" s="19" t="s">
        <v>1367</v>
      </c>
      <c r="HD2" s="19" t="s">
        <v>1370</v>
      </c>
      <c r="HE2" s="19" t="s">
        <v>1372</v>
      </c>
      <c r="HF2" s="19" t="s">
        <v>1373</v>
      </c>
      <c r="HG2" s="19" t="s">
        <v>1375</v>
      </c>
      <c r="HH2" s="19" t="s">
        <v>1377</v>
      </c>
      <c r="HI2" s="19" t="s">
        <v>1378</v>
      </c>
      <c r="HJ2" s="19" t="s">
        <v>1379</v>
      </c>
      <c r="HK2" s="19" t="s">
        <v>1384</v>
      </c>
      <c r="HL2" s="19" t="s">
        <v>1388</v>
      </c>
      <c r="HM2" s="19" t="s">
        <v>1390</v>
      </c>
      <c r="HN2" s="19" t="s">
        <v>1391</v>
      </c>
      <c r="HO2" s="19" t="s">
        <v>1392</v>
      </c>
      <c r="HP2" s="19" t="s">
        <v>1393</v>
      </c>
      <c r="HQ2" s="19" t="s">
        <v>1396</v>
      </c>
      <c r="HR2" s="19" t="s">
        <v>1402</v>
      </c>
      <c r="HS2" s="19" t="s">
        <v>1404</v>
      </c>
      <c r="HT2" s="19" t="s">
        <v>1405</v>
      </c>
      <c r="HU2" s="19" t="s">
        <v>1407</v>
      </c>
      <c r="HV2" s="19" t="s">
        <v>1409</v>
      </c>
      <c r="HW2" s="19" t="s">
        <v>1412</v>
      </c>
      <c r="HX2" s="19" t="s">
        <v>1418</v>
      </c>
      <c r="HY2" s="19" t="s">
        <v>1426</v>
      </c>
      <c r="HZ2" s="19" t="s">
        <v>1433</v>
      </c>
      <c r="IA2" s="19" t="s">
        <v>1434</v>
      </c>
      <c r="IB2" s="19" t="s">
        <v>1437</v>
      </c>
      <c r="IC2" s="19" t="s">
        <v>1445</v>
      </c>
      <c r="ID2" s="19" t="s">
        <v>1447</v>
      </c>
      <c r="IE2" s="19" t="s">
        <v>1448</v>
      </c>
      <c r="IF2" s="19" t="s">
        <v>1449</v>
      </c>
      <c r="IG2" s="19" t="s">
        <v>1452</v>
      </c>
      <c r="IH2" s="19" t="s">
        <v>1453</v>
      </c>
      <c r="II2" s="19" t="s">
        <v>1458</v>
      </c>
      <c r="IJ2" s="19" t="s">
        <v>1460</v>
      </c>
      <c r="IK2" s="19" t="s">
        <v>1461</v>
      </c>
      <c r="IL2" s="19" t="s">
        <v>1462</v>
      </c>
      <c r="IM2" s="19" t="s">
        <v>1463</v>
      </c>
      <c r="IN2" s="19" t="s">
        <v>1464</v>
      </c>
      <c r="IO2" s="19" t="s">
        <v>1465</v>
      </c>
      <c r="IP2" s="19" t="s">
        <v>1470</v>
      </c>
      <c r="IQ2" s="19" t="s">
        <v>1472</v>
      </c>
      <c r="IR2" s="19" t="s">
        <v>1473</v>
      </c>
      <c r="IS2" s="19" t="s">
        <v>1474</v>
      </c>
      <c r="IT2" s="19" t="s">
        <v>1480</v>
      </c>
      <c r="IU2" s="19" t="s">
        <v>1483</v>
      </c>
      <c r="IV2" s="19" t="s">
        <v>1487</v>
      </c>
      <c r="IW2" s="19" t="s">
        <v>1490</v>
      </c>
      <c r="IX2" s="19" t="s">
        <v>1496</v>
      </c>
      <c r="IY2" s="19" t="s">
        <v>1500</v>
      </c>
      <c r="IZ2" s="19" t="s">
        <v>1502</v>
      </c>
      <c r="JA2" s="19" t="s">
        <v>1503</v>
      </c>
      <c r="JB2" s="19" t="s">
        <v>1504</v>
      </c>
      <c r="JC2" s="19" t="s">
        <v>1505</v>
      </c>
      <c r="JD2" s="19" t="s">
        <v>1516</v>
      </c>
      <c r="JE2" s="19" t="s">
        <v>1519</v>
      </c>
      <c r="JF2" s="19" t="s">
        <v>1524</v>
      </c>
      <c r="JG2" s="19" t="s">
        <v>1531</v>
      </c>
      <c r="JH2" s="19" t="s">
        <v>1537</v>
      </c>
      <c r="JI2" s="19" t="s">
        <v>1540</v>
      </c>
      <c r="JJ2" s="19" t="s">
        <v>1541</v>
      </c>
      <c r="JK2" s="19" t="s">
        <v>1545</v>
      </c>
      <c r="JL2" s="19" t="s">
        <v>1549</v>
      </c>
      <c r="JM2" s="19" t="s">
        <v>1551</v>
      </c>
      <c r="JN2" s="19" t="s">
        <v>1552</v>
      </c>
      <c r="JO2" s="19" t="s">
        <v>1562</v>
      </c>
      <c r="JP2" s="19" t="s">
        <v>1567</v>
      </c>
      <c r="JQ2" s="19" t="s">
        <v>1568</v>
      </c>
      <c r="JR2" s="19" t="s">
        <v>1569</v>
      </c>
      <c r="JS2" s="19" t="s">
        <v>1570</v>
      </c>
      <c r="JT2" s="19" t="s">
        <v>1576</v>
      </c>
      <c r="JU2" s="19" t="s">
        <v>1581</v>
      </c>
      <c r="JV2" s="19" t="s">
        <v>1585</v>
      </c>
      <c r="JW2" s="19" t="s">
        <v>1586</v>
      </c>
      <c r="JX2" s="19" t="s">
        <v>1591</v>
      </c>
      <c r="JY2" s="19" t="s">
        <v>1597</v>
      </c>
      <c r="JZ2" s="19" t="s">
        <v>1598</v>
      </c>
      <c r="KA2" s="19" t="s">
        <v>1599</v>
      </c>
      <c r="KB2" s="19" t="s">
        <v>1607</v>
      </c>
      <c r="KC2" s="19" t="s">
        <v>1609</v>
      </c>
      <c r="KD2" s="19" t="s">
        <v>1611</v>
      </c>
      <c r="KE2" s="19" t="s">
        <v>1612</v>
      </c>
      <c r="KF2" s="19" t="s">
        <v>1613</v>
      </c>
      <c r="KG2" s="19" t="s">
        <v>1615</v>
      </c>
      <c r="KH2" s="19" t="s">
        <v>1618</v>
      </c>
      <c r="KI2" s="19" t="s">
        <v>1622</v>
      </c>
      <c r="KJ2" s="19" t="s">
        <v>1624</v>
      </c>
      <c r="KK2" s="19" t="s">
        <v>1625</v>
      </c>
      <c r="KL2" s="19" t="s">
        <v>1629</v>
      </c>
      <c r="KM2" s="19" t="s">
        <v>1631</v>
      </c>
      <c r="KN2" s="19" t="s">
        <v>1632</v>
      </c>
      <c r="KO2" s="19" t="s">
        <v>1633</v>
      </c>
      <c r="KP2" s="19" t="s">
        <v>1635</v>
      </c>
      <c r="KQ2" s="19" t="s">
        <v>1637</v>
      </c>
      <c r="KR2" s="19" t="s">
        <v>1639</v>
      </c>
      <c r="KS2" s="19" t="s">
        <v>1641</v>
      </c>
      <c r="KT2" s="19" t="s">
        <v>1642</v>
      </c>
      <c r="KU2" s="19" t="s">
        <v>1643</v>
      </c>
      <c r="KV2" s="19" t="s">
        <v>1646</v>
      </c>
      <c r="KW2" s="19" t="s">
        <v>1647</v>
      </c>
      <c r="KX2" s="19" t="s">
        <v>1651</v>
      </c>
      <c r="KY2" s="19" t="s">
        <v>1665</v>
      </c>
      <c r="KZ2" s="19" t="s">
        <v>1666</v>
      </c>
      <c r="LA2" s="19" t="s">
        <v>1667</v>
      </c>
      <c r="LB2" s="19" t="s">
        <v>1671</v>
      </c>
      <c r="LC2" s="19" t="s">
        <v>1674</v>
      </c>
      <c r="LD2" s="19" t="s">
        <v>1676</v>
      </c>
      <c r="LE2" s="19" t="s">
        <v>1681</v>
      </c>
      <c r="LF2" s="20" t="s">
        <v>1682</v>
      </c>
      <c r="LG2" s="10" t="s">
        <v>1683</v>
      </c>
      <c r="LH2" s="10" t="s">
        <v>1718</v>
      </c>
      <c r="LI2" s="10" t="s">
        <v>1684</v>
      </c>
      <c r="LJ2" s="60" t="s">
        <v>1685</v>
      </c>
    </row>
    <row r="3" spans="1:322" s="28" customFormat="1" ht="24.95" hidden="1" customHeight="1">
      <c r="A3" s="31"/>
      <c r="B3" s="32"/>
      <c r="C3" s="33"/>
      <c r="D3" s="34">
        <v>19</v>
      </c>
      <c r="E3" s="35">
        <v>12</v>
      </c>
      <c r="F3" s="35">
        <v>25</v>
      </c>
      <c r="G3" s="35">
        <v>22</v>
      </c>
      <c r="H3" s="35">
        <v>13</v>
      </c>
      <c r="I3" s="35">
        <v>12</v>
      </c>
      <c r="J3" s="35">
        <v>15</v>
      </c>
      <c r="K3" s="35">
        <v>19</v>
      </c>
      <c r="L3" s="35">
        <v>17</v>
      </c>
      <c r="M3" s="35">
        <v>13</v>
      </c>
      <c r="N3" s="35">
        <v>15</v>
      </c>
      <c r="O3" s="35">
        <v>15</v>
      </c>
      <c r="P3" s="35">
        <v>13</v>
      </c>
      <c r="Q3" s="35">
        <v>28</v>
      </c>
      <c r="R3" s="35">
        <v>24</v>
      </c>
      <c r="S3" s="35">
        <v>18</v>
      </c>
      <c r="T3" s="35">
        <v>30</v>
      </c>
      <c r="U3" s="35">
        <v>17</v>
      </c>
      <c r="V3" s="35">
        <v>16</v>
      </c>
      <c r="W3" s="35">
        <v>12</v>
      </c>
      <c r="X3" s="35">
        <v>19</v>
      </c>
      <c r="Y3" s="35">
        <v>12</v>
      </c>
      <c r="Z3" s="35">
        <v>15</v>
      </c>
      <c r="AA3" s="35">
        <v>18</v>
      </c>
      <c r="AB3" s="35">
        <v>17</v>
      </c>
      <c r="AC3" s="35">
        <v>13</v>
      </c>
      <c r="AD3" s="35">
        <v>12</v>
      </c>
      <c r="AE3" s="35">
        <v>12</v>
      </c>
      <c r="AF3" s="35">
        <v>20</v>
      </c>
      <c r="AG3" s="35">
        <v>19</v>
      </c>
      <c r="AH3" s="35">
        <v>25</v>
      </c>
      <c r="AI3" s="35">
        <v>34</v>
      </c>
      <c r="AJ3" s="35">
        <v>25</v>
      </c>
      <c r="AK3" s="35">
        <v>24</v>
      </c>
      <c r="AL3" s="35">
        <v>17</v>
      </c>
      <c r="AM3" s="35">
        <v>15</v>
      </c>
      <c r="AN3" s="35">
        <v>33</v>
      </c>
      <c r="AO3" s="35">
        <v>13</v>
      </c>
      <c r="AP3" s="35">
        <v>20</v>
      </c>
      <c r="AQ3" s="35">
        <v>18</v>
      </c>
      <c r="AR3" s="35">
        <v>20</v>
      </c>
      <c r="AS3" s="35">
        <v>22</v>
      </c>
      <c r="AT3" s="35">
        <v>25</v>
      </c>
      <c r="AU3" s="35">
        <v>12</v>
      </c>
      <c r="AV3" s="35">
        <v>12</v>
      </c>
      <c r="AW3" s="35">
        <v>30</v>
      </c>
      <c r="AX3" s="35">
        <v>15</v>
      </c>
      <c r="AY3" s="35">
        <v>15</v>
      </c>
      <c r="AZ3" s="35">
        <v>37</v>
      </c>
      <c r="BA3" s="35">
        <v>17</v>
      </c>
      <c r="BB3" s="35">
        <v>17</v>
      </c>
      <c r="BC3" s="35">
        <v>28</v>
      </c>
      <c r="BD3" s="35">
        <v>22</v>
      </c>
      <c r="BE3" s="35">
        <v>16</v>
      </c>
      <c r="BF3" s="35">
        <v>16</v>
      </c>
      <c r="BG3" s="35">
        <v>12</v>
      </c>
      <c r="BH3" s="35">
        <v>40</v>
      </c>
      <c r="BI3" s="35">
        <v>14</v>
      </c>
      <c r="BJ3" s="35">
        <v>27</v>
      </c>
      <c r="BK3" s="35">
        <v>30</v>
      </c>
      <c r="BL3" s="35">
        <v>15</v>
      </c>
      <c r="BM3" s="35">
        <v>13</v>
      </c>
      <c r="BN3" s="35">
        <v>15</v>
      </c>
      <c r="BO3" s="35">
        <v>17</v>
      </c>
      <c r="BP3" s="35">
        <v>22</v>
      </c>
      <c r="BQ3" s="35">
        <v>30</v>
      </c>
      <c r="BR3" s="35">
        <v>23</v>
      </c>
      <c r="BS3" s="35">
        <v>12</v>
      </c>
      <c r="BT3" s="35">
        <v>25</v>
      </c>
      <c r="BU3" s="35">
        <v>28</v>
      </c>
      <c r="BV3" s="35">
        <v>17</v>
      </c>
      <c r="BW3" s="35">
        <v>14</v>
      </c>
      <c r="BX3" s="35">
        <v>23</v>
      </c>
      <c r="BY3" s="35">
        <v>18</v>
      </c>
      <c r="BZ3" s="35">
        <v>16</v>
      </c>
      <c r="CA3" s="35">
        <v>18</v>
      </c>
      <c r="CB3" s="35">
        <v>18</v>
      </c>
      <c r="CC3" s="35">
        <v>24</v>
      </c>
      <c r="CD3" s="35">
        <v>20</v>
      </c>
      <c r="CE3" s="35">
        <v>14</v>
      </c>
      <c r="CF3" s="35">
        <v>20</v>
      </c>
      <c r="CG3" s="35">
        <v>12</v>
      </c>
      <c r="CH3" s="35">
        <v>24</v>
      </c>
      <c r="CI3" s="35">
        <v>30</v>
      </c>
      <c r="CJ3" s="35">
        <v>20</v>
      </c>
      <c r="CK3" s="35">
        <v>17</v>
      </c>
      <c r="CL3" s="35">
        <v>24</v>
      </c>
      <c r="CM3" s="35">
        <v>20</v>
      </c>
      <c r="CN3" s="35">
        <v>15</v>
      </c>
      <c r="CO3" s="35">
        <v>20</v>
      </c>
      <c r="CP3" s="35">
        <v>17</v>
      </c>
      <c r="CQ3" s="35">
        <v>23</v>
      </c>
      <c r="CR3" s="35">
        <v>12</v>
      </c>
      <c r="CS3" s="35">
        <v>15</v>
      </c>
      <c r="CT3" s="35">
        <v>16</v>
      </c>
      <c r="CU3" s="35">
        <v>23</v>
      </c>
      <c r="CV3" s="35">
        <v>21</v>
      </c>
      <c r="CW3" s="35">
        <v>27</v>
      </c>
      <c r="CX3" s="35">
        <v>15</v>
      </c>
      <c r="CY3" s="35">
        <v>26</v>
      </c>
      <c r="CZ3" s="35">
        <v>22</v>
      </c>
      <c r="DA3" s="35">
        <v>20</v>
      </c>
      <c r="DB3" s="35">
        <v>24</v>
      </c>
      <c r="DC3" s="35">
        <v>22</v>
      </c>
      <c r="DD3" s="35">
        <v>16</v>
      </c>
      <c r="DE3" s="35">
        <v>21</v>
      </c>
      <c r="DF3" s="35">
        <v>18</v>
      </c>
      <c r="DG3" s="35">
        <v>16</v>
      </c>
      <c r="DH3" s="35">
        <v>26</v>
      </c>
      <c r="DI3" s="35">
        <v>25</v>
      </c>
      <c r="DJ3" s="35">
        <v>14</v>
      </c>
      <c r="DK3" s="35">
        <v>12</v>
      </c>
      <c r="DL3" s="35">
        <v>26</v>
      </c>
      <c r="DM3" s="35">
        <v>22</v>
      </c>
      <c r="DN3" s="35">
        <v>24</v>
      </c>
      <c r="DO3" s="35">
        <v>32</v>
      </c>
      <c r="DP3" s="35">
        <v>33</v>
      </c>
      <c r="DQ3" s="35">
        <v>20</v>
      </c>
      <c r="DR3" s="35">
        <v>31</v>
      </c>
      <c r="DS3" s="35">
        <v>14</v>
      </c>
      <c r="DT3" s="35">
        <v>12</v>
      </c>
      <c r="DU3" s="35">
        <v>27</v>
      </c>
      <c r="DV3" s="35">
        <v>22</v>
      </c>
      <c r="DW3" s="35">
        <v>20</v>
      </c>
      <c r="DX3" s="35">
        <v>20</v>
      </c>
      <c r="DY3" s="35">
        <v>30</v>
      </c>
      <c r="DZ3" s="35">
        <v>16</v>
      </c>
      <c r="EA3" s="35">
        <v>12</v>
      </c>
      <c r="EB3" s="35">
        <v>14</v>
      </c>
      <c r="EC3" s="35">
        <v>18</v>
      </c>
      <c r="ED3" s="35">
        <v>15</v>
      </c>
      <c r="EE3" s="35">
        <v>15</v>
      </c>
      <c r="EF3" s="35">
        <v>28</v>
      </c>
      <c r="EG3" s="35">
        <v>19</v>
      </c>
      <c r="EH3" s="35">
        <v>24</v>
      </c>
      <c r="EI3" s="35">
        <v>21</v>
      </c>
      <c r="EJ3" s="35">
        <v>39</v>
      </c>
      <c r="EK3" s="35">
        <v>12</v>
      </c>
      <c r="EL3" s="35">
        <v>29</v>
      </c>
      <c r="EM3" s="35">
        <v>30</v>
      </c>
      <c r="EN3" s="35">
        <v>12</v>
      </c>
      <c r="EO3" s="35">
        <v>32</v>
      </c>
      <c r="EP3" s="35">
        <v>27</v>
      </c>
      <c r="EQ3" s="35">
        <v>26</v>
      </c>
      <c r="ER3" s="35">
        <v>17</v>
      </c>
      <c r="ES3" s="35">
        <v>16</v>
      </c>
      <c r="ET3" s="35">
        <v>16</v>
      </c>
      <c r="EU3" s="35">
        <v>16</v>
      </c>
      <c r="EV3" s="35">
        <v>31</v>
      </c>
      <c r="EW3" s="35">
        <v>24</v>
      </c>
      <c r="EX3" s="35">
        <v>17</v>
      </c>
      <c r="EY3" s="35">
        <v>12</v>
      </c>
      <c r="EZ3" s="35">
        <v>17</v>
      </c>
      <c r="FA3" s="35">
        <v>29</v>
      </c>
      <c r="FB3" s="35">
        <v>18</v>
      </c>
      <c r="FC3" s="35">
        <v>16</v>
      </c>
      <c r="FD3" s="35">
        <v>17</v>
      </c>
      <c r="FE3" s="35">
        <v>31</v>
      </c>
      <c r="FF3" s="35">
        <v>17</v>
      </c>
      <c r="FG3" s="35">
        <v>22</v>
      </c>
      <c r="FH3" s="35">
        <v>18</v>
      </c>
      <c r="FI3" s="35">
        <v>25</v>
      </c>
      <c r="FJ3" s="35">
        <v>24</v>
      </c>
      <c r="FK3" s="35">
        <v>19</v>
      </c>
      <c r="FL3" s="35">
        <v>24</v>
      </c>
      <c r="FM3" s="35">
        <v>25</v>
      </c>
      <c r="FN3" s="35">
        <v>30</v>
      </c>
      <c r="FO3" s="35">
        <v>21</v>
      </c>
      <c r="FP3" s="35">
        <v>16</v>
      </c>
      <c r="FQ3" s="35">
        <v>27</v>
      </c>
      <c r="FR3" s="35">
        <v>20</v>
      </c>
      <c r="FS3" s="35">
        <v>24</v>
      </c>
      <c r="FT3" s="35">
        <v>29</v>
      </c>
      <c r="FU3" s="35">
        <v>20</v>
      </c>
      <c r="FV3" s="35">
        <v>13</v>
      </c>
      <c r="FW3" s="35">
        <v>15</v>
      </c>
      <c r="FX3" s="35">
        <v>19</v>
      </c>
      <c r="FY3" s="35">
        <v>34</v>
      </c>
      <c r="FZ3" s="35">
        <v>33</v>
      </c>
      <c r="GA3" s="35">
        <v>13</v>
      </c>
      <c r="GB3" s="35">
        <v>12</v>
      </c>
      <c r="GC3" s="35">
        <v>19</v>
      </c>
      <c r="GD3" s="35">
        <v>30</v>
      </c>
      <c r="GE3" s="35">
        <v>27</v>
      </c>
      <c r="GF3" s="35">
        <v>24</v>
      </c>
      <c r="GG3" s="35">
        <v>25</v>
      </c>
      <c r="GH3" s="35">
        <v>13</v>
      </c>
      <c r="GI3" s="35">
        <v>26</v>
      </c>
      <c r="GJ3" s="35">
        <v>15</v>
      </c>
      <c r="GK3" s="35">
        <v>17</v>
      </c>
      <c r="GL3" s="35">
        <v>32</v>
      </c>
      <c r="GM3" s="35">
        <v>16</v>
      </c>
      <c r="GN3" s="35">
        <v>24</v>
      </c>
      <c r="GO3" s="35">
        <v>22</v>
      </c>
      <c r="GP3" s="35">
        <v>18</v>
      </c>
      <c r="GQ3" s="35">
        <v>25</v>
      </c>
      <c r="GR3" s="35">
        <v>14</v>
      </c>
      <c r="GS3" s="35">
        <v>30</v>
      </c>
      <c r="GT3" s="35">
        <v>26</v>
      </c>
      <c r="GU3" s="35">
        <v>25</v>
      </c>
      <c r="GV3" s="35">
        <v>12</v>
      </c>
      <c r="GW3" s="35">
        <v>28</v>
      </c>
      <c r="GX3" s="35">
        <v>17</v>
      </c>
      <c r="GY3" s="35">
        <v>15</v>
      </c>
      <c r="GZ3" s="35">
        <v>16</v>
      </c>
      <c r="HA3" s="35">
        <v>33</v>
      </c>
      <c r="HB3" s="35">
        <v>25</v>
      </c>
      <c r="HC3" s="35">
        <v>18</v>
      </c>
      <c r="HD3" s="35">
        <v>23</v>
      </c>
      <c r="HE3" s="35">
        <v>12</v>
      </c>
      <c r="HF3" s="35">
        <v>22</v>
      </c>
      <c r="HG3" s="35">
        <v>30</v>
      </c>
      <c r="HH3" s="35">
        <v>14</v>
      </c>
      <c r="HI3" s="35">
        <v>15</v>
      </c>
      <c r="HJ3" s="35">
        <v>29</v>
      </c>
      <c r="HK3" s="35">
        <v>12</v>
      </c>
      <c r="HL3" s="35">
        <v>16</v>
      </c>
      <c r="HM3" s="35">
        <v>16</v>
      </c>
      <c r="HN3" s="35">
        <v>16</v>
      </c>
      <c r="HO3" s="35">
        <v>15</v>
      </c>
      <c r="HP3" s="35">
        <v>17</v>
      </c>
      <c r="HQ3" s="35">
        <v>17</v>
      </c>
      <c r="HR3" s="35">
        <v>17</v>
      </c>
      <c r="HS3" s="35">
        <v>25</v>
      </c>
      <c r="HT3" s="35">
        <v>23</v>
      </c>
      <c r="HU3" s="35">
        <v>24</v>
      </c>
      <c r="HV3" s="35">
        <v>12</v>
      </c>
      <c r="HW3" s="35">
        <v>13</v>
      </c>
      <c r="HX3" s="35">
        <v>20</v>
      </c>
      <c r="HY3" s="35">
        <v>17</v>
      </c>
      <c r="HZ3" s="35">
        <v>12</v>
      </c>
      <c r="IA3" s="35">
        <v>16</v>
      </c>
      <c r="IB3" s="35">
        <v>34</v>
      </c>
      <c r="IC3" s="35">
        <v>18</v>
      </c>
      <c r="ID3" s="35">
        <v>12</v>
      </c>
      <c r="IE3" s="35">
        <v>15</v>
      </c>
      <c r="IF3" s="35">
        <v>36</v>
      </c>
      <c r="IG3" s="35">
        <v>24</v>
      </c>
      <c r="IH3" s="35">
        <v>17</v>
      </c>
      <c r="II3" s="35">
        <v>13</v>
      </c>
      <c r="IJ3" s="35">
        <v>18</v>
      </c>
      <c r="IK3" s="35">
        <v>15</v>
      </c>
      <c r="IL3" s="35">
        <v>18</v>
      </c>
      <c r="IM3" s="35">
        <v>25</v>
      </c>
      <c r="IN3" s="35">
        <v>19</v>
      </c>
      <c r="IO3" s="35">
        <v>15</v>
      </c>
      <c r="IP3" s="35">
        <v>24</v>
      </c>
      <c r="IQ3" s="35">
        <v>24</v>
      </c>
      <c r="IR3" s="35">
        <v>14</v>
      </c>
      <c r="IS3" s="35">
        <v>26</v>
      </c>
      <c r="IT3" s="35">
        <v>27</v>
      </c>
      <c r="IU3" s="35">
        <v>15</v>
      </c>
      <c r="IV3" s="35">
        <v>27</v>
      </c>
      <c r="IW3" s="35">
        <v>16</v>
      </c>
      <c r="IX3" s="35">
        <v>16</v>
      </c>
      <c r="IY3" s="35">
        <v>12</v>
      </c>
      <c r="IZ3" s="35">
        <v>12</v>
      </c>
      <c r="JA3" s="35">
        <v>23</v>
      </c>
      <c r="JB3" s="35">
        <v>15</v>
      </c>
      <c r="JC3" s="35">
        <v>29</v>
      </c>
      <c r="JD3" s="35">
        <v>40</v>
      </c>
      <c r="JE3" s="35">
        <v>26</v>
      </c>
      <c r="JF3" s="35">
        <v>28</v>
      </c>
      <c r="JG3" s="35">
        <v>24</v>
      </c>
      <c r="JH3" s="35">
        <v>14</v>
      </c>
      <c r="JI3" s="35">
        <v>15</v>
      </c>
      <c r="JJ3" s="35">
        <v>22</v>
      </c>
      <c r="JK3" s="35">
        <v>31</v>
      </c>
      <c r="JL3" s="35">
        <v>20</v>
      </c>
      <c r="JM3" s="35">
        <v>19</v>
      </c>
      <c r="JN3" s="35">
        <v>32</v>
      </c>
      <c r="JO3" s="35">
        <v>21</v>
      </c>
      <c r="JP3" s="35">
        <v>12</v>
      </c>
      <c r="JQ3" s="35">
        <v>14</v>
      </c>
      <c r="JR3" s="35">
        <v>14</v>
      </c>
      <c r="JS3" s="35">
        <v>17</v>
      </c>
      <c r="JT3" s="35">
        <v>17</v>
      </c>
      <c r="JU3" s="35">
        <v>36</v>
      </c>
      <c r="JV3" s="35">
        <v>28</v>
      </c>
      <c r="JW3" s="35">
        <v>28</v>
      </c>
      <c r="JX3" s="35">
        <v>20</v>
      </c>
      <c r="JY3" s="35">
        <v>31</v>
      </c>
      <c r="JZ3" s="35">
        <v>16</v>
      </c>
      <c r="KA3" s="35">
        <v>14</v>
      </c>
      <c r="KB3" s="35">
        <v>13</v>
      </c>
      <c r="KC3" s="35">
        <v>26</v>
      </c>
      <c r="KD3" s="35">
        <v>23</v>
      </c>
      <c r="KE3" s="35">
        <v>15</v>
      </c>
      <c r="KF3" s="35">
        <v>26</v>
      </c>
      <c r="KG3" s="35">
        <v>30</v>
      </c>
      <c r="KH3" s="35">
        <v>15</v>
      </c>
      <c r="KI3" s="35">
        <v>12</v>
      </c>
      <c r="KJ3" s="35">
        <v>28</v>
      </c>
      <c r="KK3" s="35">
        <v>30</v>
      </c>
      <c r="KL3" s="35">
        <v>20</v>
      </c>
      <c r="KM3" s="35">
        <v>20</v>
      </c>
      <c r="KN3" s="35">
        <v>33</v>
      </c>
      <c r="KO3" s="35">
        <v>19</v>
      </c>
      <c r="KP3" s="35">
        <v>29</v>
      </c>
      <c r="KQ3" s="35">
        <v>27</v>
      </c>
      <c r="KR3" s="35">
        <v>20</v>
      </c>
      <c r="KS3" s="35">
        <v>19</v>
      </c>
      <c r="KT3" s="35">
        <v>17</v>
      </c>
      <c r="KU3" s="35">
        <v>16</v>
      </c>
      <c r="KV3" s="35">
        <v>20</v>
      </c>
      <c r="KW3" s="35">
        <v>15</v>
      </c>
      <c r="KX3" s="35">
        <v>17</v>
      </c>
      <c r="KY3" s="35">
        <v>15</v>
      </c>
      <c r="KZ3" s="35">
        <v>14</v>
      </c>
      <c r="LA3" s="35">
        <v>15</v>
      </c>
      <c r="LB3" s="35">
        <v>26</v>
      </c>
      <c r="LC3" s="35">
        <v>28</v>
      </c>
      <c r="LD3" s="35">
        <v>25</v>
      </c>
      <c r="LE3" s="35">
        <v>27</v>
      </c>
      <c r="LF3" s="36">
        <v>27</v>
      </c>
      <c r="LG3" s="37"/>
      <c r="LH3" s="38"/>
      <c r="LI3" s="38"/>
      <c r="LJ3" s="62"/>
    </row>
    <row r="4" spans="1:322" s="28" customFormat="1" ht="24.95" hidden="1" customHeight="1" thickBot="1">
      <c r="A4" s="31">
        <v>18</v>
      </c>
      <c r="B4" s="32"/>
      <c r="C4" s="33"/>
      <c r="D4" s="34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6"/>
      <c r="LG4" s="37"/>
      <c r="LH4" s="38"/>
      <c r="LI4" s="38"/>
      <c r="LJ4" s="62"/>
    </row>
    <row r="5" spans="1:322" s="28" customFormat="1" ht="24.95" customHeight="1">
      <c r="A5" s="29">
        <v>19</v>
      </c>
      <c r="B5" s="30">
        <v>1</v>
      </c>
      <c r="C5" s="104" t="s">
        <v>1707</v>
      </c>
      <c r="D5" s="24">
        <v>3</v>
      </c>
      <c r="E5" s="25">
        <v>4</v>
      </c>
      <c r="F5" s="25">
        <v>4</v>
      </c>
      <c r="G5" s="25">
        <v>4</v>
      </c>
      <c r="H5" s="25">
        <v>4</v>
      </c>
      <c r="I5" s="25">
        <v>4</v>
      </c>
      <c r="J5" s="25">
        <v>5</v>
      </c>
      <c r="K5" s="25">
        <v>4</v>
      </c>
      <c r="L5" s="25">
        <v>5</v>
      </c>
      <c r="M5" s="25">
        <v>5</v>
      </c>
      <c r="N5" s="25">
        <v>5</v>
      </c>
      <c r="O5" s="25">
        <v>4</v>
      </c>
      <c r="P5" s="25">
        <v>4</v>
      </c>
      <c r="Q5" s="25">
        <v>5</v>
      </c>
      <c r="R5" s="25">
        <v>4</v>
      </c>
      <c r="S5" s="25">
        <v>5</v>
      </c>
      <c r="T5" s="25">
        <v>4</v>
      </c>
      <c r="U5" s="25">
        <v>4</v>
      </c>
      <c r="V5" s="25">
        <v>5</v>
      </c>
      <c r="W5" s="25">
        <v>5</v>
      </c>
      <c r="X5" s="25">
        <v>4</v>
      </c>
      <c r="Y5" s="25">
        <v>5</v>
      </c>
      <c r="Z5" s="25">
        <v>4</v>
      </c>
      <c r="AA5" s="25">
        <v>3</v>
      </c>
      <c r="AB5" s="25">
        <v>5</v>
      </c>
      <c r="AC5" s="25">
        <v>5</v>
      </c>
      <c r="AD5" s="25">
        <v>3</v>
      </c>
      <c r="AE5" s="25">
        <v>3</v>
      </c>
      <c r="AF5" s="25">
        <v>5</v>
      </c>
      <c r="AG5" s="25">
        <v>4</v>
      </c>
      <c r="AH5" s="25">
        <v>4</v>
      </c>
      <c r="AI5" s="25">
        <v>5</v>
      </c>
      <c r="AJ5" s="25">
        <v>4</v>
      </c>
      <c r="AK5" s="25">
        <v>5</v>
      </c>
      <c r="AL5" s="25">
        <v>4</v>
      </c>
      <c r="AM5" s="25">
        <v>4</v>
      </c>
      <c r="AN5" s="25">
        <v>4</v>
      </c>
      <c r="AO5" s="25">
        <v>4</v>
      </c>
      <c r="AP5" s="25">
        <v>5</v>
      </c>
      <c r="AQ5" s="25">
        <v>5</v>
      </c>
      <c r="AR5" s="25">
        <v>3</v>
      </c>
      <c r="AS5" s="25">
        <v>5</v>
      </c>
      <c r="AT5" s="25">
        <v>4</v>
      </c>
      <c r="AU5" s="25">
        <v>4</v>
      </c>
      <c r="AV5" s="25">
        <v>4</v>
      </c>
      <c r="AW5" s="25">
        <v>5</v>
      </c>
      <c r="AX5" s="25">
        <v>4</v>
      </c>
      <c r="AY5" s="25">
        <v>5</v>
      </c>
      <c r="AZ5" s="25">
        <v>4</v>
      </c>
      <c r="BA5" s="25">
        <v>5</v>
      </c>
      <c r="BB5" s="25">
        <v>5</v>
      </c>
      <c r="BC5" s="25">
        <v>4</v>
      </c>
      <c r="BD5" s="25">
        <v>5</v>
      </c>
      <c r="BE5" s="25">
        <v>4</v>
      </c>
      <c r="BF5" s="25">
        <v>5</v>
      </c>
      <c r="BG5" s="25">
        <v>5</v>
      </c>
      <c r="BH5" s="25">
        <v>4</v>
      </c>
      <c r="BI5" s="25">
        <v>4</v>
      </c>
      <c r="BJ5" s="25">
        <v>5</v>
      </c>
      <c r="BK5" s="25">
        <v>5</v>
      </c>
      <c r="BL5" s="25">
        <v>5</v>
      </c>
      <c r="BM5" s="25">
        <v>5</v>
      </c>
      <c r="BN5" s="25">
        <v>4</v>
      </c>
      <c r="BO5" s="25">
        <v>5</v>
      </c>
      <c r="BP5" s="25">
        <v>5</v>
      </c>
      <c r="BQ5" s="25">
        <v>5</v>
      </c>
      <c r="BR5" s="25">
        <v>5</v>
      </c>
      <c r="BS5" s="25">
        <v>4</v>
      </c>
      <c r="BT5" s="25">
        <v>5</v>
      </c>
      <c r="BU5" s="25">
        <v>4</v>
      </c>
      <c r="BV5" s="25">
        <v>5</v>
      </c>
      <c r="BW5" s="25">
        <v>4</v>
      </c>
      <c r="BX5" s="25">
        <v>4</v>
      </c>
      <c r="BY5" s="25">
        <v>5</v>
      </c>
      <c r="BZ5" s="25">
        <v>5</v>
      </c>
      <c r="CA5" s="25">
        <v>5</v>
      </c>
      <c r="CB5" s="25">
        <v>4</v>
      </c>
      <c r="CC5" s="25">
        <v>5</v>
      </c>
      <c r="CD5" s="25">
        <v>4</v>
      </c>
      <c r="CE5" s="25">
        <v>5</v>
      </c>
      <c r="CF5" s="25">
        <v>5</v>
      </c>
      <c r="CG5" s="25">
        <v>4</v>
      </c>
      <c r="CH5" s="25">
        <v>3</v>
      </c>
      <c r="CI5" s="25">
        <v>5</v>
      </c>
      <c r="CJ5" s="25">
        <v>3</v>
      </c>
      <c r="CK5" s="25">
        <v>5</v>
      </c>
      <c r="CL5" s="25">
        <v>5</v>
      </c>
      <c r="CM5" s="25">
        <v>5</v>
      </c>
      <c r="CN5" s="25">
        <v>5</v>
      </c>
      <c r="CO5" s="25">
        <v>4</v>
      </c>
      <c r="CP5" s="25">
        <v>2</v>
      </c>
      <c r="CQ5" s="25">
        <v>5</v>
      </c>
      <c r="CR5" s="25">
        <v>4</v>
      </c>
      <c r="CS5" s="25">
        <v>5</v>
      </c>
      <c r="CT5" s="25">
        <v>5</v>
      </c>
      <c r="CU5" s="25">
        <v>5</v>
      </c>
      <c r="CV5" s="25">
        <v>5</v>
      </c>
      <c r="CW5" s="25">
        <v>4</v>
      </c>
      <c r="CX5" s="25">
        <v>5</v>
      </c>
      <c r="CY5" s="25">
        <v>3</v>
      </c>
      <c r="CZ5" s="25">
        <v>5</v>
      </c>
      <c r="DA5" s="25">
        <v>5</v>
      </c>
      <c r="DB5" s="25">
        <v>4</v>
      </c>
      <c r="DC5" s="25">
        <v>4</v>
      </c>
      <c r="DD5" s="25">
        <v>5</v>
      </c>
      <c r="DE5" s="25">
        <v>5</v>
      </c>
      <c r="DF5" s="25">
        <v>5</v>
      </c>
      <c r="DG5" s="25">
        <v>5</v>
      </c>
      <c r="DH5" s="25">
        <v>5</v>
      </c>
      <c r="DI5" s="25">
        <v>5</v>
      </c>
      <c r="DJ5" s="25">
        <v>4</v>
      </c>
      <c r="DK5" s="25">
        <v>4</v>
      </c>
      <c r="DL5" s="25">
        <v>5</v>
      </c>
      <c r="DM5" s="25">
        <v>5</v>
      </c>
      <c r="DN5" s="25">
        <v>5</v>
      </c>
      <c r="DO5" s="25">
        <v>5</v>
      </c>
      <c r="DP5" s="25">
        <v>5</v>
      </c>
      <c r="DQ5" s="25">
        <v>3</v>
      </c>
      <c r="DR5" s="25">
        <v>5</v>
      </c>
      <c r="DS5" s="25">
        <v>4</v>
      </c>
      <c r="DT5" s="25">
        <v>5</v>
      </c>
      <c r="DU5" s="25">
        <v>5</v>
      </c>
      <c r="DV5" s="25">
        <v>5</v>
      </c>
      <c r="DW5" s="25">
        <v>4</v>
      </c>
      <c r="DX5" s="25">
        <v>4</v>
      </c>
      <c r="DY5" s="25">
        <v>4</v>
      </c>
      <c r="DZ5" s="25">
        <v>5</v>
      </c>
      <c r="EA5" s="25">
        <v>4</v>
      </c>
      <c r="EB5" s="25">
        <v>5</v>
      </c>
      <c r="EC5" s="25">
        <v>5</v>
      </c>
      <c r="ED5" s="25">
        <v>5</v>
      </c>
      <c r="EE5" s="25">
        <v>5</v>
      </c>
      <c r="EF5" s="25">
        <v>5</v>
      </c>
      <c r="EG5" s="25">
        <v>4</v>
      </c>
      <c r="EH5" s="25">
        <v>5</v>
      </c>
      <c r="EI5" s="25">
        <v>5</v>
      </c>
      <c r="EJ5" s="25">
        <v>4</v>
      </c>
      <c r="EK5" s="25">
        <v>4</v>
      </c>
      <c r="EL5" s="25">
        <v>5</v>
      </c>
      <c r="EM5" s="25">
        <v>4</v>
      </c>
      <c r="EN5" s="25">
        <v>5</v>
      </c>
      <c r="EO5" s="25">
        <v>4</v>
      </c>
      <c r="EP5" s="25">
        <v>4</v>
      </c>
      <c r="EQ5" s="25">
        <v>5</v>
      </c>
      <c r="ER5" s="25">
        <v>5</v>
      </c>
      <c r="ES5" s="25">
        <v>5</v>
      </c>
      <c r="ET5" s="25">
        <v>4</v>
      </c>
      <c r="EU5" s="25">
        <v>4</v>
      </c>
      <c r="EV5" s="25">
        <v>5</v>
      </c>
      <c r="EW5" s="25">
        <v>5</v>
      </c>
      <c r="EX5" s="25">
        <v>4</v>
      </c>
      <c r="EY5" s="25">
        <v>4</v>
      </c>
      <c r="EZ5" s="25">
        <v>5</v>
      </c>
      <c r="FA5" s="25">
        <v>5</v>
      </c>
      <c r="FB5" s="25">
        <v>4</v>
      </c>
      <c r="FC5" s="25">
        <v>5</v>
      </c>
      <c r="FD5" s="25">
        <v>4</v>
      </c>
      <c r="FE5" s="25">
        <v>5</v>
      </c>
      <c r="FF5" s="25">
        <v>5</v>
      </c>
      <c r="FG5" s="25">
        <v>5</v>
      </c>
      <c r="FH5" s="25">
        <v>4</v>
      </c>
      <c r="FI5" s="25">
        <v>5</v>
      </c>
      <c r="FJ5" s="25">
        <v>5</v>
      </c>
      <c r="FK5" s="25">
        <v>1</v>
      </c>
      <c r="FL5" s="25">
        <v>4</v>
      </c>
      <c r="FM5" s="25">
        <v>4</v>
      </c>
      <c r="FN5" s="25">
        <v>5</v>
      </c>
      <c r="FO5" s="25">
        <v>1</v>
      </c>
      <c r="FP5" s="25">
        <v>5</v>
      </c>
      <c r="FQ5" s="25">
        <v>5</v>
      </c>
      <c r="FR5" s="25">
        <v>4</v>
      </c>
      <c r="FS5" s="25">
        <v>5</v>
      </c>
      <c r="FT5" s="25">
        <v>5</v>
      </c>
      <c r="FU5" s="25">
        <v>4</v>
      </c>
      <c r="FV5" s="25">
        <v>5</v>
      </c>
      <c r="FW5" s="25">
        <v>4</v>
      </c>
      <c r="FX5" s="25">
        <v>4</v>
      </c>
      <c r="FY5" s="25">
        <v>5</v>
      </c>
      <c r="FZ5" s="25">
        <v>5</v>
      </c>
      <c r="GA5" s="25">
        <v>5</v>
      </c>
      <c r="GB5" s="25">
        <v>5</v>
      </c>
      <c r="GC5" s="25">
        <v>4</v>
      </c>
      <c r="GD5" s="25">
        <v>4</v>
      </c>
      <c r="GE5" s="25">
        <v>3</v>
      </c>
      <c r="GF5" s="25">
        <v>5</v>
      </c>
      <c r="GG5" s="25">
        <v>5</v>
      </c>
      <c r="GH5" s="25">
        <v>4</v>
      </c>
      <c r="GI5" s="25">
        <v>4</v>
      </c>
      <c r="GJ5" s="25">
        <v>4</v>
      </c>
      <c r="GK5" s="25">
        <v>5</v>
      </c>
      <c r="GL5" s="25">
        <v>4</v>
      </c>
      <c r="GM5" s="25">
        <v>4</v>
      </c>
      <c r="GN5" s="25">
        <v>5</v>
      </c>
      <c r="GO5" s="25">
        <v>5</v>
      </c>
      <c r="GP5" s="25">
        <v>4</v>
      </c>
      <c r="GQ5" s="25">
        <v>4</v>
      </c>
      <c r="GR5" s="25">
        <v>5</v>
      </c>
      <c r="GS5" s="25">
        <v>4</v>
      </c>
      <c r="GT5" s="25">
        <v>4</v>
      </c>
      <c r="GU5" s="25">
        <v>5</v>
      </c>
      <c r="GV5" s="25">
        <v>5</v>
      </c>
      <c r="GW5" s="25">
        <v>5</v>
      </c>
      <c r="GX5" s="25">
        <v>5</v>
      </c>
      <c r="GY5" s="25">
        <v>4</v>
      </c>
      <c r="GZ5" s="25">
        <v>4</v>
      </c>
      <c r="HA5" s="25">
        <v>4</v>
      </c>
      <c r="HB5" s="25">
        <v>5</v>
      </c>
      <c r="HC5" s="25">
        <v>5</v>
      </c>
      <c r="HD5" s="25">
        <v>5</v>
      </c>
      <c r="HE5" s="25">
        <v>5</v>
      </c>
      <c r="HF5" s="25">
        <v>4</v>
      </c>
      <c r="HG5" s="25">
        <v>3</v>
      </c>
      <c r="HH5" s="25">
        <v>5</v>
      </c>
      <c r="HI5" s="25">
        <v>4</v>
      </c>
      <c r="HJ5" s="25">
        <v>4</v>
      </c>
      <c r="HK5" s="25">
        <v>5</v>
      </c>
      <c r="HL5" s="25">
        <v>4</v>
      </c>
      <c r="HM5" s="25">
        <v>5</v>
      </c>
      <c r="HN5" s="25">
        <v>4</v>
      </c>
      <c r="HO5" s="25">
        <v>4</v>
      </c>
      <c r="HP5" s="25">
        <v>5</v>
      </c>
      <c r="HQ5" s="25">
        <v>5</v>
      </c>
      <c r="HR5" s="25">
        <v>5</v>
      </c>
      <c r="HS5" s="25">
        <v>4</v>
      </c>
      <c r="HT5" s="25">
        <v>5</v>
      </c>
      <c r="HU5" s="25">
        <v>4</v>
      </c>
      <c r="HV5" s="25">
        <v>4</v>
      </c>
      <c r="HW5" s="25">
        <v>5</v>
      </c>
      <c r="HX5" s="25">
        <v>1</v>
      </c>
      <c r="HY5" s="25">
        <v>5</v>
      </c>
      <c r="HZ5" s="25">
        <v>4</v>
      </c>
      <c r="IA5" s="25">
        <v>5</v>
      </c>
      <c r="IB5" s="25">
        <v>5</v>
      </c>
      <c r="IC5" s="25">
        <v>4</v>
      </c>
      <c r="ID5" s="25">
        <v>4</v>
      </c>
      <c r="IE5" s="25">
        <v>5</v>
      </c>
      <c r="IF5" s="25">
        <v>5</v>
      </c>
      <c r="IG5" s="25">
        <v>4</v>
      </c>
      <c r="IH5" s="25">
        <v>5</v>
      </c>
      <c r="II5" s="25">
        <v>5</v>
      </c>
      <c r="IJ5" s="25">
        <v>5</v>
      </c>
      <c r="IK5" s="25">
        <v>5</v>
      </c>
      <c r="IL5" s="25">
        <v>4</v>
      </c>
      <c r="IM5" s="25">
        <v>5</v>
      </c>
      <c r="IN5" s="25">
        <v>4</v>
      </c>
      <c r="IO5" s="25">
        <v>4</v>
      </c>
      <c r="IP5" s="25">
        <v>5</v>
      </c>
      <c r="IQ5" s="25">
        <v>1</v>
      </c>
      <c r="IR5" s="25">
        <v>5</v>
      </c>
      <c r="IS5" s="25">
        <v>5</v>
      </c>
      <c r="IT5" s="25">
        <v>5</v>
      </c>
      <c r="IU5" s="25">
        <v>4</v>
      </c>
      <c r="IV5" s="25">
        <v>4</v>
      </c>
      <c r="IW5" s="25">
        <v>5</v>
      </c>
      <c r="IX5" s="25">
        <v>4</v>
      </c>
      <c r="IY5" s="25">
        <v>4</v>
      </c>
      <c r="IZ5" s="25">
        <v>4</v>
      </c>
      <c r="JA5" s="25">
        <v>5</v>
      </c>
      <c r="JB5" s="25">
        <v>5</v>
      </c>
      <c r="JC5" s="25">
        <v>4</v>
      </c>
      <c r="JD5" s="25">
        <v>1</v>
      </c>
      <c r="JE5" s="25">
        <v>3</v>
      </c>
      <c r="JF5" s="25">
        <v>5</v>
      </c>
      <c r="JG5" s="25">
        <v>4</v>
      </c>
      <c r="JH5" s="25">
        <v>4</v>
      </c>
      <c r="JI5" s="25">
        <v>5</v>
      </c>
      <c r="JJ5" s="25">
        <v>5</v>
      </c>
      <c r="JK5" s="25">
        <v>4</v>
      </c>
      <c r="JL5" s="25">
        <v>2</v>
      </c>
      <c r="JM5" s="25">
        <v>4</v>
      </c>
      <c r="JN5" s="25">
        <v>3</v>
      </c>
      <c r="JO5" s="25">
        <v>4</v>
      </c>
      <c r="JP5" s="25">
        <v>5</v>
      </c>
      <c r="JQ5" s="25">
        <v>5</v>
      </c>
      <c r="JR5" s="25">
        <v>4</v>
      </c>
      <c r="JS5" s="25">
        <v>5</v>
      </c>
      <c r="JT5" s="25">
        <v>5</v>
      </c>
      <c r="JU5" s="25">
        <v>5</v>
      </c>
      <c r="JV5" s="25">
        <v>4</v>
      </c>
      <c r="JW5" s="25">
        <v>1</v>
      </c>
      <c r="JX5" s="25">
        <v>5</v>
      </c>
      <c r="JY5" s="25">
        <v>5</v>
      </c>
      <c r="JZ5" s="25">
        <v>5</v>
      </c>
      <c r="KA5" s="25">
        <v>4</v>
      </c>
      <c r="KB5" s="25">
        <v>5</v>
      </c>
      <c r="KC5" s="25">
        <v>5</v>
      </c>
      <c r="KD5" s="25">
        <v>4</v>
      </c>
      <c r="KE5" s="25">
        <v>5</v>
      </c>
      <c r="KF5" s="25">
        <v>5</v>
      </c>
      <c r="KG5" s="25">
        <v>3</v>
      </c>
      <c r="KH5" s="25">
        <v>4</v>
      </c>
      <c r="KI5" s="25">
        <v>5</v>
      </c>
      <c r="KJ5" s="25">
        <v>4</v>
      </c>
      <c r="KK5" s="25">
        <v>4</v>
      </c>
      <c r="KL5" s="25">
        <v>5</v>
      </c>
      <c r="KM5" s="25">
        <v>5</v>
      </c>
      <c r="KN5" s="25">
        <v>4</v>
      </c>
      <c r="KO5" s="25">
        <v>5</v>
      </c>
      <c r="KP5" s="25">
        <v>4</v>
      </c>
      <c r="KQ5" s="25">
        <v>4</v>
      </c>
      <c r="KR5" s="25">
        <v>5</v>
      </c>
      <c r="KS5" s="25">
        <v>4</v>
      </c>
      <c r="KT5" s="25">
        <v>4</v>
      </c>
      <c r="KU5" s="25">
        <v>4</v>
      </c>
      <c r="KV5" s="25">
        <v>4</v>
      </c>
      <c r="KW5" s="25">
        <v>5</v>
      </c>
      <c r="KX5" s="25">
        <v>5</v>
      </c>
      <c r="KY5" s="25">
        <v>5</v>
      </c>
      <c r="KZ5" s="25">
        <v>5</v>
      </c>
      <c r="LA5" s="25">
        <v>4</v>
      </c>
      <c r="LB5" s="25">
        <v>4</v>
      </c>
      <c r="LC5" s="25">
        <v>4</v>
      </c>
      <c r="LD5" s="25">
        <v>5</v>
      </c>
      <c r="LE5" s="25">
        <v>4</v>
      </c>
      <c r="LF5" s="26">
        <v>5</v>
      </c>
      <c r="LG5" s="27">
        <f>AVERAGE(Tabela63101112[[#This Row],[1]:[832]])</f>
        <v>4.412698412698413</v>
      </c>
      <c r="LH5" s="27">
        <f>SKEW(Tabela63101112[[#This Row],[1]:[832]])</f>
        <v>-1.9409324892387221</v>
      </c>
      <c r="LI5" s="27">
        <f>STDEV(Tabela63101112[[#This Row],[1]:[832]])</f>
        <v>0.77449224449371545</v>
      </c>
      <c r="LJ5" s="61">
        <v>0.83615281815307985</v>
      </c>
    </row>
    <row r="6" spans="1:322" s="28" customFormat="1" ht="24.95" customHeight="1">
      <c r="A6" s="29">
        <v>20</v>
      </c>
      <c r="B6" s="30">
        <v>2</v>
      </c>
      <c r="C6" s="106" t="s">
        <v>1708</v>
      </c>
      <c r="D6" s="39">
        <v>4</v>
      </c>
      <c r="E6" s="40">
        <v>5</v>
      </c>
      <c r="F6" s="40">
        <v>5</v>
      </c>
      <c r="G6" s="40">
        <v>4</v>
      </c>
      <c r="H6" s="40">
        <v>2</v>
      </c>
      <c r="I6" s="40">
        <v>4</v>
      </c>
      <c r="J6" s="40">
        <v>5</v>
      </c>
      <c r="K6" s="40">
        <v>4</v>
      </c>
      <c r="L6" s="40">
        <v>4</v>
      </c>
      <c r="M6" s="40">
        <v>5</v>
      </c>
      <c r="N6" s="40">
        <v>4</v>
      </c>
      <c r="O6" s="40">
        <v>4</v>
      </c>
      <c r="P6" s="40">
        <v>5</v>
      </c>
      <c r="Q6" s="40">
        <v>5</v>
      </c>
      <c r="R6" s="40">
        <v>4</v>
      </c>
      <c r="S6" s="40">
        <v>5</v>
      </c>
      <c r="T6" s="40">
        <v>5</v>
      </c>
      <c r="U6" s="40">
        <v>5</v>
      </c>
      <c r="V6" s="40">
        <v>4</v>
      </c>
      <c r="W6" s="40">
        <v>5</v>
      </c>
      <c r="X6" s="40">
        <v>5</v>
      </c>
      <c r="Y6" s="40">
        <v>5</v>
      </c>
      <c r="Z6" s="40">
        <v>5</v>
      </c>
      <c r="AA6" s="40">
        <v>4</v>
      </c>
      <c r="AB6" s="40">
        <v>4</v>
      </c>
      <c r="AC6" s="40">
        <v>5</v>
      </c>
      <c r="AD6" s="40">
        <v>1</v>
      </c>
      <c r="AE6" s="40">
        <v>4</v>
      </c>
      <c r="AF6" s="40">
        <v>4</v>
      </c>
      <c r="AG6" s="40">
        <v>4</v>
      </c>
      <c r="AH6" s="40">
        <v>5</v>
      </c>
      <c r="AI6" s="40">
        <v>5</v>
      </c>
      <c r="AJ6" s="40">
        <v>4</v>
      </c>
      <c r="AK6" s="40">
        <v>5</v>
      </c>
      <c r="AL6" s="40">
        <v>5</v>
      </c>
      <c r="AM6" s="40">
        <v>4</v>
      </c>
      <c r="AN6" s="40">
        <v>5</v>
      </c>
      <c r="AO6" s="40">
        <v>5</v>
      </c>
      <c r="AP6" s="40">
        <v>4</v>
      </c>
      <c r="AQ6" s="40">
        <v>5</v>
      </c>
      <c r="AR6" s="40">
        <v>3</v>
      </c>
      <c r="AS6" s="40">
        <v>5</v>
      </c>
      <c r="AT6" s="40">
        <v>5</v>
      </c>
      <c r="AU6" s="40">
        <v>5</v>
      </c>
      <c r="AV6" s="40">
        <v>4</v>
      </c>
      <c r="AW6" s="40">
        <v>4</v>
      </c>
      <c r="AX6" s="40">
        <v>5</v>
      </c>
      <c r="AY6" s="40">
        <v>5</v>
      </c>
      <c r="AZ6" s="40">
        <v>5</v>
      </c>
      <c r="BA6" s="40">
        <v>4</v>
      </c>
      <c r="BB6" s="40">
        <v>5</v>
      </c>
      <c r="BC6" s="40">
        <v>4</v>
      </c>
      <c r="BD6" s="40">
        <v>4</v>
      </c>
      <c r="BE6" s="40">
        <v>4</v>
      </c>
      <c r="BF6" s="40">
        <v>5</v>
      </c>
      <c r="BG6" s="40">
        <v>5</v>
      </c>
      <c r="BH6" s="40">
        <v>4</v>
      </c>
      <c r="BI6" s="40">
        <v>4</v>
      </c>
      <c r="BJ6" s="40">
        <v>4</v>
      </c>
      <c r="BK6" s="40">
        <v>5</v>
      </c>
      <c r="BL6" s="40">
        <v>4</v>
      </c>
      <c r="BM6" s="40">
        <v>5</v>
      </c>
      <c r="BN6" s="40">
        <v>4</v>
      </c>
      <c r="BO6" s="40">
        <v>5</v>
      </c>
      <c r="BP6" s="40">
        <v>5</v>
      </c>
      <c r="BQ6" s="40">
        <v>4</v>
      </c>
      <c r="BR6" s="40">
        <v>5</v>
      </c>
      <c r="BS6" s="40">
        <v>5</v>
      </c>
      <c r="BT6" s="40">
        <v>5</v>
      </c>
      <c r="BU6" s="40">
        <v>4</v>
      </c>
      <c r="BV6" s="40">
        <v>5</v>
      </c>
      <c r="BW6" s="40">
        <v>5</v>
      </c>
      <c r="BX6" s="40">
        <v>4</v>
      </c>
      <c r="BY6" s="40">
        <v>5</v>
      </c>
      <c r="BZ6" s="40">
        <v>5</v>
      </c>
      <c r="CA6" s="40">
        <v>5</v>
      </c>
      <c r="CB6" s="40">
        <v>5</v>
      </c>
      <c r="CC6" s="40">
        <v>5</v>
      </c>
      <c r="CD6" s="40">
        <v>5</v>
      </c>
      <c r="CE6" s="40">
        <v>5</v>
      </c>
      <c r="CF6" s="40">
        <v>5</v>
      </c>
      <c r="CG6" s="40">
        <v>5</v>
      </c>
      <c r="CH6" s="40">
        <v>5</v>
      </c>
      <c r="CI6" s="40">
        <v>5</v>
      </c>
      <c r="CJ6" s="40">
        <v>5</v>
      </c>
      <c r="CK6" s="40">
        <v>5</v>
      </c>
      <c r="CL6" s="40">
        <v>5</v>
      </c>
      <c r="CM6" s="40">
        <v>5</v>
      </c>
      <c r="CN6" s="40">
        <v>5</v>
      </c>
      <c r="CO6" s="40">
        <v>4</v>
      </c>
      <c r="CP6" s="40">
        <v>4</v>
      </c>
      <c r="CQ6" s="40">
        <v>5</v>
      </c>
      <c r="CR6" s="40">
        <v>5</v>
      </c>
      <c r="CS6" s="40">
        <v>4</v>
      </c>
      <c r="CT6" s="40">
        <v>5</v>
      </c>
      <c r="CU6" s="40">
        <v>5</v>
      </c>
      <c r="CV6" s="40">
        <v>5</v>
      </c>
      <c r="CW6" s="40">
        <v>5</v>
      </c>
      <c r="CX6" s="40">
        <v>3</v>
      </c>
      <c r="CY6" s="40">
        <v>3</v>
      </c>
      <c r="CZ6" s="40">
        <v>4</v>
      </c>
      <c r="DA6" s="40">
        <v>5</v>
      </c>
      <c r="DB6" s="40">
        <v>4</v>
      </c>
      <c r="DC6" s="40">
        <v>4</v>
      </c>
      <c r="DD6" s="40">
        <v>5</v>
      </c>
      <c r="DE6" s="40">
        <v>5</v>
      </c>
      <c r="DF6" s="40">
        <v>5</v>
      </c>
      <c r="DG6" s="40">
        <v>5</v>
      </c>
      <c r="DH6" s="40">
        <v>5</v>
      </c>
      <c r="DI6" s="40">
        <v>4</v>
      </c>
      <c r="DJ6" s="40">
        <v>4</v>
      </c>
      <c r="DK6" s="40">
        <v>5</v>
      </c>
      <c r="DL6" s="40">
        <v>5</v>
      </c>
      <c r="DM6" s="40">
        <v>5</v>
      </c>
      <c r="DN6" s="40">
        <v>5</v>
      </c>
      <c r="DO6" s="40">
        <v>4</v>
      </c>
      <c r="DP6" s="40">
        <v>5</v>
      </c>
      <c r="DQ6" s="40">
        <v>5</v>
      </c>
      <c r="DR6" s="40">
        <v>5</v>
      </c>
      <c r="DS6" s="40">
        <v>4</v>
      </c>
      <c r="DT6" s="40">
        <v>5</v>
      </c>
      <c r="DU6" s="40">
        <v>5</v>
      </c>
      <c r="DV6" s="40">
        <v>5</v>
      </c>
      <c r="DW6" s="40">
        <v>5</v>
      </c>
      <c r="DX6" s="40">
        <v>5</v>
      </c>
      <c r="DY6" s="40">
        <v>5</v>
      </c>
      <c r="DZ6" s="40">
        <v>5</v>
      </c>
      <c r="EA6" s="40">
        <v>5</v>
      </c>
      <c r="EB6" s="40">
        <v>5</v>
      </c>
      <c r="EC6" s="40">
        <v>5</v>
      </c>
      <c r="ED6" s="40">
        <v>5</v>
      </c>
      <c r="EE6" s="40">
        <v>5</v>
      </c>
      <c r="EF6" s="40">
        <v>5</v>
      </c>
      <c r="EG6" s="40">
        <v>5</v>
      </c>
      <c r="EH6" s="40">
        <v>5</v>
      </c>
      <c r="EI6" s="40">
        <v>5</v>
      </c>
      <c r="EJ6" s="40">
        <v>4</v>
      </c>
      <c r="EK6" s="40">
        <v>3</v>
      </c>
      <c r="EL6" s="40">
        <v>5</v>
      </c>
      <c r="EM6" s="40">
        <v>5</v>
      </c>
      <c r="EN6" s="40">
        <v>3</v>
      </c>
      <c r="EO6" s="40">
        <v>4</v>
      </c>
      <c r="EP6" s="40">
        <v>4</v>
      </c>
      <c r="EQ6" s="40">
        <v>5</v>
      </c>
      <c r="ER6" s="40">
        <v>5</v>
      </c>
      <c r="ES6" s="40">
        <v>5</v>
      </c>
      <c r="ET6" s="40">
        <v>5</v>
      </c>
      <c r="EU6" s="40">
        <v>5</v>
      </c>
      <c r="EV6" s="40">
        <v>5</v>
      </c>
      <c r="EW6" s="40">
        <v>5</v>
      </c>
      <c r="EX6" s="40">
        <v>5</v>
      </c>
      <c r="EY6" s="40">
        <v>5</v>
      </c>
      <c r="EZ6" s="40">
        <v>4</v>
      </c>
      <c r="FA6" s="40">
        <v>5</v>
      </c>
      <c r="FB6" s="40">
        <v>5</v>
      </c>
      <c r="FC6" s="40">
        <v>5</v>
      </c>
      <c r="FD6" s="40">
        <v>4</v>
      </c>
      <c r="FE6" s="40">
        <v>5</v>
      </c>
      <c r="FF6" s="40">
        <v>4</v>
      </c>
      <c r="FG6" s="40">
        <v>5</v>
      </c>
      <c r="FH6" s="40">
        <v>5</v>
      </c>
      <c r="FI6" s="40">
        <v>5</v>
      </c>
      <c r="FJ6" s="40">
        <v>4</v>
      </c>
      <c r="FK6" s="40">
        <v>1</v>
      </c>
      <c r="FL6" s="40">
        <v>4</v>
      </c>
      <c r="FM6" s="40">
        <v>4</v>
      </c>
      <c r="FN6" s="40">
        <v>5</v>
      </c>
      <c r="FO6" s="40">
        <v>5</v>
      </c>
      <c r="FP6" s="40">
        <v>5</v>
      </c>
      <c r="FQ6" s="40">
        <v>5</v>
      </c>
      <c r="FR6" s="40">
        <v>5</v>
      </c>
      <c r="FS6" s="40">
        <v>5</v>
      </c>
      <c r="FT6" s="40">
        <v>5</v>
      </c>
      <c r="FU6" s="40">
        <v>4</v>
      </c>
      <c r="FV6" s="40">
        <v>5</v>
      </c>
      <c r="FW6" s="40">
        <v>5</v>
      </c>
      <c r="FX6" s="40">
        <v>5</v>
      </c>
      <c r="FY6" s="40">
        <v>5</v>
      </c>
      <c r="FZ6" s="40">
        <v>5</v>
      </c>
      <c r="GA6" s="40">
        <v>5</v>
      </c>
      <c r="GB6" s="40">
        <v>5</v>
      </c>
      <c r="GC6" s="40">
        <v>5</v>
      </c>
      <c r="GD6" s="40">
        <v>4</v>
      </c>
      <c r="GE6" s="40">
        <v>3</v>
      </c>
      <c r="GF6" s="40">
        <v>5</v>
      </c>
      <c r="GG6" s="40">
        <v>5</v>
      </c>
      <c r="GH6" s="40">
        <v>5</v>
      </c>
      <c r="GI6" s="40">
        <v>5</v>
      </c>
      <c r="GJ6" s="40">
        <v>2</v>
      </c>
      <c r="GK6" s="40">
        <v>5</v>
      </c>
      <c r="GL6" s="40">
        <v>5</v>
      </c>
      <c r="GM6" s="40">
        <v>4</v>
      </c>
      <c r="GN6" s="40">
        <v>5</v>
      </c>
      <c r="GO6" s="40">
        <v>5</v>
      </c>
      <c r="GP6" s="40">
        <v>5</v>
      </c>
      <c r="GQ6" s="40">
        <v>5</v>
      </c>
      <c r="GR6" s="40">
        <v>5</v>
      </c>
      <c r="GS6" s="40">
        <v>4</v>
      </c>
      <c r="GT6" s="40">
        <v>4</v>
      </c>
      <c r="GU6" s="40">
        <v>4</v>
      </c>
      <c r="GV6" s="40">
        <v>5</v>
      </c>
      <c r="GW6" s="40">
        <v>5</v>
      </c>
      <c r="GX6" s="40">
        <v>5</v>
      </c>
      <c r="GY6" s="40">
        <v>5</v>
      </c>
      <c r="GZ6" s="40">
        <v>5</v>
      </c>
      <c r="HA6" s="40">
        <v>5</v>
      </c>
      <c r="HB6" s="40">
        <v>5</v>
      </c>
      <c r="HC6" s="40">
        <v>5</v>
      </c>
      <c r="HD6" s="40">
        <v>5</v>
      </c>
      <c r="HE6" s="40">
        <v>5</v>
      </c>
      <c r="HF6" s="40">
        <v>4</v>
      </c>
      <c r="HG6" s="40">
        <v>4</v>
      </c>
      <c r="HH6" s="40">
        <v>5</v>
      </c>
      <c r="HI6" s="40">
        <v>2</v>
      </c>
      <c r="HJ6" s="40">
        <v>4</v>
      </c>
      <c r="HK6" s="40">
        <v>5</v>
      </c>
      <c r="HL6" s="40">
        <v>5</v>
      </c>
      <c r="HM6" s="40">
        <v>5</v>
      </c>
      <c r="HN6" s="40">
        <v>5</v>
      </c>
      <c r="HO6" s="40">
        <v>3</v>
      </c>
      <c r="HP6" s="40">
        <v>5</v>
      </c>
      <c r="HQ6" s="40">
        <v>5</v>
      </c>
      <c r="HR6" s="40">
        <v>5</v>
      </c>
      <c r="HS6" s="40">
        <v>5</v>
      </c>
      <c r="HT6" s="40">
        <v>5</v>
      </c>
      <c r="HU6" s="40">
        <v>4</v>
      </c>
      <c r="HV6" s="40">
        <v>5</v>
      </c>
      <c r="HW6" s="40">
        <v>5</v>
      </c>
      <c r="HX6" s="40">
        <v>2</v>
      </c>
      <c r="HY6" s="40">
        <v>5</v>
      </c>
      <c r="HZ6" s="40">
        <v>5</v>
      </c>
      <c r="IA6" s="40">
        <v>5</v>
      </c>
      <c r="IB6" s="40">
        <v>5</v>
      </c>
      <c r="IC6" s="40">
        <v>4</v>
      </c>
      <c r="ID6" s="40">
        <v>5</v>
      </c>
      <c r="IE6" s="40">
        <v>5</v>
      </c>
      <c r="IF6" s="40">
        <v>5</v>
      </c>
      <c r="IG6" s="40">
        <v>4</v>
      </c>
      <c r="IH6" s="40">
        <v>5</v>
      </c>
      <c r="II6" s="40">
        <v>5</v>
      </c>
      <c r="IJ6" s="40">
        <v>5</v>
      </c>
      <c r="IK6" s="40">
        <v>5</v>
      </c>
      <c r="IL6" s="40">
        <v>4</v>
      </c>
      <c r="IM6" s="40">
        <v>5</v>
      </c>
      <c r="IN6" s="40">
        <v>4</v>
      </c>
      <c r="IO6" s="40">
        <v>5</v>
      </c>
      <c r="IP6" s="40">
        <v>5</v>
      </c>
      <c r="IQ6" s="40">
        <v>5</v>
      </c>
      <c r="IR6" s="40">
        <v>5</v>
      </c>
      <c r="IS6" s="40">
        <v>5</v>
      </c>
      <c r="IT6" s="40">
        <v>5</v>
      </c>
      <c r="IU6" s="40">
        <v>5</v>
      </c>
      <c r="IV6" s="40">
        <v>5</v>
      </c>
      <c r="IW6" s="40">
        <v>5</v>
      </c>
      <c r="IX6" s="40">
        <v>3</v>
      </c>
      <c r="IY6" s="40">
        <v>5</v>
      </c>
      <c r="IZ6" s="40">
        <v>5</v>
      </c>
      <c r="JA6" s="40">
        <v>5</v>
      </c>
      <c r="JB6" s="40">
        <v>5</v>
      </c>
      <c r="JC6" s="40">
        <v>5</v>
      </c>
      <c r="JD6" s="40">
        <v>4</v>
      </c>
      <c r="JE6" s="40">
        <v>4</v>
      </c>
      <c r="JF6" s="40">
        <v>5</v>
      </c>
      <c r="JG6" s="40">
        <v>4</v>
      </c>
      <c r="JH6" s="40">
        <v>5</v>
      </c>
      <c r="JI6" s="40">
        <v>5</v>
      </c>
      <c r="JJ6" s="40">
        <v>5</v>
      </c>
      <c r="JK6" s="40">
        <v>4</v>
      </c>
      <c r="JL6" s="40">
        <v>2</v>
      </c>
      <c r="JM6" s="40">
        <v>4</v>
      </c>
      <c r="JN6" s="40">
        <v>4</v>
      </c>
      <c r="JO6" s="40">
        <v>5</v>
      </c>
      <c r="JP6" s="40">
        <v>5</v>
      </c>
      <c r="JQ6" s="40">
        <v>5</v>
      </c>
      <c r="JR6" s="40">
        <v>5</v>
      </c>
      <c r="JS6" s="40">
        <v>5</v>
      </c>
      <c r="JT6" s="40">
        <v>5</v>
      </c>
      <c r="JU6" s="40">
        <v>5</v>
      </c>
      <c r="JV6" s="40">
        <v>5</v>
      </c>
      <c r="JW6" s="40">
        <v>1</v>
      </c>
      <c r="JX6" s="40">
        <v>5</v>
      </c>
      <c r="JY6" s="40">
        <v>5</v>
      </c>
      <c r="JZ6" s="40">
        <v>5</v>
      </c>
      <c r="KA6" s="40">
        <v>5</v>
      </c>
      <c r="KB6" s="40">
        <v>4</v>
      </c>
      <c r="KC6" s="40">
        <v>0</v>
      </c>
      <c r="KD6" s="40">
        <v>5</v>
      </c>
      <c r="KE6" s="40">
        <v>5</v>
      </c>
      <c r="KF6" s="40">
        <v>5</v>
      </c>
      <c r="KG6" s="40">
        <v>3</v>
      </c>
      <c r="KH6" s="40">
        <v>5</v>
      </c>
      <c r="KI6" s="40">
        <v>5</v>
      </c>
      <c r="KJ6" s="40">
        <v>5</v>
      </c>
      <c r="KK6" s="40">
        <v>5</v>
      </c>
      <c r="KL6" s="40">
        <v>5</v>
      </c>
      <c r="KM6" s="40">
        <v>4</v>
      </c>
      <c r="KN6" s="40">
        <v>5</v>
      </c>
      <c r="KO6" s="40">
        <v>5</v>
      </c>
      <c r="KP6" s="40">
        <v>4</v>
      </c>
      <c r="KQ6" s="40">
        <v>5</v>
      </c>
      <c r="KR6" s="40">
        <v>4</v>
      </c>
      <c r="KS6" s="40">
        <v>4</v>
      </c>
      <c r="KT6" s="40">
        <v>5</v>
      </c>
      <c r="KU6" s="40">
        <v>5</v>
      </c>
      <c r="KV6" s="40">
        <v>5</v>
      </c>
      <c r="KW6" s="40">
        <v>5</v>
      </c>
      <c r="KX6" s="40">
        <v>5</v>
      </c>
      <c r="KY6" s="40">
        <v>5</v>
      </c>
      <c r="KZ6" s="40">
        <v>5</v>
      </c>
      <c r="LA6" s="40">
        <v>4</v>
      </c>
      <c r="LB6" s="40">
        <v>4</v>
      </c>
      <c r="LC6" s="40">
        <v>4</v>
      </c>
      <c r="LD6" s="40">
        <v>5</v>
      </c>
      <c r="LE6" s="40">
        <v>5</v>
      </c>
      <c r="LF6" s="41">
        <v>5</v>
      </c>
      <c r="LG6" s="42">
        <f>AVERAGE(Tabela63101112[[#This Row],[1]:[832]])</f>
        <v>4.5936507936507933</v>
      </c>
      <c r="LH6" s="42">
        <f>SKEW(Tabela63101112[[#This Row],[1]:[832]])</f>
        <v>-2.6694290394271381</v>
      </c>
      <c r="LI6" s="42">
        <f>STDEV(Tabela63101112[[#This Row],[1]:[832]])</f>
        <v>0.75710499063111503</v>
      </c>
      <c r="LJ6" s="63">
        <v>0.82387110524113061</v>
      </c>
    </row>
    <row r="7" spans="1:322" s="28" customFormat="1" ht="24.95" customHeight="1">
      <c r="A7" s="29">
        <v>21</v>
      </c>
      <c r="B7" s="30">
        <v>3</v>
      </c>
      <c r="C7" s="106" t="s">
        <v>1709</v>
      </c>
      <c r="D7" s="39">
        <v>4</v>
      </c>
      <c r="E7" s="40">
        <v>4</v>
      </c>
      <c r="F7" s="40">
        <v>5</v>
      </c>
      <c r="G7" s="40">
        <v>5</v>
      </c>
      <c r="H7" s="40">
        <v>5</v>
      </c>
      <c r="I7" s="40">
        <v>5</v>
      </c>
      <c r="J7" s="40">
        <v>5</v>
      </c>
      <c r="K7" s="40">
        <v>4</v>
      </c>
      <c r="L7" s="40">
        <v>4</v>
      </c>
      <c r="M7" s="40">
        <v>5</v>
      </c>
      <c r="N7" s="40">
        <v>4</v>
      </c>
      <c r="O7" s="40">
        <v>4</v>
      </c>
      <c r="P7" s="40">
        <v>4</v>
      </c>
      <c r="Q7" s="40">
        <v>5</v>
      </c>
      <c r="R7" s="40">
        <v>5</v>
      </c>
      <c r="S7" s="40">
        <v>4</v>
      </c>
      <c r="T7" s="40">
        <v>4</v>
      </c>
      <c r="U7" s="40">
        <v>4</v>
      </c>
      <c r="V7" s="40">
        <v>5</v>
      </c>
      <c r="W7" s="40">
        <v>5</v>
      </c>
      <c r="X7" s="40">
        <v>3</v>
      </c>
      <c r="Y7" s="40">
        <v>5</v>
      </c>
      <c r="Z7" s="40">
        <v>5</v>
      </c>
      <c r="AA7" s="40">
        <v>4</v>
      </c>
      <c r="AB7" s="40">
        <v>5</v>
      </c>
      <c r="AC7" s="40">
        <v>4</v>
      </c>
      <c r="AD7" s="40">
        <v>1</v>
      </c>
      <c r="AE7" s="40">
        <v>3</v>
      </c>
      <c r="AF7" s="40">
        <v>4</v>
      </c>
      <c r="AG7" s="40">
        <v>4</v>
      </c>
      <c r="AH7" s="40">
        <v>3</v>
      </c>
      <c r="AI7" s="40">
        <v>4</v>
      </c>
      <c r="AJ7" s="40">
        <v>4</v>
      </c>
      <c r="AK7" s="40">
        <v>5</v>
      </c>
      <c r="AL7" s="40">
        <v>4</v>
      </c>
      <c r="AM7" s="40">
        <v>5</v>
      </c>
      <c r="AN7" s="40">
        <v>3</v>
      </c>
      <c r="AO7" s="40">
        <v>5</v>
      </c>
      <c r="AP7" s="40">
        <v>4</v>
      </c>
      <c r="AQ7" s="40">
        <v>4</v>
      </c>
      <c r="AR7" s="40">
        <v>4</v>
      </c>
      <c r="AS7" s="40">
        <v>5</v>
      </c>
      <c r="AT7" s="40">
        <v>5</v>
      </c>
      <c r="AU7" s="40">
        <v>4</v>
      </c>
      <c r="AV7" s="40">
        <v>4</v>
      </c>
      <c r="AW7" s="40">
        <v>4</v>
      </c>
      <c r="AX7" s="40">
        <v>5</v>
      </c>
      <c r="AY7" s="40">
        <v>5</v>
      </c>
      <c r="AZ7" s="40">
        <v>5</v>
      </c>
      <c r="BA7" s="40">
        <v>4</v>
      </c>
      <c r="BB7" s="40">
        <v>5</v>
      </c>
      <c r="BC7" s="40">
        <v>4</v>
      </c>
      <c r="BD7" s="40">
        <v>4</v>
      </c>
      <c r="BE7" s="40">
        <v>4</v>
      </c>
      <c r="BF7" s="40">
        <v>4</v>
      </c>
      <c r="BG7" s="40">
        <v>5</v>
      </c>
      <c r="BH7" s="40">
        <v>4</v>
      </c>
      <c r="BI7" s="40">
        <v>4</v>
      </c>
      <c r="BJ7" s="40">
        <v>4</v>
      </c>
      <c r="BK7" s="40">
        <v>5</v>
      </c>
      <c r="BL7" s="40">
        <v>3</v>
      </c>
      <c r="BM7" s="40">
        <v>5</v>
      </c>
      <c r="BN7" s="40">
        <v>4</v>
      </c>
      <c r="BO7" s="40">
        <v>4</v>
      </c>
      <c r="BP7" s="40">
        <v>5</v>
      </c>
      <c r="BQ7" s="40">
        <v>4</v>
      </c>
      <c r="BR7" s="40">
        <v>5</v>
      </c>
      <c r="BS7" s="40">
        <v>3</v>
      </c>
      <c r="BT7" s="40">
        <v>5</v>
      </c>
      <c r="BU7" s="40">
        <v>5</v>
      </c>
      <c r="BV7" s="40">
        <v>4</v>
      </c>
      <c r="BW7" s="40">
        <v>4</v>
      </c>
      <c r="BX7" s="40">
        <v>4</v>
      </c>
      <c r="BY7" s="40">
        <v>5</v>
      </c>
      <c r="BZ7" s="40">
        <v>4</v>
      </c>
      <c r="CA7" s="40">
        <v>4</v>
      </c>
      <c r="CB7" s="40">
        <v>5</v>
      </c>
      <c r="CC7" s="40">
        <v>4</v>
      </c>
      <c r="CD7" s="40">
        <v>4</v>
      </c>
      <c r="CE7" s="40">
        <v>4</v>
      </c>
      <c r="CF7" s="40">
        <v>5</v>
      </c>
      <c r="CG7" s="40">
        <v>5</v>
      </c>
      <c r="CH7" s="40">
        <v>4</v>
      </c>
      <c r="CI7" s="40">
        <v>3</v>
      </c>
      <c r="CJ7" s="40">
        <v>5</v>
      </c>
      <c r="CK7" s="40">
        <v>5</v>
      </c>
      <c r="CL7" s="40">
        <v>4</v>
      </c>
      <c r="CM7" s="40">
        <v>5</v>
      </c>
      <c r="CN7" s="40">
        <v>4</v>
      </c>
      <c r="CO7" s="40">
        <v>4</v>
      </c>
      <c r="CP7" s="40">
        <v>3</v>
      </c>
      <c r="CQ7" s="40">
        <v>5</v>
      </c>
      <c r="CR7" s="40">
        <v>4</v>
      </c>
      <c r="CS7" s="40">
        <v>3</v>
      </c>
      <c r="CT7" s="40">
        <v>5</v>
      </c>
      <c r="CU7" s="40">
        <v>4</v>
      </c>
      <c r="CV7" s="40">
        <v>5</v>
      </c>
      <c r="CW7" s="40">
        <v>5</v>
      </c>
      <c r="CX7" s="40">
        <v>4</v>
      </c>
      <c r="CY7" s="40">
        <v>4</v>
      </c>
      <c r="CZ7" s="40">
        <v>4</v>
      </c>
      <c r="DA7" s="40">
        <v>5</v>
      </c>
      <c r="DB7" s="40">
        <v>5</v>
      </c>
      <c r="DC7" s="40">
        <v>4</v>
      </c>
      <c r="DD7" s="40">
        <v>4</v>
      </c>
      <c r="DE7" s="40">
        <v>5</v>
      </c>
      <c r="DF7" s="40">
        <v>4</v>
      </c>
      <c r="DG7" s="40">
        <v>5</v>
      </c>
      <c r="DH7" s="40">
        <v>4</v>
      </c>
      <c r="DI7" s="40">
        <v>4</v>
      </c>
      <c r="DJ7" s="40">
        <v>4</v>
      </c>
      <c r="DK7" s="40">
        <v>4</v>
      </c>
      <c r="DL7" s="40">
        <v>4</v>
      </c>
      <c r="DM7" s="40">
        <v>5</v>
      </c>
      <c r="DN7" s="40">
        <v>5</v>
      </c>
      <c r="DO7" s="40">
        <v>4</v>
      </c>
      <c r="DP7" s="40">
        <v>4</v>
      </c>
      <c r="DQ7" s="40">
        <v>5</v>
      </c>
      <c r="DR7" s="40">
        <v>5</v>
      </c>
      <c r="DS7" s="40">
        <v>4</v>
      </c>
      <c r="DT7" s="40">
        <v>5</v>
      </c>
      <c r="DU7" s="40">
        <v>5</v>
      </c>
      <c r="DV7" s="40">
        <v>5</v>
      </c>
      <c r="DW7" s="40">
        <v>4</v>
      </c>
      <c r="DX7" s="40">
        <v>1</v>
      </c>
      <c r="DY7" s="40">
        <v>5</v>
      </c>
      <c r="DZ7" s="40">
        <v>5</v>
      </c>
      <c r="EA7" s="40">
        <v>5</v>
      </c>
      <c r="EB7" s="40">
        <v>5</v>
      </c>
      <c r="EC7" s="40">
        <v>5</v>
      </c>
      <c r="ED7" s="40">
        <v>5</v>
      </c>
      <c r="EE7" s="40">
        <v>5</v>
      </c>
      <c r="EF7" s="40">
        <v>5</v>
      </c>
      <c r="EG7" s="40">
        <v>5</v>
      </c>
      <c r="EH7" s="40">
        <v>5</v>
      </c>
      <c r="EI7" s="40">
        <v>4</v>
      </c>
      <c r="EJ7" s="40">
        <v>4</v>
      </c>
      <c r="EK7" s="40">
        <v>5</v>
      </c>
      <c r="EL7" s="40">
        <v>5</v>
      </c>
      <c r="EM7" s="40">
        <v>4</v>
      </c>
      <c r="EN7" s="40">
        <v>4</v>
      </c>
      <c r="EO7" s="40">
        <v>4</v>
      </c>
      <c r="EP7" s="40">
        <v>4</v>
      </c>
      <c r="EQ7" s="40">
        <v>4</v>
      </c>
      <c r="ER7" s="40">
        <v>5</v>
      </c>
      <c r="ES7" s="40">
        <v>5</v>
      </c>
      <c r="ET7" s="40">
        <v>5</v>
      </c>
      <c r="EU7" s="40">
        <v>5</v>
      </c>
      <c r="EV7" s="40">
        <v>5</v>
      </c>
      <c r="EW7" s="40">
        <v>4</v>
      </c>
      <c r="EX7" s="40">
        <v>5</v>
      </c>
      <c r="EY7" s="40">
        <v>5</v>
      </c>
      <c r="EZ7" s="40">
        <v>5</v>
      </c>
      <c r="FA7" s="40">
        <v>5</v>
      </c>
      <c r="FB7" s="40">
        <v>4</v>
      </c>
      <c r="FC7" s="40">
        <v>4</v>
      </c>
      <c r="FD7" s="40">
        <v>3</v>
      </c>
      <c r="FE7" s="40">
        <v>5</v>
      </c>
      <c r="FF7" s="40">
        <v>4</v>
      </c>
      <c r="FG7" s="40">
        <v>5</v>
      </c>
      <c r="FH7" s="40">
        <v>4</v>
      </c>
      <c r="FI7" s="40">
        <v>5</v>
      </c>
      <c r="FJ7" s="40">
        <v>5</v>
      </c>
      <c r="FK7" s="40">
        <v>1</v>
      </c>
      <c r="FL7" s="40">
        <v>4</v>
      </c>
      <c r="FM7" s="40">
        <v>4</v>
      </c>
      <c r="FN7" s="40">
        <v>5</v>
      </c>
      <c r="FO7" s="40">
        <v>2</v>
      </c>
      <c r="FP7" s="40">
        <v>5</v>
      </c>
      <c r="FQ7" s="40">
        <v>5</v>
      </c>
      <c r="FR7" s="40">
        <v>4</v>
      </c>
      <c r="FS7" s="40">
        <v>4</v>
      </c>
      <c r="FT7" s="40">
        <v>5</v>
      </c>
      <c r="FU7" s="40">
        <v>3</v>
      </c>
      <c r="FV7" s="40">
        <v>5</v>
      </c>
      <c r="FW7" s="40">
        <v>5</v>
      </c>
      <c r="FX7" s="40">
        <v>5</v>
      </c>
      <c r="FY7" s="40">
        <v>5</v>
      </c>
      <c r="FZ7" s="40">
        <v>4</v>
      </c>
      <c r="GA7" s="40">
        <v>5</v>
      </c>
      <c r="GB7" s="40">
        <v>5</v>
      </c>
      <c r="GC7" s="40">
        <v>4</v>
      </c>
      <c r="GD7" s="40">
        <v>4</v>
      </c>
      <c r="GE7" s="40">
        <v>4</v>
      </c>
      <c r="GF7" s="40">
        <v>5</v>
      </c>
      <c r="GG7" s="40">
        <v>5</v>
      </c>
      <c r="GH7" s="40">
        <v>5</v>
      </c>
      <c r="GI7" s="40">
        <v>5</v>
      </c>
      <c r="GJ7" s="40">
        <v>2</v>
      </c>
      <c r="GK7" s="40">
        <v>5</v>
      </c>
      <c r="GL7" s="40">
        <v>5</v>
      </c>
      <c r="GM7" s="40">
        <v>3</v>
      </c>
      <c r="GN7" s="40">
        <v>4</v>
      </c>
      <c r="GO7" s="40">
        <v>5</v>
      </c>
      <c r="GP7" s="40">
        <v>5</v>
      </c>
      <c r="GQ7" s="40">
        <v>4</v>
      </c>
      <c r="GR7" s="40">
        <v>3</v>
      </c>
      <c r="GS7" s="40">
        <v>3</v>
      </c>
      <c r="GT7" s="40">
        <v>4</v>
      </c>
      <c r="GU7" s="40">
        <v>5</v>
      </c>
      <c r="GV7" s="40">
        <v>5</v>
      </c>
      <c r="GW7" s="40">
        <v>5</v>
      </c>
      <c r="GX7" s="40">
        <v>5</v>
      </c>
      <c r="GY7" s="40">
        <v>5</v>
      </c>
      <c r="GZ7" s="40">
        <v>5</v>
      </c>
      <c r="HA7" s="40">
        <v>5</v>
      </c>
      <c r="HB7" s="40">
        <v>5</v>
      </c>
      <c r="HC7" s="40">
        <v>3</v>
      </c>
      <c r="HD7" s="40">
        <v>5</v>
      </c>
      <c r="HE7" s="40">
        <v>5</v>
      </c>
      <c r="HF7" s="40">
        <v>5</v>
      </c>
      <c r="HG7" s="40">
        <v>4</v>
      </c>
      <c r="HH7" s="40">
        <v>5</v>
      </c>
      <c r="HI7" s="40">
        <v>3</v>
      </c>
      <c r="HJ7" s="40">
        <v>4</v>
      </c>
      <c r="HK7" s="40">
        <v>4</v>
      </c>
      <c r="HL7" s="40">
        <v>5</v>
      </c>
      <c r="HM7" s="40">
        <v>3</v>
      </c>
      <c r="HN7" s="40">
        <v>5</v>
      </c>
      <c r="HO7" s="40">
        <v>5</v>
      </c>
      <c r="HP7" s="40">
        <v>5</v>
      </c>
      <c r="HQ7" s="40">
        <v>5</v>
      </c>
      <c r="HR7" s="40">
        <v>5</v>
      </c>
      <c r="HS7" s="40">
        <v>5</v>
      </c>
      <c r="HT7" s="40">
        <v>5</v>
      </c>
      <c r="HU7" s="40">
        <v>5</v>
      </c>
      <c r="HV7" s="40">
        <v>4</v>
      </c>
      <c r="HW7" s="40">
        <v>5</v>
      </c>
      <c r="HX7" s="40">
        <v>3</v>
      </c>
      <c r="HY7" s="40">
        <v>5</v>
      </c>
      <c r="HZ7" s="40">
        <v>4</v>
      </c>
      <c r="IA7" s="40">
        <v>5</v>
      </c>
      <c r="IB7" s="40">
        <v>5</v>
      </c>
      <c r="IC7" s="40">
        <v>4</v>
      </c>
      <c r="ID7" s="40">
        <v>4</v>
      </c>
      <c r="IE7" s="40">
        <v>5</v>
      </c>
      <c r="IF7" s="40">
        <v>0</v>
      </c>
      <c r="IG7" s="40">
        <v>4</v>
      </c>
      <c r="IH7" s="40">
        <v>5</v>
      </c>
      <c r="II7" s="40">
        <v>5</v>
      </c>
      <c r="IJ7" s="40">
        <v>4</v>
      </c>
      <c r="IK7" s="40">
        <v>5</v>
      </c>
      <c r="IL7" s="40">
        <v>3</v>
      </c>
      <c r="IM7" s="40">
        <v>4</v>
      </c>
      <c r="IN7" s="40">
        <v>4</v>
      </c>
      <c r="IO7" s="40">
        <v>5</v>
      </c>
      <c r="IP7" s="40">
        <v>4</v>
      </c>
      <c r="IQ7" s="40">
        <v>5</v>
      </c>
      <c r="IR7" s="40">
        <v>5</v>
      </c>
      <c r="IS7" s="40">
        <v>5</v>
      </c>
      <c r="IT7" s="40">
        <v>5</v>
      </c>
      <c r="IU7" s="40">
        <v>5</v>
      </c>
      <c r="IV7" s="40">
        <v>5</v>
      </c>
      <c r="IW7" s="40">
        <v>4</v>
      </c>
      <c r="IX7" s="40">
        <v>4</v>
      </c>
      <c r="IY7" s="40">
        <v>4</v>
      </c>
      <c r="IZ7" s="40">
        <v>5</v>
      </c>
      <c r="JA7" s="40">
        <v>5</v>
      </c>
      <c r="JB7" s="40">
        <v>5</v>
      </c>
      <c r="JC7" s="40">
        <v>4</v>
      </c>
      <c r="JD7" s="40">
        <v>3</v>
      </c>
      <c r="JE7" s="40">
        <v>5</v>
      </c>
      <c r="JF7" s="40">
        <v>3</v>
      </c>
      <c r="JG7" s="40">
        <v>4</v>
      </c>
      <c r="JH7" s="40">
        <v>5</v>
      </c>
      <c r="JI7" s="40">
        <v>5</v>
      </c>
      <c r="JJ7" s="40">
        <v>5</v>
      </c>
      <c r="JK7" s="40">
        <v>3</v>
      </c>
      <c r="JL7" s="40">
        <v>2</v>
      </c>
      <c r="JM7" s="40">
        <v>3</v>
      </c>
      <c r="JN7" s="40">
        <v>3</v>
      </c>
      <c r="JO7" s="40">
        <v>4</v>
      </c>
      <c r="JP7" s="40">
        <v>5</v>
      </c>
      <c r="JQ7" s="40">
        <v>5</v>
      </c>
      <c r="JR7" s="40">
        <v>4</v>
      </c>
      <c r="JS7" s="40">
        <v>4</v>
      </c>
      <c r="JT7" s="40">
        <v>5</v>
      </c>
      <c r="JU7" s="40">
        <v>5</v>
      </c>
      <c r="JV7" s="40">
        <v>4</v>
      </c>
      <c r="JW7" s="40">
        <v>1</v>
      </c>
      <c r="JX7" s="40">
        <v>5</v>
      </c>
      <c r="JY7" s="40">
        <v>3</v>
      </c>
      <c r="JZ7" s="40">
        <v>5</v>
      </c>
      <c r="KA7" s="40">
        <v>5</v>
      </c>
      <c r="KB7" s="40">
        <v>4</v>
      </c>
      <c r="KC7" s="40">
        <v>3</v>
      </c>
      <c r="KD7" s="40">
        <v>5</v>
      </c>
      <c r="KE7" s="40">
        <v>4</v>
      </c>
      <c r="KF7" s="40">
        <v>4</v>
      </c>
      <c r="KG7" s="40">
        <v>3</v>
      </c>
      <c r="KH7" s="40">
        <v>4</v>
      </c>
      <c r="KI7" s="40">
        <v>4</v>
      </c>
      <c r="KJ7" s="40">
        <v>5</v>
      </c>
      <c r="KK7" s="40">
        <v>4</v>
      </c>
      <c r="KL7" s="40">
        <v>4</v>
      </c>
      <c r="KM7" s="40">
        <v>4</v>
      </c>
      <c r="KN7" s="40">
        <v>4</v>
      </c>
      <c r="KO7" s="40">
        <v>4</v>
      </c>
      <c r="KP7" s="40">
        <v>4</v>
      </c>
      <c r="KQ7" s="40">
        <v>5</v>
      </c>
      <c r="KR7" s="40">
        <v>5</v>
      </c>
      <c r="KS7" s="40">
        <v>4</v>
      </c>
      <c r="KT7" s="40">
        <v>4</v>
      </c>
      <c r="KU7" s="40">
        <v>4</v>
      </c>
      <c r="KV7" s="40">
        <v>5</v>
      </c>
      <c r="KW7" s="40">
        <v>4</v>
      </c>
      <c r="KX7" s="40">
        <v>5</v>
      </c>
      <c r="KY7" s="40">
        <v>5</v>
      </c>
      <c r="KZ7" s="40">
        <v>5</v>
      </c>
      <c r="LA7" s="40">
        <v>4</v>
      </c>
      <c r="LB7" s="40">
        <v>3</v>
      </c>
      <c r="LC7" s="40">
        <v>5</v>
      </c>
      <c r="LD7" s="40">
        <v>5</v>
      </c>
      <c r="LE7" s="40">
        <v>5</v>
      </c>
      <c r="LF7" s="41">
        <v>5</v>
      </c>
      <c r="LG7" s="42">
        <f>AVERAGE(Tabela63101112[[#This Row],[1]:[832]])</f>
        <v>4.3365079365079362</v>
      </c>
      <c r="LH7" s="42">
        <f>SKEW(Tabela63101112[[#This Row],[1]:[832]])</f>
        <v>-1.6966244482018171</v>
      </c>
      <c r="LI7" s="42">
        <f>STDEV(Tabela63101112[[#This Row],[1]:[832]])</f>
        <v>0.82232031264760896</v>
      </c>
      <c r="LJ7" s="63">
        <v>0.82327703076087688</v>
      </c>
    </row>
    <row r="8" spans="1:322" s="28" customFormat="1" ht="24.95" customHeight="1">
      <c r="A8" s="29">
        <v>22</v>
      </c>
      <c r="B8" s="30">
        <v>4</v>
      </c>
      <c r="C8" s="106" t="s">
        <v>1710</v>
      </c>
      <c r="D8" s="39">
        <v>4</v>
      </c>
      <c r="E8" s="40">
        <v>5</v>
      </c>
      <c r="F8" s="40">
        <v>5</v>
      </c>
      <c r="G8" s="40">
        <v>5</v>
      </c>
      <c r="H8" s="40">
        <v>5</v>
      </c>
      <c r="I8" s="40">
        <v>5</v>
      </c>
      <c r="J8" s="40">
        <v>5</v>
      </c>
      <c r="K8" s="40">
        <v>4</v>
      </c>
      <c r="L8" s="40">
        <v>5</v>
      </c>
      <c r="M8" s="40">
        <v>5</v>
      </c>
      <c r="N8" s="40">
        <v>5</v>
      </c>
      <c r="O8" s="40">
        <v>5</v>
      </c>
      <c r="P8" s="40">
        <v>4</v>
      </c>
      <c r="Q8" s="40">
        <v>5</v>
      </c>
      <c r="R8" s="40">
        <v>5</v>
      </c>
      <c r="S8" s="40">
        <v>5</v>
      </c>
      <c r="T8" s="40">
        <v>5</v>
      </c>
      <c r="U8" s="40">
        <v>4</v>
      </c>
      <c r="V8" s="40">
        <v>5</v>
      </c>
      <c r="W8" s="40">
        <v>5</v>
      </c>
      <c r="X8" s="40">
        <v>5</v>
      </c>
      <c r="Y8" s="40">
        <v>5</v>
      </c>
      <c r="Z8" s="40">
        <v>5</v>
      </c>
      <c r="AA8" s="40">
        <v>4</v>
      </c>
      <c r="AB8" s="40">
        <v>4</v>
      </c>
      <c r="AC8" s="40">
        <v>5</v>
      </c>
      <c r="AD8" s="40">
        <v>3</v>
      </c>
      <c r="AE8" s="40">
        <v>5</v>
      </c>
      <c r="AF8" s="40">
        <v>4</v>
      </c>
      <c r="AG8" s="40">
        <v>4</v>
      </c>
      <c r="AH8" s="40">
        <v>5</v>
      </c>
      <c r="AI8" s="40">
        <v>5</v>
      </c>
      <c r="AJ8" s="40">
        <v>5</v>
      </c>
      <c r="AK8" s="40">
        <v>5</v>
      </c>
      <c r="AL8" s="40">
        <v>5</v>
      </c>
      <c r="AM8" s="40">
        <v>5</v>
      </c>
      <c r="AN8" s="40">
        <v>4</v>
      </c>
      <c r="AO8" s="40">
        <v>5</v>
      </c>
      <c r="AP8" s="40">
        <v>5</v>
      </c>
      <c r="AQ8" s="40">
        <v>3</v>
      </c>
      <c r="AR8" s="40">
        <v>3</v>
      </c>
      <c r="AS8" s="40">
        <v>5</v>
      </c>
      <c r="AT8" s="40">
        <v>5</v>
      </c>
      <c r="AU8" s="40">
        <v>4</v>
      </c>
      <c r="AV8" s="40">
        <v>5</v>
      </c>
      <c r="AW8" s="40">
        <v>4</v>
      </c>
      <c r="AX8" s="40">
        <v>5</v>
      </c>
      <c r="AY8" s="40">
        <v>5</v>
      </c>
      <c r="AZ8" s="40">
        <v>5</v>
      </c>
      <c r="BA8" s="40">
        <v>5</v>
      </c>
      <c r="BB8" s="40">
        <v>5</v>
      </c>
      <c r="BC8" s="40">
        <v>5</v>
      </c>
      <c r="BD8" s="40">
        <v>5</v>
      </c>
      <c r="BE8" s="40">
        <v>4</v>
      </c>
      <c r="BF8" s="40">
        <v>5</v>
      </c>
      <c r="BG8" s="40">
        <v>5</v>
      </c>
      <c r="BH8" s="40">
        <v>4</v>
      </c>
      <c r="BI8" s="40">
        <v>4</v>
      </c>
      <c r="BJ8" s="40">
        <v>5</v>
      </c>
      <c r="BK8" s="40">
        <v>5</v>
      </c>
      <c r="BL8" s="40">
        <v>4</v>
      </c>
      <c r="BM8" s="40">
        <v>5</v>
      </c>
      <c r="BN8" s="40">
        <v>5</v>
      </c>
      <c r="BO8" s="40">
        <v>4</v>
      </c>
      <c r="BP8" s="40">
        <v>5</v>
      </c>
      <c r="BQ8" s="40">
        <v>5</v>
      </c>
      <c r="BR8" s="40">
        <v>4</v>
      </c>
      <c r="BS8" s="40">
        <v>3</v>
      </c>
      <c r="BT8" s="40">
        <v>5</v>
      </c>
      <c r="BU8" s="40">
        <v>5</v>
      </c>
      <c r="BV8" s="40">
        <v>5</v>
      </c>
      <c r="BW8" s="40">
        <v>4</v>
      </c>
      <c r="BX8" s="40">
        <v>3</v>
      </c>
      <c r="BY8" s="40">
        <v>5</v>
      </c>
      <c r="BZ8" s="40">
        <v>4</v>
      </c>
      <c r="CA8" s="40">
        <v>5</v>
      </c>
      <c r="CB8" s="40">
        <v>5</v>
      </c>
      <c r="CC8" s="40">
        <v>4</v>
      </c>
      <c r="CD8" s="40">
        <v>5</v>
      </c>
      <c r="CE8" s="40">
        <v>5</v>
      </c>
      <c r="CF8" s="40">
        <v>5</v>
      </c>
      <c r="CG8" s="40">
        <v>5</v>
      </c>
      <c r="CH8" s="40">
        <v>4</v>
      </c>
      <c r="CI8" s="40">
        <v>3</v>
      </c>
      <c r="CJ8" s="40">
        <v>5</v>
      </c>
      <c r="CK8" s="40">
        <v>5</v>
      </c>
      <c r="CL8" s="40">
        <v>5</v>
      </c>
      <c r="CM8" s="40">
        <v>5</v>
      </c>
      <c r="CN8" s="40">
        <v>5</v>
      </c>
      <c r="CO8" s="40">
        <v>4</v>
      </c>
      <c r="CP8" s="40">
        <v>4</v>
      </c>
      <c r="CQ8" s="40">
        <v>5</v>
      </c>
      <c r="CR8" s="40">
        <v>3</v>
      </c>
      <c r="CS8" s="40">
        <v>3</v>
      </c>
      <c r="CT8" s="40">
        <v>5</v>
      </c>
      <c r="CU8" s="40">
        <v>4</v>
      </c>
      <c r="CV8" s="40">
        <v>5</v>
      </c>
      <c r="CW8" s="40">
        <v>4</v>
      </c>
      <c r="CX8" s="40">
        <v>5</v>
      </c>
      <c r="CY8" s="40">
        <v>0</v>
      </c>
      <c r="CZ8" s="40">
        <v>4</v>
      </c>
      <c r="DA8" s="40">
        <v>5</v>
      </c>
      <c r="DB8" s="40">
        <v>5</v>
      </c>
      <c r="DC8" s="40">
        <v>4</v>
      </c>
      <c r="DD8" s="40">
        <v>5</v>
      </c>
      <c r="DE8" s="40">
        <v>5</v>
      </c>
      <c r="DF8" s="40">
        <v>5</v>
      </c>
      <c r="DG8" s="40">
        <v>5</v>
      </c>
      <c r="DH8" s="40">
        <v>5</v>
      </c>
      <c r="DI8" s="40">
        <v>3</v>
      </c>
      <c r="DJ8" s="40">
        <v>4</v>
      </c>
      <c r="DK8" s="40">
        <v>4</v>
      </c>
      <c r="DL8" s="40">
        <v>4</v>
      </c>
      <c r="DM8" s="40">
        <v>5</v>
      </c>
      <c r="DN8" s="40">
        <v>5</v>
      </c>
      <c r="DO8" s="40">
        <v>4</v>
      </c>
      <c r="DP8" s="40">
        <v>4</v>
      </c>
      <c r="DQ8" s="40">
        <v>4</v>
      </c>
      <c r="DR8" s="40">
        <v>5</v>
      </c>
      <c r="DS8" s="40">
        <v>4</v>
      </c>
      <c r="DT8" s="40">
        <v>5</v>
      </c>
      <c r="DU8" s="40">
        <v>5</v>
      </c>
      <c r="DV8" s="40">
        <v>5</v>
      </c>
      <c r="DW8" s="40">
        <v>5</v>
      </c>
      <c r="DX8" s="40">
        <v>4</v>
      </c>
      <c r="DY8" s="40">
        <v>4</v>
      </c>
      <c r="DZ8" s="40">
        <v>5</v>
      </c>
      <c r="EA8" s="40">
        <v>5</v>
      </c>
      <c r="EB8" s="40">
        <v>5</v>
      </c>
      <c r="EC8" s="40">
        <v>5</v>
      </c>
      <c r="ED8" s="40">
        <v>5</v>
      </c>
      <c r="EE8" s="40">
        <v>5</v>
      </c>
      <c r="EF8" s="40">
        <v>3</v>
      </c>
      <c r="EG8" s="40">
        <v>5</v>
      </c>
      <c r="EH8" s="40">
        <v>5</v>
      </c>
      <c r="EI8" s="40">
        <v>5</v>
      </c>
      <c r="EJ8" s="40">
        <v>5</v>
      </c>
      <c r="EK8" s="40">
        <v>5</v>
      </c>
      <c r="EL8" s="40">
        <v>5</v>
      </c>
      <c r="EM8" s="40">
        <v>5</v>
      </c>
      <c r="EN8" s="40">
        <v>5</v>
      </c>
      <c r="EO8" s="40">
        <v>4</v>
      </c>
      <c r="EP8" s="40">
        <v>4</v>
      </c>
      <c r="EQ8" s="40">
        <v>5</v>
      </c>
      <c r="ER8" s="40">
        <v>5</v>
      </c>
      <c r="ES8" s="40">
        <v>5</v>
      </c>
      <c r="ET8" s="40">
        <v>5</v>
      </c>
      <c r="EU8" s="40">
        <v>5</v>
      </c>
      <c r="EV8" s="40">
        <v>4</v>
      </c>
      <c r="EW8" s="40">
        <v>5</v>
      </c>
      <c r="EX8" s="40">
        <v>4</v>
      </c>
      <c r="EY8" s="40">
        <v>5</v>
      </c>
      <c r="EZ8" s="40">
        <v>5</v>
      </c>
      <c r="FA8" s="40">
        <v>5</v>
      </c>
      <c r="FB8" s="40">
        <v>5</v>
      </c>
      <c r="FC8" s="40">
        <v>5</v>
      </c>
      <c r="FD8" s="40">
        <v>4</v>
      </c>
      <c r="FE8" s="40">
        <v>5</v>
      </c>
      <c r="FF8" s="40">
        <v>5</v>
      </c>
      <c r="FG8" s="40">
        <v>5</v>
      </c>
      <c r="FH8" s="40">
        <v>4</v>
      </c>
      <c r="FI8" s="40">
        <v>5</v>
      </c>
      <c r="FJ8" s="40">
        <v>5</v>
      </c>
      <c r="FK8" s="40">
        <v>1</v>
      </c>
      <c r="FL8" s="40">
        <v>5</v>
      </c>
      <c r="FM8" s="40">
        <v>5</v>
      </c>
      <c r="FN8" s="40">
        <v>5</v>
      </c>
      <c r="FO8" s="40">
        <v>5</v>
      </c>
      <c r="FP8" s="40">
        <v>5</v>
      </c>
      <c r="FQ8" s="40">
        <v>5</v>
      </c>
      <c r="FR8" s="40">
        <v>5</v>
      </c>
      <c r="FS8" s="40">
        <v>5</v>
      </c>
      <c r="FT8" s="40">
        <v>5</v>
      </c>
      <c r="FU8" s="40">
        <v>3</v>
      </c>
      <c r="FV8" s="40">
        <v>5</v>
      </c>
      <c r="FW8" s="40">
        <v>5</v>
      </c>
      <c r="FX8" s="40">
        <v>4</v>
      </c>
      <c r="FY8" s="40">
        <v>5</v>
      </c>
      <c r="FZ8" s="40">
        <v>5</v>
      </c>
      <c r="GA8" s="40">
        <v>5</v>
      </c>
      <c r="GB8" s="40">
        <v>5</v>
      </c>
      <c r="GC8" s="40">
        <v>5</v>
      </c>
      <c r="GD8" s="40">
        <v>4</v>
      </c>
      <c r="GE8" s="40">
        <v>4</v>
      </c>
      <c r="GF8" s="40">
        <v>5</v>
      </c>
      <c r="GG8" s="40">
        <v>5</v>
      </c>
      <c r="GH8" s="40">
        <v>4</v>
      </c>
      <c r="GI8" s="40">
        <v>5</v>
      </c>
      <c r="GJ8" s="40">
        <v>3</v>
      </c>
      <c r="GK8" s="40">
        <v>5</v>
      </c>
      <c r="GL8" s="40">
        <v>5</v>
      </c>
      <c r="GM8" s="40">
        <v>5</v>
      </c>
      <c r="GN8" s="40">
        <v>5</v>
      </c>
      <c r="GO8" s="40">
        <v>0</v>
      </c>
      <c r="GP8" s="40">
        <v>5</v>
      </c>
      <c r="GQ8" s="40">
        <v>0</v>
      </c>
      <c r="GR8" s="40">
        <v>4</v>
      </c>
      <c r="GS8" s="40">
        <v>4</v>
      </c>
      <c r="GT8" s="40">
        <v>5</v>
      </c>
      <c r="GU8" s="40">
        <v>4</v>
      </c>
      <c r="GV8" s="40">
        <v>5</v>
      </c>
      <c r="GW8" s="40">
        <v>5</v>
      </c>
      <c r="GX8" s="40">
        <v>5</v>
      </c>
      <c r="GY8" s="40">
        <v>5</v>
      </c>
      <c r="GZ8" s="40">
        <v>5</v>
      </c>
      <c r="HA8" s="40">
        <v>5</v>
      </c>
      <c r="HB8" s="40">
        <v>5</v>
      </c>
      <c r="HC8" s="40">
        <v>5</v>
      </c>
      <c r="HD8" s="40">
        <v>5</v>
      </c>
      <c r="HE8" s="40">
        <v>5</v>
      </c>
      <c r="HF8" s="40">
        <v>5</v>
      </c>
      <c r="HG8" s="40">
        <v>5</v>
      </c>
      <c r="HH8" s="40">
        <v>5</v>
      </c>
      <c r="HI8" s="40">
        <v>3</v>
      </c>
      <c r="HJ8" s="40">
        <v>5</v>
      </c>
      <c r="HK8" s="40">
        <v>4</v>
      </c>
      <c r="HL8" s="40">
        <v>5</v>
      </c>
      <c r="HM8" s="40">
        <v>4</v>
      </c>
      <c r="HN8" s="40">
        <v>5</v>
      </c>
      <c r="HO8" s="40">
        <v>4</v>
      </c>
      <c r="HP8" s="40">
        <v>5</v>
      </c>
      <c r="HQ8" s="40">
        <v>5</v>
      </c>
      <c r="HR8" s="40">
        <v>5</v>
      </c>
      <c r="HS8" s="40">
        <v>5</v>
      </c>
      <c r="HT8" s="40">
        <v>4</v>
      </c>
      <c r="HU8" s="40">
        <v>4</v>
      </c>
      <c r="HV8" s="40">
        <v>4</v>
      </c>
      <c r="HW8" s="40">
        <v>5</v>
      </c>
      <c r="HX8" s="40">
        <v>3</v>
      </c>
      <c r="HY8" s="40">
        <v>5</v>
      </c>
      <c r="HZ8" s="40">
        <v>5</v>
      </c>
      <c r="IA8" s="40">
        <v>5</v>
      </c>
      <c r="IB8" s="40">
        <v>5</v>
      </c>
      <c r="IC8" s="40">
        <v>4</v>
      </c>
      <c r="ID8" s="40">
        <v>5</v>
      </c>
      <c r="IE8" s="40">
        <v>5</v>
      </c>
      <c r="IF8" s="40">
        <v>3</v>
      </c>
      <c r="IG8" s="40">
        <v>5</v>
      </c>
      <c r="IH8" s="40">
        <v>4</v>
      </c>
      <c r="II8" s="40">
        <v>5</v>
      </c>
      <c r="IJ8" s="40">
        <v>5</v>
      </c>
      <c r="IK8" s="40">
        <v>5</v>
      </c>
      <c r="IL8" s="40">
        <v>3</v>
      </c>
      <c r="IM8" s="40">
        <v>5</v>
      </c>
      <c r="IN8" s="40">
        <v>4</v>
      </c>
      <c r="IO8" s="40">
        <v>5</v>
      </c>
      <c r="IP8" s="40">
        <v>4</v>
      </c>
      <c r="IQ8" s="40">
        <v>5</v>
      </c>
      <c r="IR8" s="40">
        <v>4</v>
      </c>
      <c r="IS8" s="40">
        <v>4</v>
      </c>
      <c r="IT8" s="40">
        <v>5</v>
      </c>
      <c r="IU8" s="40">
        <v>5</v>
      </c>
      <c r="IV8" s="40">
        <v>5</v>
      </c>
      <c r="IW8" s="40">
        <v>4</v>
      </c>
      <c r="IX8" s="40">
        <v>4</v>
      </c>
      <c r="IY8" s="40">
        <v>5</v>
      </c>
      <c r="IZ8" s="40">
        <v>4</v>
      </c>
      <c r="JA8" s="40">
        <v>5</v>
      </c>
      <c r="JB8" s="40">
        <v>5</v>
      </c>
      <c r="JC8" s="40">
        <v>5</v>
      </c>
      <c r="JD8" s="40">
        <v>5</v>
      </c>
      <c r="JE8" s="40">
        <v>5</v>
      </c>
      <c r="JF8" s="40">
        <v>3</v>
      </c>
      <c r="JG8" s="40">
        <v>5</v>
      </c>
      <c r="JH8" s="40">
        <v>4</v>
      </c>
      <c r="JI8" s="40">
        <v>5</v>
      </c>
      <c r="JJ8" s="40">
        <v>5</v>
      </c>
      <c r="JK8" s="40">
        <v>5</v>
      </c>
      <c r="JL8" s="40">
        <v>2</v>
      </c>
      <c r="JM8" s="40">
        <v>0</v>
      </c>
      <c r="JN8" s="40">
        <v>3</v>
      </c>
      <c r="JO8" s="40">
        <v>4</v>
      </c>
      <c r="JP8" s="40">
        <v>5</v>
      </c>
      <c r="JQ8" s="40">
        <v>5</v>
      </c>
      <c r="JR8" s="40">
        <v>5</v>
      </c>
      <c r="JS8" s="40">
        <v>5</v>
      </c>
      <c r="JT8" s="40">
        <v>5</v>
      </c>
      <c r="JU8" s="40">
        <v>5</v>
      </c>
      <c r="JV8" s="40">
        <v>5</v>
      </c>
      <c r="JW8" s="40">
        <v>1</v>
      </c>
      <c r="JX8" s="40">
        <v>5</v>
      </c>
      <c r="JY8" s="40">
        <v>5</v>
      </c>
      <c r="JZ8" s="40">
        <v>5</v>
      </c>
      <c r="KA8" s="40">
        <v>5</v>
      </c>
      <c r="KB8" s="40">
        <v>4</v>
      </c>
      <c r="KC8" s="40">
        <v>4</v>
      </c>
      <c r="KD8" s="40">
        <v>5</v>
      </c>
      <c r="KE8" s="40">
        <v>5</v>
      </c>
      <c r="KF8" s="40">
        <v>4</v>
      </c>
      <c r="KG8" s="40">
        <v>3</v>
      </c>
      <c r="KH8" s="40">
        <v>5</v>
      </c>
      <c r="KI8" s="40">
        <v>5</v>
      </c>
      <c r="KJ8" s="40">
        <v>5</v>
      </c>
      <c r="KK8" s="40">
        <v>4</v>
      </c>
      <c r="KL8" s="40">
        <v>5</v>
      </c>
      <c r="KM8" s="40">
        <v>5</v>
      </c>
      <c r="KN8" s="40">
        <v>4</v>
      </c>
      <c r="KO8" s="40">
        <v>4</v>
      </c>
      <c r="KP8" s="40">
        <v>4</v>
      </c>
      <c r="KQ8" s="40">
        <v>4</v>
      </c>
      <c r="KR8" s="40">
        <v>5</v>
      </c>
      <c r="KS8" s="40">
        <v>5</v>
      </c>
      <c r="KT8" s="40">
        <v>3</v>
      </c>
      <c r="KU8" s="40">
        <v>5</v>
      </c>
      <c r="KV8" s="40">
        <v>4</v>
      </c>
      <c r="KW8" s="40">
        <v>5</v>
      </c>
      <c r="KX8" s="40">
        <v>5</v>
      </c>
      <c r="KY8" s="40">
        <v>5</v>
      </c>
      <c r="KZ8" s="40">
        <v>5</v>
      </c>
      <c r="LA8" s="40">
        <v>5</v>
      </c>
      <c r="LB8" s="40">
        <v>5</v>
      </c>
      <c r="LC8" s="40">
        <v>4</v>
      </c>
      <c r="LD8" s="40">
        <v>5</v>
      </c>
      <c r="LE8" s="40">
        <v>5</v>
      </c>
      <c r="LF8" s="41">
        <v>5</v>
      </c>
      <c r="LG8" s="42">
        <f>AVERAGE(Tabela63101112[[#This Row],[1]:[832]])</f>
        <v>4.5333333333333332</v>
      </c>
      <c r="LH8" s="42">
        <f>SKEW(Tabela63101112[[#This Row],[1]:[832]])</f>
        <v>-2.7858533587614351</v>
      </c>
      <c r="LI8" s="42">
        <f>STDEV(Tabela63101112[[#This Row],[1]:[832]])</f>
        <v>0.85287076103700843</v>
      </c>
      <c r="LJ8" s="63">
        <v>0.82690505427885796</v>
      </c>
    </row>
    <row r="9" spans="1:322" s="28" customFormat="1" ht="24.95" customHeight="1">
      <c r="A9" s="29">
        <v>23</v>
      </c>
      <c r="B9" s="30">
        <v>5</v>
      </c>
      <c r="C9" s="106" t="s">
        <v>1711</v>
      </c>
      <c r="D9" s="39">
        <v>3</v>
      </c>
      <c r="E9" s="40">
        <v>5</v>
      </c>
      <c r="F9" s="40">
        <v>4</v>
      </c>
      <c r="G9" s="40">
        <v>4</v>
      </c>
      <c r="H9" s="40">
        <v>5</v>
      </c>
      <c r="I9" s="40">
        <v>5</v>
      </c>
      <c r="J9" s="40">
        <v>4</v>
      </c>
      <c r="K9" s="40">
        <v>4</v>
      </c>
      <c r="L9" s="40">
        <v>5</v>
      </c>
      <c r="M9" s="40">
        <v>5</v>
      </c>
      <c r="N9" s="40">
        <v>5</v>
      </c>
      <c r="O9" s="40">
        <v>4</v>
      </c>
      <c r="P9" s="40">
        <v>4</v>
      </c>
      <c r="Q9" s="40">
        <v>5</v>
      </c>
      <c r="R9" s="40">
        <v>4</v>
      </c>
      <c r="S9" s="40">
        <v>4</v>
      </c>
      <c r="T9" s="40">
        <v>5</v>
      </c>
      <c r="U9" s="40">
        <v>4</v>
      </c>
      <c r="V9" s="40">
        <v>5</v>
      </c>
      <c r="W9" s="40">
        <v>5</v>
      </c>
      <c r="X9" s="40">
        <v>5</v>
      </c>
      <c r="Y9" s="40">
        <v>5</v>
      </c>
      <c r="Z9" s="40">
        <v>5</v>
      </c>
      <c r="AA9" s="40">
        <v>4</v>
      </c>
      <c r="AB9" s="40">
        <v>3</v>
      </c>
      <c r="AC9" s="40">
        <v>3</v>
      </c>
      <c r="AD9" s="40">
        <v>3</v>
      </c>
      <c r="AE9" s="40">
        <v>3</v>
      </c>
      <c r="AF9" s="40">
        <v>4</v>
      </c>
      <c r="AG9" s="40">
        <v>4</v>
      </c>
      <c r="AH9" s="40">
        <v>4</v>
      </c>
      <c r="AI9" s="40">
        <v>5</v>
      </c>
      <c r="AJ9" s="40">
        <v>4</v>
      </c>
      <c r="AK9" s="40">
        <v>5</v>
      </c>
      <c r="AL9" s="40">
        <v>4</v>
      </c>
      <c r="AM9" s="40">
        <v>3</v>
      </c>
      <c r="AN9" s="40">
        <v>4</v>
      </c>
      <c r="AO9" s="40">
        <v>4</v>
      </c>
      <c r="AP9" s="40">
        <v>4</v>
      </c>
      <c r="AQ9" s="40">
        <v>5</v>
      </c>
      <c r="AR9" s="40">
        <v>3</v>
      </c>
      <c r="AS9" s="40">
        <v>5</v>
      </c>
      <c r="AT9" s="40">
        <v>4</v>
      </c>
      <c r="AU9" s="40">
        <v>4</v>
      </c>
      <c r="AV9" s="40">
        <v>4</v>
      </c>
      <c r="AW9" s="40">
        <v>4</v>
      </c>
      <c r="AX9" s="40">
        <v>4</v>
      </c>
      <c r="AY9" s="40">
        <v>4</v>
      </c>
      <c r="AZ9" s="40">
        <v>5</v>
      </c>
      <c r="BA9" s="40">
        <v>5</v>
      </c>
      <c r="BB9" s="40">
        <v>5</v>
      </c>
      <c r="BC9" s="40">
        <v>5</v>
      </c>
      <c r="BD9" s="40">
        <v>5</v>
      </c>
      <c r="BE9" s="40">
        <v>4</v>
      </c>
      <c r="BF9" s="40">
        <v>3</v>
      </c>
      <c r="BG9" s="40">
        <v>5</v>
      </c>
      <c r="BH9" s="40">
        <v>4</v>
      </c>
      <c r="BI9" s="40">
        <v>4</v>
      </c>
      <c r="BJ9" s="40">
        <v>4</v>
      </c>
      <c r="BK9" s="40">
        <v>5</v>
      </c>
      <c r="BL9" s="40">
        <v>3</v>
      </c>
      <c r="BM9" s="40">
        <v>5</v>
      </c>
      <c r="BN9" s="40">
        <v>3</v>
      </c>
      <c r="BO9" s="40">
        <v>5</v>
      </c>
      <c r="BP9" s="40">
        <v>5</v>
      </c>
      <c r="BQ9" s="40">
        <v>5</v>
      </c>
      <c r="BR9" s="40">
        <v>4</v>
      </c>
      <c r="BS9" s="40">
        <v>4</v>
      </c>
      <c r="BT9" s="40">
        <v>5</v>
      </c>
      <c r="BU9" s="40">
        <v>3</v>
      </c>
      <c r="BV9" s="40">
        <v>5</v>
      </c>
      <c r="BW9" s="40">
        <v>3</v>
      </c>
      <c r="BX9" s="40">
        <v>4</v>
      </c>
      <c r="BY9" s="40">
        <v>4</v>
      </c>
      <c r="BZ9" s="40">
        <v>3</v>
      </c>
      <c r="CA9" s="40">
        <v>4</v>
      </c>
      <c r="CB9" s="40">
        <v>4</v>
      </c>
      <c r="CC9" s="40">
        <v>4</v>
      </c>
      <c r="CD9" s="40">
        <v>5</v>
      </c>
      <c r="CE9" s="40">
        <v>5</v>
      </c>
      <c r="CF9" s="40">
        <v>4</v>
      </c>
      <c r="CG9" s="40">
        <v>4</v>
      </c>
      <c r="CH9" s="40">
        <v>4</v>
      </c>
      <c r="CI9" s="40">
        <v>5</v>
      </c>
      <c r="CJ9" s="40">
        <v>4</v>
      </c>
      <c r="CK9" s="40">
        <v>5</v>
      </c>
      <c r="CL9" s="40">
        <v>5</v>
      </c>
      <c r="CM9" s="40">
        <v>5</v>
      </c>
      <c r="CN9" s="40">
        <v>5</v>
      </c>
      <c r="CO9" s="40">
        <v>4</v>
      </c>
      <c r="CP9" s="40">
        <v>4</v>
      </c>
      <c r="CQ9" s="40">
        <v>5</v>
      </c>
      <c r="CR9" s="40">
        <v>5</v>
      </c>
      <c r="CS9" s="40">
        <v>5</v>
      </c>
      <c r="CT9" s="40">
        <v>4</v>
      </c>
      <c r="CU9" s="40">
        <v>3</v>
      </c>
      <c r="CV9" s="40">
        <v>5</v>
      </c>
      <c r="CW9" s="40">
        <v>3</v>
      </c>
      <c r="CX9" s="40">
        <v>4</v>
      </c>
      <c r="CY9" s="40">
        <v>4</v>
      </c>
      <c r="CZ9" s="40">
        <v>4</v>
      </c>
      <c r="DA9" s="40">
        <v>5</v>
      </c>
      <c r="DB9" s="40">
        <v>5</v>
      </c>
      <c r="DC9" s="40">
        <v>3</v>
      </c>
      <c r="DD9" s="40">
        <v>4</v>
      </c>
      <c r="DE9" s="40">
        <v>5</v>
      </c>
      <c r="DF9" s="40">
        <v>5</v>
      </c>
      <c r="DG9" s="40">
        <v>5</v>
      </c>
      <c r="DH9" s="40">
        <v>4</v>
      </c>
      <c r="DI9" s="40">
        <v>4</v>
      </c>
      <c r="DJ9" s="40">
        <v>5</v>
      </c>
      <c r="DK9" s="40">
        <v>4</v>
      </c>
      <c r="DL9" s="40">
        <v>4</v>
      </c>
      <c r="DM9" s="40">
        <v>5</v>
      </c>
      <c r="DN9" s="40">
        <v>5</v>
      </c>
      <c r="DO9" s="40">
        <v>5</v>
      </c>
      <c r="DP9" s="40">
        <v>5</v>
      </c>
      <c r="DQ9" s="40">
        <v>3</v>
      </c>
      <c r="DR9" s="40">
        <v>5</v>
      </c>
      <c r="DS9" s="40">
        <v>4</v>
      </c>
      <c r="DT9" s="40">
        <v>5</v>
      </c>
      <c r="DU9" s="40">
        <v>5</v>
      </c>
      <c r="DV9" s="40">
        <v>5</v>
      </c>
      <c r="DW9" s="40">
        <v>4</v>
      </c>
      <c r="DX9" s="40">
        <v>5</v>
      </c>
      <c r="DY9" s="40">
        <v>4</v>
      </c>
      <c r="DZ9" s="40">
        <v>5</v>
      </c>
      <c r="EA9" s="40">
        <v>4</v>
      </c>
      <c r="EB9" s="40">
        <v>5</v>
      </c>
      <c r="EC9" s="40">
        <v>5</v>
      </c>
      <c r="ED9" s="40">
        <v>5</v>
      </c>
      <c r="EE9" s="40">
        <v>5</v>
      </c>
      <c r="EF9" s="40">
        <v>5</v>
      </c>
      <c r="EG9" s="40">
        <v>3</v>
      </c>
      <c r="EH9" s="40">
        <v>5</v>
      </c>
      <c r="EI9" s="40">
        <v>5</v>
      </c>
      <c r="EJ9" s="40">
        <v>5</v>
      </c>
      <c r="EK9" s="40">
        <v>4</v>
      </c>
      <c r="EL9" s="40">
        <v>5</v>
      </c>
      <c r="EM9" s="40">
        <v>4</v>
      </c>
      <c r="EN9" s="40">
        <v>5</v>
      </c>
      <c r="EO9" s="40">
        <v>4</v>
      </c>
      <c r="EP9" s="40">
        <v>4</v>
      </c>
      <c r="EQ9" s="40">
        <v>4</v>
      </c>
      <c r="ER9" s="40">
        <v>5</v>
      </c>
      <c r="ES9" s="40">
        <v>5</v>
      </c>
      <c r="ET9" s="40">
        <v>4</v>
      </c>
      <c r="EU9" s="40">
        <v>4</v>
      </c>
      <c r="EV9" s="40">
        <v>4</v>
      </c>
      <c r="EW9" s="40">
        <v>5</v>
      </c>
      <c r="EX9" s="40">
        <v>4</v>
      </c>
      <c r="EY9" s="40">
        <v>5</v>
      </c>
      <c r="EZ9" s="40">
        <v>5</v>
      </c>
      <c r="FA9" s="40">
        <v>5</v>
      </c>
      <c r="FB9" s="40">
        <v>5</v>
      </c>
      <c r="FC9" s="40">
        <v>4</v>
      </c>
      <c r="FD9" s="40">
        <v>3</v>
      </c>
      <c r="FE9" s="40">
        <v>5</v>
      </c>
      <c r="FF9" s="40">
        <v>4</v>
      </c>
      <c r="FG9" s="40">
        <v>5</v>
      </c>
      <c r="FH9" s="40">
        <v>4</v>
      </c>
      <c r="FI9" s="40">
        <v>5</v>
      </c>
      <c r="FJ9" s="40">
        <v>5</v>
      </c>
      <c r="FK9" s="40">
        <v>2</v>
      </c>
      <c r="FL9" s="40">
        <v>3</v>
      </c>
      <c r="FM9" s="40">
        <v>3</v>
      </c>
      <c r="FN9" s="40">
        <v>5</v>
      </c>
      <c r="FO9" s="40">
        <v>5</v>
      </c>
      <c r="FP9" s="40">
        <v>5</v>
      </c>
      <c r="FQ9" s="40">
        <v>5</v>
      </c>
      <c r="FR9" s="40">
        <v>3</v>
      </c>
      <c r="FS9" s="40">
        <v>4</v>
      </c>
      <c r="FT9" s="40">
        <v>5</v>
      </c>
      <c r="FU9" s="40">
        <v>3</v>
      </c>
      <c r="FV9" s="40">
        <v>5</v>
      </c>
      <c r="FW9" s="40">
        <v>4</v>
      </c>
      <c r="FX9" s="40">
        <v>4</v>
      </c>
      <c r="FY9" s="40">
        <v>5</v>
      </c>
      <c r="FZ9" s="40">
        <v>5</v>
      </c>
      <c r="GA9" s="40">
        <v>4</v>
      </c>
      <c r="GB9" s="40">
        <v>5</v>
      </c>
      <c r="GC9" s="40">
        <v>4</v>
      </c>
      <c r="GD9" s="40">
        <v>3</v>
      </c>
      <c r="GE9" s="40">
        <v>3</v>
      </c>
      <c r="GF9" s="40">
        <v>5</v>
      </c>
      <c r="GG9" s="40">
        <v>5</v>
      </c>
      <c r="GH9" s="40">
        <v>4</v>
      </c>
      <c r="GI9" s="40">
        <v>4</v>
      </c>
      <c r="GJ9" s="40">
        <v>4</v>
      </c>
      <c r="GK9" s="40">
        <v>5</v>
      </c>
      <c r="GL9" s="40">
        <v>4</v>
      </c>
      <c r="GM9" s="40">
        <v>5</v>
      </c>
      <c r="GN9" s="40">
        <v>5</v>
      </c>
      <c r="GO9" s="40">
        <v>1</v>
      </c>
      <c r="GP9" s="40">
        <v>4</v>
      </c>
      <c r="GQ9" s="40">
        <v>4</v>
      </c>
      <c r="GR9" s="40">
        <v>5</v>
      </c>
      <c r="GS9" s="40">
        <v>4</v>
      </c>
      <c r="GT9" s="40">
        <v>4</v>
      </c>
      <c r="GU9" s="40">
        <v>4</v>
      </c>
      <c r="GV9" s="40">
        <v>5</v>
      </c>
      <c r="GW9" s="40">
        <v>4</v>
      </c>
      <c r="GX9" s="40">
        <v>5</v>
      </c>
      <c r="GY9" s="40">
        <v>4</v>
      </c>
      <c r="GZ9" s="40">
        <v>4</v>
      </c>
      <c r="HA9" s="40">
        <v>5</v>
      </c>
      <c r="HB9" s="40">
        <v>4</v>
      </c>
      <c r="HC9" s="40">
        <v>5</v>
      </c>
      <c r="HD9" s="40">
        <v>5</v>
      </c>
      <c r="HE9" s="40">
        <v>4</v>
      </c>
      <c r="HF9" s="40">
        <v>4</v>
      </c>
      <c r="HG9" s="40">
        <v>4</v>
      </c>
      <c r="HH9" s="40">
        <v>5</v>
      </c>
      <c r="HI9" s="40">
        <v>2</v>
      </c>
      <c r="HJ9" s="40">
        <v>4</v>
      </c>
      <c r="HK9" s="40">
        <v>4</v>
      </c>
      <c r="HL9" s="40">
        <v>4</v>
      </c>
      <c r="HM9" s="40">
        <v>3</v>
      </c>
      <c r="HN9" s="40">
        <v>4</v>
      </c>
      <c r="HO9" s="40">
        <v>3</v>
      </c>
      <c r="HP9" s="40">
        <v>4</v>
      </c>
      <c r="HQ9" s="40">
        <v>5</v>
      </c>
      <c r="HR9" s="40">
        <v>4</v>
      </c>
      <c r="HS9" s="40">
        <v>4</v>
      </c>
      <c r="HT9" s="40">
        <v>4</v>
      </c>
      <c r="HU9" s="40">
        <v>5</v>
      </c>
      <c r="HV9" s="40">
        <v>4</v>
      </c>
      <c r="HW9" s="40">
        <v>5</v>
      </c>
      <c r="HX9" s="40">
        <v>1</v>
      </c>
      <c r="HY9" s="40">
        <v>5</v>
      </c>
      <c r="HZ9" s="40">
        <v>4</v>
      </c>
      <c r="IA9" s="40">
        <v>4</v>
      </c>
      <c r="IB9" s="40">
        <v>5</v>
      </c>
      <c r="IC9" s="40">
        <v>4</v>
      </c>
      <c r="ID9" s="40">
        <v>5</v>
      </c>
      <c r="IE9" s="40">
        <v>5</v>
      </c>
      <c r="IF9" s="40">
        <v>0</v>
      </c>
      <c r="IG9" s="40">
        <v>4</v>
      </c>
      <c r="IH9" s="40">
        <v>4</v>
      </c>
      <c r="II9" s="40">
        <v>5</v>
      </c>
      <c r="IJ9" s="40">
        <v>5</v>
      </c>
      <c r="IK9" s="40">
        <v>5</v>
      </c>
      <c r="IL9" s="40">
        <v>4</v>
      </c>
      <c r="IM9" s="40">
        <v>5</v>
      </c>
      <c r="IN9" s="40">
        <v>5</v>
      </c>
      <c r="IO9" s="40">
        <v>5</v>
      </c>
      <c r="IP9" s="40">
        <v>5</v>
      </c>
      <c r="IQ9" s="40">
        <v>3</v>
      </c>
      <c r="IR9" s="40">
        <v>4</v>
      </c>
      <c r="IS9" s="40">
        <v>5</v>
      </c>
      <c r="IT9" s="40">
        <v>5</v>
      </c>
      <c r="IU9" s="40">
        <v>5</v>
      </c>
      <c r="IV9" s="40">
        <v>4</v>
      </c>
      <c r="IW9" s="40">
        <v>5</v>
      </c>
      <c r="IX9" s="40">
        <v>4</v>
      </c>
      <c r="IY9" s="40">
        <v>3</v>
      </c>
      <c r="IZ9" s="40">
        <v>4</v>
      </c>
      <c r="JA9" s="40">
        <v>5</v>
      </c>
      <c r="JB9" s="40">
        <v>4</v>
      </c>
      <c r="JC9" s="40">
        <v>3</v>
      </c>
      <c r="JD9" s="40">
        <v>5</v>
      </c>
      <c r="JE9" s="40">
        <v>5</v>
      </c>
      <c r="JF9" s="40">
        <v>5</v>
      </c>
      <c r="JG9" s="40">
        <v>5</v>
      </c>
      <c r="JH9" s="40">
        <v>5</v>
      </c>
      <c r="JI9" s="40">
        <v>5</v>
      </c>
      <c r="JJ9" s="40">
        <v>5</v>
      </c>
      <c r="JK9" s="40">
        <v>3</v>
      </c>
      <c r="JL9" s="40">
        <v>2</v>
      </c>
      <c r="JM9" s="40">
        <v>4</v>
      </c>
      <c r="JN9" s="40">
        <v>4</v>
      </c>
      <c r="JO9" s="40">
        <v>3</v>
      </c>
      <c r="JP9" s="40">
        <v>5</v>
      </c>
      <c r="JQ9" s="40">
        <v>5</v>
      </c>
      <c r="JR9" s="40">
        <v>5</v>
      </c>
      <c r="JS9" s="40">
        <v>4</v>
      </c>
      <c r="JT9" s="40">
        <v>4</v>
      </c>
      <c r="JU9" s="40">
        <v>5</v>
      </c>
      <c r="JV9" s="40">
        <v>4</v>
      </c>
      <c r="JW9" s="40">
        <v>1</v>
      </c>
      <c r="JX9" s="40">
        <v>5</v>
      </c>
      <c r="JY9" s="40">
        <v>4</v>
      </c>
      <c r="JZ9" s="40">
        <v>5</v>
      </c>
      <c r="KA9" s="40">
        <v>4</v>
      </c>
      <c r="KB9" s="40">
        <v>5</v>
      </c>
      <c r="KC9" s="40">
        <v>4</v>
      </c>
      <c r="KD9" s="40">
        <v>4</v>
      </c>
      <c r="KE9" s="40">
        <v>4</v>
      </c>
      <c r="KF9" s="40">
        <v>4</v>
      </c>
      <c r="KG9" s="40">
        <v>3</v>
      </c>
      <c r="KH9" s="40">
        <v>4</v>
      </c>
      <c r="KI9" s="40">
        <v>4</v>
      </c>
      <c r="KJ9" s="40">
        <v>5</v>
      </c>
      <c r="KK9" s="40">
        <v>4</v>
      </c>
      <c r="KL9" s="40">
        <v>5</v>
      </c>
      <c r="KM9" s="40">
        <v>5</v>
      </c>
      <c r="KN9" s="40">
        <v>4</v>
      </c>
      <c r="KO9" s="40">
        <v>4</v>
      </c>
      <c r="KP9" s="40">
        <v>4</v>
      </c>
      <c r="KQ9" s="40">
        <v>4</v>
      </c>
      <c r="KR9" s="40">
        <v>5</v>
      </c>
      <c r="KS9" s="40">
        <v>4</v>
      </c>
      <c r="KT9" s="40">
        <v>4</v>
      </c>
      <c r="KU9" s="40">
        <v>5</v>
      </c>
      <c r="KV9" s="40">
        <v>3</v>
      </c>
      <c r="KW9" s="40">
        <v>5</v>
      </c>
      <c r="KX9" s="40">
        <v>5</v>
      </c>
      <c r="KY9" s="40">
        <v>5</v>
      </c>
      <c r="KZ9" s="40">
        <v>5</v>
      </c>
      <c r="LA9" s="40">
        <v>4</v>
      </c>
      <c r="LB9" s="40">
        <v>5</v>
      </c>
      <c r="LC9" s="40">
        <v>4</v>
      </c>
      <c r="LD9" s="40">
        <v>3</v>
      </c>
      <c r="LE9" s="40">
        <v>4</v>
      </c>
      <c r="LF9" s="41">
        <v>5</v>
      </c>
      <c r="LG9" s="42">
        <f>AVERAGE(Tabela63101112[[#This Row],[1]:[832]])</f>
        <v>4.2825396825396824</v>
      </c>
      <c r="LH9" s="42">
        <f>SKEW(Tabela63101112[[#This Row],[1]:[832]])</f>
        <v>-1.4537564883886176</v>
      </c>
      <c r="LI9" s="42">
        <f>STDEV(Tabela63101112[[#This Row],[1]:[832]])</f>
        <v>0.81360636238338735</v>
      </c>
      <c r="LJ9" s="63">
        <v>0.82738293509375449</v>
      </c>
    </row>
    <row r="10" spans="1:322" s="28" customFormat="1" ht="24.95" customHeight="1">
      <c r="A10" s="29">
        <v>24</v>
      </c>
      <c r="B10" s="30">
        <v>6</v>
      </c>
      <c r="C10" s="106" t="s">
        <v>1712</v>
      </c>
      <c r="D10" s="39">
        <v>4</v>
      </c>
      <c r="E10" s="40">
        <v>4</v>
      </c>
      <c r="F10" s="40">
        <v>5</v>
      </c>
      <c r="G10" s="40">
        <v>4</v>
      </c>
      <c r="H10" s="40">
        <v>3</v>
      </c>
      <c r="I10" s="40">
        <v>4</v>
      </c>
      <c r="J10" s="40">
        <v>5</v>
      </c>
      <c r="K10" s="40">
        <v>5</v>
      </c>
      <c r="L10" s="40">
        <v>5</v>
      </c>
      <c r="M10" s="40">
        <v>5</v>
      </c>
      <c r="N10" s="40">
        <v>5</v>
      </c>
      <c r="O10" s="40">
        <v>5</v>
      </c>
      <c r="P10" s="40">
        <v>4</v>
      </c>
      <c r="Q10" s="40">
        <v>5</v>
      </c>
      <c r="R10" s="40">
        <v>4</v>
      </c>
      <c r="S10" s="40">
        <v>5</v>
      </c>
      <c r="T10" s="40">
        <v>5</v>
      </c>
      <c r="U10" s="40">
        <v>5</v>
      </c>
      <c r="V10" s="40">
        <v>5</v>
      </c>
      <c r="W10" s="40">
        <v>5</v>
      </c>
      <c r="X10" s="40">
        <v>5</v>
      </c>
      <c r="Y10" s="40">
        <v>5</v>
      </c>
      <c r="Z10" s="40">
        <v>5</v>
      </c>
      <c r="AA10" s="40">
        <v>4</v>
      </c>
      <c r="AB10" s="40">
        <v>2</v>
      </c>
      <c r="AC10" s="40">
        <v>5</v>
      </c>
      <c r="AD10" s="40">
        <v>1</v>
      </c>
      <c r="AE10" s="40">
        <v>4</v>
      </c>
      <c r="AF10" s="40">
        <v>5</v>
      </c>
      <c r="AG10" s="40">
        <v>4</v>
      </c>
      <c r="AH10" s="40">
        <v>4</v>
      </c>
      <c r="AI10" s="40">
        <v>5</v>
      </c>
      <c r="AJ10" s="40">
        <v>5</v>
      </c>
      <c r="AK10" s="40">
        <v>5</v>
      </c>
      <c r="AL10" s="40">
        <v>5</v>
      </c>
      <c r="AM10" s="40">
        <v>4</v>
      </c>
      <c r="AN10" s="40">
        <v>4</v>
      </c>
      <c r="AO10" s="40">
        <v>5</v>
      </c>
      <c r="AP10" s="40">
        <v>5</v>
      </c>
      <c r="AQ10" s="40">
        <v>5</v>
      </c>
      <c r="AR10" s="40">
        <v>3</v>
      </c>
      <c r="AS10" s="40">
        <v>5</v>
      </c>
      <c r="AT10" s="40">
        <v>5</v>
      </c>
      <c r="AU10" s="40">
        <v>4</v>
      </c>
      <c r="AV10" s="40">
        <v>4</v>
      </c>
      <c r="AW10" s="40">
        <v>4</v>
      </c>
      <c r="AX10" s="40">
        <v>5</v>
      </c>
      <c r="AY10" s="40">
        <v>5</v>
      </c>
      <c r="AZ10" s="40">
        <v>5</v>
      </c>
      <c r="BA10" s="40">
        <v>4</v>
      </c>
      <c r="BB10" s="40">
        <v>5</v>
      </c>
      <c r="BC10" s="40">
        <v>5</v>
      </c>
      <c r="BD10" s="40">
        <v>4</v>
      </c>
      <c r="BE10" s="40">
        <v>5</v>
      </c>
      <c r="BF10" s="40">
        <v>5</v>
      </c>
      <c r="BG10" s="40">
        <v>5</v>
      </c>
      <c r="BH10" s="40">
        <v>4</v>
      </c>
      <c r="BI10" s="40">
        <v>4</v>
      </c>
      <c r="BJ10" s="40">
        <v>4</v>
      </c>
      <c r="BK10" s="40">
        <v>5</v>
      </c>
      <c r="BL10" s="40">
        <v>5</v>
      </c>
      <c r="BM10" s="40">
        <v>5</v>
      </c>
      <c r="BN10" s="40">
        <v>4</v>
      </c>
      <c r="BO10" s="40">
        <v>5</v>
      </c>
      <c r="BP10" s="40">
        <v>5</v>
      </c>
      <c r="BQ10" s="40">
        <v>3</v>
      </c>
      <c r="BR10" s="40">
        <v>4</v>
      </c>
      <c r="BS10" s="40">
        <v>4</v>
      </c>
      <c r="BT10" s="40">
        <v>4</v>
      </c>
      <c r="BU10" s="40">
        <v>4</v>
      </c>
      <c r="BV10" s="40">
        <v>4</v>
      </c>
      <c r="BW10" s="40">
        <v>5</v>
      </c>
      <c r="BX10" s="40">
        <v>4</v>
      </c>
      <c r="BY10" s="40">
        <v>5</v>
      </c>
      <c r="BZ10" s="40">
        <v>5</v>
      </c>
      <c r="CA10" s="40">
        <v>4</v>
      </c>
      <c r="CB10" s="40">
        <v>5</v>
      </c>
      <c r="CC10" s="40">
        <v>4</v>
      </c>
      <c r="CD10" s="40">
        <v>4</v>
      </c>
      <c r="CE10" s="40">
        <v>5</v>
      </c>
      <c r="CF10" s="40">
        <v>4</v>
      </c>
      <c r="CG10" s="40">
        <v>4</v>
      </c>
      <c r="CH10" s="40">
        <v>5</v>
      </c>
      <c r="CI10" s="40">
        <v>4</v>
      </c>
      <c r="CJ10" s="40">
        <v>5</v>
      </c>
      <c r="CK10" s="40">
        <v>5</v>
      </c>
      <c r="CL10" s="40">
        <v>5</v>
      </c>
      <c r="CM10" s="40">
        <v>5</v>
      </c>
      <c r="CN10" s="40">
        <v>5</v>
      </c>
      <c r="CO10" s="40">
        <v>5</v>
      </c>
      <c r="CP10" s="40">
        <v>4</v>
      </c>
      <c r="CQ10" s="40">
        <v>4</v>
      </c>
      <c r="CR10" s="40">
        <v>5</v>
      </c>
      <c r="CS10" s="40">
        <v>4</v>
      </c>
      <c r="CT10" s="40">
        <v>5</v>
      </c>
      <c r="CU10" s="40">
        <v>5</v>
      </c>
      <c r="CV10" s="40">
        <v>5</v>
      </c>
      <c r="CW10" s="40">
        <v>4</v>
      </c>
      <c r="CX10" s="40">
        <v>5</v>
      </c>
      <c r="CY10" s="40">
        <v>4</v>
      </c>
      <c r="CZ10" s="40">
        <v>4</v>
      </c>
      <c r="DA10" s="40">
        <v>5</v>
      </c>
      <c r="DB10" s="40">
        <v>5</v>
      </c>
      <c r="DC10" s="40">
        <v>3</v>
      </c>
      <c r="DD10" s="40">
        <v>4</v>
      </c>
      <c r="DE10" s="40">
        <v>5</v>
      </c>
      <c r="DF10" s="40">
        <v>5</v>
      </c>
      <c r="DG10" s="40">
        <v>5</v>
      </c>
      <c r="DH10" s="40">
        <v>4</v>
      </c>
      <c r="DI10" s="40">
        <v>4</v>
      </c>
      <c r="DJ10" s="40">
        <v>5</v>
      </c>
      <c r="DK10" s="40">
        <v>5</v>
      </c>
      <c r="DL10" s="40">
        <v>4</v>
      </c>
      <c r="DM10" s="40">
        <v>5</v>
      </c>
      <c r="DN10" s="40">
        <v>3</v>
      </c>
      <c r="DO10" s="40">
        <v>4</v>
      </c>
      <c r="DP10" s="40">
        <v>5</v>
      </c>
      <c r="DQ10" s="40">
        <v>3</v>
      </c>
      <c r="DR10" s="40">
        <v>4</v>
      </c>
      <c r="DS10" s="40">
        <v>4</v>
      </c>
      <c r="DT10" s="40">
        <v>5</v>
      </c>
      <c r="DU10" s="40">
        <v>5</v>
      </c>
      <c r="DV10" s="40">
        <v>5</v>
      </c>
      <c r="DW10" s="40">
        <v>5</v>
      </c>
      <c r="DX10" s="40">
        <v>5</v>
      </c>
      <c r="DY10" s="40">
        <v>4</v>
      </c>
      <c r="DZ10" s="40">
        <v>5</v>
      </c>
      <c r="EA10" s="40">
        <v>5</v>
      </c>
      <c r="EB10" s="40">
        <v>5</v>
      </c>
      <c r="EC10" s="40">
        <v>5</v>
      </c>
      <c r="ED10" s="40">
        <v>5</v>
      </c>
      <c r="EE10" s="40">
        <v>5</v>
      </c>
      <c r="EF10" s="40">
        <v>4</v>
      </c>
      <c r="EG10" s="40">
        <v>5</v>
      </c>
      <c r="EH10" s="40">
        <v>5</v>
      </c>
      <c r="EI10" s="40">
        <v>5</v>
      </c>
      <c r="EJ10" s="40">
        <v>5</v>
      </c>
      <c r="EK10" s="40">
        <v>4</v>
      </c>
      <c r="EL10" s="40">
        <v>5</v>
      </c>
      <c r="EM10" s="40">
        <v>3</v>
      </c>
      <c r="EN10" s="40">
        <v>5</v>
      </c>
      <c r="EO10" s="40">
        <v>4</v>
      </c>
      <c r="EP10" s="40">
        <v>4</v>
      </c>
      <c r="EQ10" s="40">
        <v>4</v>
      </c>
      <c r="ER10" s="40">
        <v>5</v>
      </c>
      <c r="ES10" s="40">
        <v>5</v>
      </c>
      <c r="ET10" s="40">
        <v>5</v>
      </c>
      <c r="EU10" s="40">
        <v>5</v>
      </c>
      <c r="EV10" s="40">
        <v>5</v>
      </c>
      <c r="EW10" s="40">
        <v>5</v>
      </c>
      <c r="EX10" s="40">
        <v>5</v>
      </c>
      <c r="EY10" s="40">
        <v>5</v>
      </c>
      <c r="EZ10" s="40">
        <v>5</v>
      </c>
      <c r="FA10" s="40">
        <v>5</v>
      </c>
      <c r="FB10" s="40">
        <v>5</v>
      </c>
      <c r="FC10" s="40">
        <v>4</v>
      </c>
      <c r="FD10" s="40">
        <v>4</v>
      </c>
      <c r="FE10" s="40">
        <v>5</v>
      </c>
      <c r="FF10" s="40">
        <v>4</v>
      </c>
      <c r="FG10" s="40">
        <v>4</v>
      </c>
      <c r="FH10" s="40">
        <v>5</v>
      </c>
      <c r="FI10" s="40">
        <v>4</v>
      </c>
      <c r="FJ10" s="40">
        <v>4</v>
      </c>
      <c r="FK10" s="40">
        <v>1</v>
      </c>
      <c r="FL10" s="40">
        <v>4</v>
      </c>
      <c r="FM10" s="40">
        <v>4</v>
      </c>
      <c r="FN10" s="40">
        <v>5</v>
      </c>
      <c r="FO10" s="40">
        <v>4</v>
      </c>
      <c r="FP10" s="40">
        <v>5</v>
      </c>
      <c r="FQ10" s="40">
        <v>5</v>
      </c>
      <c r="FR10" s="40">
        <v>4</v>
      </c>
      <c r="FS10" s="40">
        <v>4</v>
      </c>
      <c r="FT10" s="40">
        <v>5</v>
      </c>
      <c r="FU10" s="40">
        <v>2</v>
      </c>
      <c r="FV10" s="40">
        <v>5</v>
      </c>
      <c r="FW10" s="40">
        <v>5</v>
      </c>
      <c r="FX10" s="40">
        <v>4</v>
      </c>
      <c r="FY10" s="40">
        <v>4</v>
      </c>
      <c r="FZ10" s="40">
        <v>4</v>
      </c>
      <c r="GA10" s="40">
        <v>5</v>
      </c>
      <c r="GB10" s="40">
        <v>5</v>
      </c>
      <c r="GC10" s="40">
        <v>5</v>
      </c>
      <c r="GD10" s="40">
        <v>4</v>
      </c>
      <c r="GE10" s="40">
        <v>3</v>
      </c>
      <c r="GF10" s="40">
        <v>4</v>
      </c>
      <c r="GG10" s="40">
        <v>5</v>
      </c>
      <c r="GH10" s="40">
        <v>5</v>
      </c>
      <c r="GI10" s="40">
        <v>5</v>
      </c>
      <c r="GJ10" s="40">
        <v>1</v>
      </c>
      <c r="GK10" s="40">
        <v>3</v>
      </c>
      <c r="GL10" s="40">
        <v>5</v>
      </c>
      <c r="GM10" s="40">
        <v>5</v>
      </c>
      <c r="GN10" s="40">
        <v>5</v>
      </c>
      <c r="GO10" s="40">
        <v>5</v>
      </c>
      <c r="GP10" s="40">
        <v>5</v>
      </c>
      <c r="GQ10" s="40">
        <v>4</v>
      </c>
      <c r="GR10" s="40">
        <v>3</v>
      </c>
      <c r="GS10" s="40">
        <v>4</v>
      </c>
      <c r="GT10" s="40">
        <v>5</v>
      </c>
      <c r="GU10" s="40">
        <v>4</v>
      </c>
      <c r="GV10" s="40">
        <v>5</v>
      </c>
      <c r="GW10" s="40">
        <v>4</v>
      </c>
      <c r="GX10" s="40">
        <v>5</v>
      </c>
      <c r="GY10" s="40">
        <v>5</v>
      </c>
      <c r="GZ10" s="40">
        <v>5</v>
      </c>
      <c r="HA10" s="40">
        <v>5</v>
      </c>
      <c r="HB10" s="40">
        <v>5</v>
      </c>
      <c r="HC10" s="40">
        <v>5</v>
      </c>
      <c r="HD10" s="40">
        <v>4</v>
      </c>
      <c r="HE10" s="40">
        <v>4</v>
      </c>
      <c r="HF10" s="40">
        <v>4</v>
      </c>
      <c r="HG10" s="40">
        <v>5</v>
      </c>
      <c r="HH10" s="40">
        <v>5</v>
      </c>
      <c r="HI10" s="40">
        <v>5</v>
      </c>
      <c r="HJ10" s="40">
        <v>4</v>
      </c>
      <c r="HK10" s="40">
        <v>4</v>
      </c>
      <c r="HL10" s="40">
        <v>5</v>
      </c>
      <c r="HM10" s="40">
        <v>0</v>
      </c>
      <c r="HN10" s="40">
        <v>4</v>
      </c>
      <c r="HO10" s="40">
        <v>4</v>
      </c>
      <c r="HP10" s="40">
        <v>4</v>
      </c>
      <c r="HQ10" s="40">
        <v>5</v>
      </c>
      <c r="HR10" s="40">
        <v>5</v>
      </c>
      <c r="HS10" s="40">
        <v>5</v>
      </c>
      <c r="HT10" s="40">
        <v>4</v>
      </c>
      <c r="HU10" s="40">
        <v>4</v>
      </c>
      <c r="HV10" s="40">
        <v>5</v>
      </c>
      <c r="HW10" s="40">
        <v>5</v>
      </c>
      <c r="HX10" s="40">
        <v>0</v>
      </c>
      <c r="HY10" s="40">
        <v>5</v>
      </c>
      <c r="HZ10" s="40">
        <v>5</v>
      </c>
      <c r="IA10" s="40">
        <v>5</v>
      </c>
      <c r="IB10" s="40">
        <v>5</v>
      </c>
      <c r="IC10" s="40">
        <v>5</v>
      </c>
      <c r="ID10" s="40">
        <v>5</v>
      </c>
      <c r="IE10" s="40">
        <v>5</v>
      </c>
      <c r="IF10" s="40">
        <v>4</v>
      </c>
      <c r="IG10" s="40">
        <v>4</v>
      </c>
      <c r="IH10" s="40">
        <v>5</v>
      </c>
      <c r="II10" s="40">
        <v>5</v>
      </c>
      <c r="IJ10" s="40">
        <v>5</v>
      </c>
      <c r="IK10" s="40">
        <v>5</v>
      </c>
      <c r="IL10" s="40">
        <v>5</v>
      </c>
      <c r="IM10" s="40">
        <v>5</v>
      </c>
      <c r="IN10" s="40">
        <v>5</v>
      </c>
      <c r="IO10" s="40">
        <v>5</v>
      </c>
      <c r="IP10" s="40">
        <v>4</v>
      </c>
      <c r="IQ10" s="40">
        <v>5</v>
      </c>
      <c r="IR10" s="40">
        <v>4</v>
      </c>
      <c r="IS10" s="40">
        <v>5</v>
      </c>
      <c r="IT10" s="40">
        <v>4</v>
      </c>
      <c r="IU10" s="40">
        <v>5</v>
      </c>
      <c r="IV10" s="40">
        <v>5</v>
      </c>
      <c r="IW10" s="40">
        <v>5</v>
      </c>
      <c r="IX10" s="40">
        <v>3</v>
      </c>
      <c r="IY10" s="40">
        <v>4</v>
      </c>
      <c r="IZ10" s="40">
        <v>5</v>
      </c>
      <c r="JA10" s="40">
        <v>5</v>
      </c>
      <c r="JB10" s="40">
        <v>5</v>
      </c>
      <c r="JC10" s="40">
        <v>4</v>
      </c>
      <c r="JD10" s="40">
        <v>4</v>
      </c>
      <c r="JE10" s="40">
        <v>5</v>
      </c>
      <c r="JF10" s="40">
        <v>4</v>
      </c>
      <c r="JG10" s="40">
        <v>5</v>
      </c>
      <c r="JH10" s="40">
        <v>5</v>
      </c>
      <c r="JI10" s="40">
        <v>5</v>
      </c>
      <c r="JJ10" s="40">
        <v>5</v>
      </c>
      <c r="JK10" s="40">
        <v>3</v>
      </c>
      <c r="JL10" s="40">
        <v>1</v>
      </c>
      <c r="JM10" s="40">
        <v>5</v>
      </c>
      <c r="JN10" s="40">
        <v>4</v>
      </c>
      <c r="JO10" s="40">
        <v>5</v>
      </c>
      <c r="JP10" s="40">
        <v>5</v>
      </c>
      <c r="JQ10" s="40">
        <v>5</v>
      </c>
      <c r="JR10" s="40">
        <v>5</v>
      </c>
      <c r="JS10" s="40">
        <v>4</v>
      </c>
      <c r="JT10" s="40">
        <v>5</v>
      </c>
      <c r="JU10" s="40">
        <v>5</v>
      </c>
      <c r="JV10" s="40">
        <v>5</v>
      </c>
      <c r="JW10" s="40">
        <v>1</v>
      </c>
      <c r="JX10" s="40">
        <v>4</v>
      </c>
      <c r="JY10" s="40">
        <v>5</v>
      </c>
      <c r="JZ10" s="40">
        <v>5</v>
      </c>
      <c r="KA10" s="40">
        <v>5</v>
      </c>
      <c r="KB10" s="40">
        <v>1</v>
      </c>
      <c r="KC10" s="40">
        <v>1</v>
      </c>
      <c r="KD10" s="40">
        <v>4</v>
      </c>
      <c r="KE10" s="40">
        <v>5</v>
      </c>
      <c r="KF10" s="40">
        <v>4</v>
      </c>
      <c r="KG10" s="40">
        <v>3</v>
      </c>
      <c r="KH10" s="40">
        <v>4</v>
      </c>
      <c r="KI10" s="40">
        <v>4</v>
      </c>
      <c r="KJ10" s="40">
        <v>5</v>
      </c>
      <c r="KK10" s="40">
        <v>4</v>
      </c>
      <c r="KL10" s="40">
        <v>5</v>
      </c>
      <c r="KM10" s="40">
        <v>5</v>
      </c>
      <c r="KN10" s="40">
        <v>3</v>
      </c>
      <c r="KO10" s="40">
        <v>4</v>
      </c>
      <c r="KP10" s="40">
        <v>3</v>
      </c>
      <c r="KQ10" s="40">
        <v>5</v>
      </c>
      <c r="KR10" s="40">
        <v>4</v>
      </c>
      <c r="KS10" s="40">
        <v>4</v>
      </c>
      <c r="KT10" s="40">
        <v>4</v>
      </c>
      <c r="KU10" s="40">
        <v>5</v>
      </c>
      <c r="KV10" s="40">
        <v>5</v>
      </c>
      <c r="KW10" s="40">
        <v>4</v>
      </c>
      <c r="KX10" s="40">
        <v>4</v>
      </c>
      <c r="KY10" s="40">
        <v>5</v>
      </c>
      <c r="KZ10" s="40">
        <v>5</v>
      </c>
      <c r="LA10" s="40">
        <v>4</v>
      </c>
      <c r="LB10" s="40">
        <v>5</v>
      </c>
      <c r="LC10" s="40">
        <v>4</v>
      </c>
      <c r="LD10" s="40">
        <v>3</v>
      </c>
      <c r="LE10" s="40">
        <v>4</v>
      </c>
      <c r="LF10" s="41">
        <v>5</v>
      </c>
      <c r="LG10" s="42">
        <f>AVERAGE(Tabela63101112[[#This Row],[1]:[832]])</f>
        <v>4.4158730158730162</v>
      </c>
      <c r="LH10" s="42">
        <f>SKEW(Tabela63101112[[#This Row],[1]:[832]])</f>
        <v>-2.3167217370114179</v>
      </c>
      <c r="LI10" s="42">
        <f>STDEV(Tabela63101112[[#This Row],[1]:[832]])</f>
        <v>0.88245574205731081</v>
      </c>
      <c r="LJ10" s="63">
        <v>0.82079510062342798</v>
      </c>
    </row>
    <row r="11" spans="1:322" s="28" customFormat="1" ht="24.95" customHeight="1">
      <c r="A11" s="29">
        <v>25</v>
      </c>
      <c r="B11" s="30">
        <v>7</v>
      </c>
      <c r="C11" s="106" t="s">
        <v>1713</v>
      </c>
      <c r="D11" s="39">
        <v>1</v>
      </c>
      <c r="E11" s="40">
        <v>4</v>
      </c>
      <c r="F11" s="40">
        <v>4</v>
      </c>
      <c r="G11" s="40">
        <v>4</v>
      </c>
      <c r="H11" s="40">
        <v>3</v>
      </c>
      <c r="I11" s="40">
        <v>3</v>
      </c>
      <c r="J11" s="40">
        <v>5</v>
      </c>
      <c r="K11" s="40">
        <v>4</v>
      </c>
      <c r="L11" s="40">
        <v>5</v>
      </c>
      <c r="M11" s="40">
        <v>5</v>
      </c>
      <c r="N11" s="40">
        <v>3</v>
      </c>
      <c r="O11" s="40">
        <v>5</v>
      </c>
      <c r="P11" s="40">
        <v>4</v>
      </c>
      <c r="Q11" s="40">
        <v>5</v>
      </c>
      <c r="R11" s="40">
        <v>5</v>
      </c>
      <c r="S11" s="40">
        <v>4</v>
      </c>
      <c r="T11" s="40">
        <v>5</v>
      </c>
      <c r="U11" s="40">
        <v>4</v>
      </c>
      <c r="V11" s="40">
        <v>5</v>
      </c>
      <c r="W11" s="40">
        <v>5</v>
      </c>
      <c r="X11" s="40">
        <v>0</v>
      </c>
      <c r="Y11" s="40">
        <v>3</v>
      </c>
      <c r="Z11" s="40">
        <v>5</v>
      </c>
      <c r="AA11" s="40">
        <v>4</v>
      </c>
      <c r="AB11" s="40">
        <v>3</v>
      </c>
      <c r="AC11" s="40">
        <v>3</v>
      </c>
      <c r="AD11" s="40">
        <v>1</v>
      </c>
      <c r="AE11" s="40">
        <v>2</v>
      </c>
      <c r="AF11" s="40">
        <v>5</v>
      </c>
      <c r="AG11" s="40">
        <v>4</v>
      </c>
      <c r="AH11" s="40">
        <v>4</v>
      </c>
      <c r="AI11" s="40">
        <v>4</v>
      </c>
      <c r="AJ11" s="40">
        <v>5</v>
      </c>
      <c r="AK11" s="40">
        <v>5</v>
      </c>
      <c r="AL11" s="40">
        <v>5</v>
      </c>
      <c r="AM11" s="40">
        <v>4</v>
      </c>
      <c r="AN11" s="40">
        <v>3</v>
      </c>
      <c r="AO11" s="40">
        <v>5</v>
      </c>
      <c r="AP11" s="40">
        <v>5</v>
      </c>
      <c r="AQ11" s="40">
        <v>5</v>
      </c>
      <c r="AR11" s="40">
        <v>4</v>
      </c>
      <c r="AS11" s="40">
        <v>5</v>
      </c>
      <c r="AT11" s="40">
        <v>5</v>
      </c>
      <c r="AU11" s="40">
        <v>3</v>
      </c>
      <c r="AV11" s="40">
        <v>4</v>
      </c>
      <c r="AW11" s="40">
        <v>4</v>
      </c>
      <c r="AX11" s="40">
        <v>4</v>
      </c>
      <c r="AY11" s="40">
        <v>5</v>
      </c>
      <c r="AZ11" s="40">
        <v>5</v>
      </c>
      <c r="BA11" s="40">
        <v>4</v>
      </c>
      <c r="BB11" s="40">
        <v>5</v>
      </c>
      <c r="BC11" s="40">
        <v>5</v>
      </c>
      <c r="BD11" s="40">
        <v>4</v>
      </c>
      <c r="BE11" s="40">
        <v>4</v>
      </c>
      <c r="BF11" s="40">
        <v>5</v>
      </c>
      <c r="BG11" s="40">
        <v>5</v>
      </c>
      <c r="BH11" s="40">
        <v>4</v>
      </c>
      <c r="BI11" s="40">
        <v>3</v>
      </c>
      <c r="BJ11" s="40">
        <v>4</v>
      </c>
      <c r="BK11" s="40">
        <v>4</v>
      </c>
      <c r="BL11" s="40">
        <v>4</v>
      </c>
      <c r="BM11" s="40">
        <v>5</v>
      </c>
      <c r="BN11" s="40">
        <v>4</v>
      </c>
      <c r="BO11" s="40">
        <v>5</v>
      </c>
      <c r="BP11" s="40">
        <v>0</v>
      </c>
      <c r="BQ11" s="40">
        <v>4</v>
      </c>
      <c r="BR11" s="40">
        <v>4</v>
      </c>
      <c r="BS11" s="40">
        <v>5</v>
      </c>
      <c r="BT11" s="40">
        <v>5</v>
      </c>
      <c r="BU11" s="40">
        <v>4</v>
      </c>
      <c r="BV11" s="40">
        <v>5</v>
      </c>
      <c r="BW11" s="40">
        <v>5</v>
      </c>
      <c r="BX11" s="40">
        <v>3</v>
      </c>
      <c r="BY11" s="40">
        <v>4</v>
      </c>
      <c r="BZ11" s="40">
        <v>5</v>
      </c>
      <c r="CA11" s="40">
        <v>5</v>
      </c>
      <c r="CB11" s="40">
        <v>5</v>
      </c>
      <c r="CC11" s="40">
        <v>4</v>
      </c>
      <c r="CD11" s="40">
        <v>5</v>
      </c>
      <c r="CE11" s="40">
        <v>4</v>
      </c>
      <c r="CF11" s="40">
        <v>4</v>
      </c>
      <c r="CG11" s="40">
        <v>4</v>
      </c>
      <c r="CH11" s="40">
        <v>5</v>
      </c>
      <c r="CI11" s="40">
        <v>5</v>
      </c>
      <c r="CJ11" s="40">
        <v>5</v>
      </c>
      <c r="CK11" s="40">
        <v>5</v>
      </c>
      <c r="CL11" s="40">
        <v>5</v>
      </c>
      <c r="CM11" s="40">
        <v>4</v>
      </c>
      <c r="CN11" s="40">
        <v>5</v>
      </c>
      <c r="CO11" s="40">
        <v>4</v>
      </c>
      <c r="CP11" s="40">
        <v>5</v>
      </c>
      <c r="CQ11" s="40">
        <v>4</v>
      </c>
      <c r="CR11" s="40">
        <v>5</v>
      </c>
      <c r="CS11" s="40">
        <v>0</v>
      </c>
      <c r="CT11" s="40">
        <v>5</v>
      </c>
      <c r="CU11" s="40">
        <v>3</v>
      </c>
      <c r="CV11" s="40">
        <v>5</v>
      </c>
      <c r="CW11" s="40">
        <v>4</v>
      </c>
      <c r="CX11" s="40">
        <v>4</v>
      </c>
      <c r="CY11" s="40">
        <v>1</v>
      </c>
      <c r="CZ11" s="40">
        <v>4</v>
      </c>
      <c r="DA11" s="40">
        <v>3</v>
      </c>
      <c r="DB11" s="40">
        <v>4</v>
      </c>
      <c r="DC11" s="40">
        <v>4</v>
      </c>
      <c r="DD11" s="40">
        <v>5</v>
      </c>
      <c r="DE11" s="40">
        <v>5</v>
      </c>
      <c r="DF11" s="40">
        <v>4</v>
      </c>
      <c r="DG11" s="40">
        <v>5</v>
      </c>
      <c r="DH11" s="40">
        <v>4</v>
      </c>
      <c r="DI11" s="40">
        <v>3</v>
      </c>
      <c r="DJ11" s="40">
        <v>5</v>
      </c>
      <c r="DK11" s="40">
        <v>4</v>
      </c>
      <c r="DL11" s="40">
        <v>4</v>
      </c>
      <c r="DM11" s="40">
        <v>5</v>
      </c>
      <c r="DN11" s="40">
        <v>3</v>
      </c>
      <c r="DO11" s="40">
        <v>3</v>
      </c>
      <c r="DP11" s="40">
        <v>5</v>
      </c>
      <c r="DQ11" s="40">
        <v>4</v>
      </c>
      <c r="DR11" s="40">
        <v>5</v>
      </c>
      <c r="DS11" s="40">
        <v>4</v>
      </c>
      <c r="DT11" s="40">
        <v>5</v>
      </c>
      <c r="DU11" s="40">
        <v>4</v>
      </c>
      <c r="DV11" s="40">
        <v>5</v>
      </c>
      <c r="DW11" s="40">
        <v>5</v>
      </c>
      <c r="DX11" s="40">
        <v>5</v>
      </c>
      <c r="DY11" s="40">
        <v>4</v>
      </c>
      <c r="DZ11" s="40">
        <v>5</v>
      </c>
      <c r="EA11" s="40">
        <v>5</v>
      </c>
      <c r="EB11" s="40">
        <v>4</v>
      </c>
      <c r="EC11" s="40">
        <v>5</v>
      </c>
      <c r="ED11" s="40">
        <v>5</v>
      </c>
      <c r="EE11" s="40">
        <v>5</v>
      </c>
      <c r="EF11" s="40">
        <v>5</v>
      </c>
      <c r="EG11" s="40">
        <v>4</v>
      </c>
      <c r="EH11" s="40">
        <v>5</v>
      </c>
      <c r="EI11" s="40">
        <v>5</v>
      </c>
      <c r="EJ11" s="40">
        <v>5</v>
      </c>
      <c r="EK11" s="40">
        <v>5</v>
      </c>
      <c r="EL11" s="40">
        <v>4</v>
      </c>
      <c r="EM11" s="40">
        <v>5</v>
      </c>
      <c r="EN11" s="40">
        <v>1</v>
      </c>
      <c r="EO11" s="40">
        <v>4</v>
      </c>
      <c r="EP11" s="40">
        <v>4</v>
      </c>
      <c r="EQ11" s="40">
        <v>4</v>
      </c>
      <c r="ER11" s="40">
        <v>5</v>
      </c>
      <c r="ES11" s="40">
        <v>5</v>
      </c>
      <c r="ET11" s="40">
        <v>4</v>
      </c>
      <c r="EU11" s="40">
        <v>5</v>
      </c>
      <c r="EV11" s="40">
        <v>5</v>
      </c>
      <c r="EW11" s="40">
        <v>5</v>
      </c>
      <c r="EX11" s="40">
        <v>4</v>
      </c>
      <c r="EY11" s="40">
        <v>5</v>
      </c>
      <c r="EZ11" s="40">
        <v>5</v>
      </c>
      <c r="FA11" s="40">
        <v>5</v>
      </c>
      <c r="FB11" s="40">
        <v>5</v>
      </c>
      <c r="FC11" s="40">
        <v>4</v>
      </c>
      <c r="FD11" s="40">
        <v>4</v>
      </c>
      <c r="FE11" s="40">
        <v>0</v>
      </c>
      <c r="FF11" s="40">
        <v>4</v>
      </c>
      <c r="FG11" s="40">
        <v>5</v>
      </c>
      <c r="FH11" s="40">
        <v>5</v>
      </c>
      <c r="FI11" s="40">
        <v>4</v>
      </c>
      <c r="FJ11" s="40">
        <v>4</v>
      </c>
      <c r="FK11" s="40">
        <v>1</v>
      </c>
      <c r="FL11" s="40">
        <v>4</v>
      </c>
      <c r="FM11" s="40">
        <v>5</v>
      </c>
      <c r="FN11" s="40">
        <v>5</v>
      </c>
      <c r="FO11" s="40">
        <v>5</v>
      </c>
      <c r="FP11" s="40">
        <v>5</v>
      </c>
      <c r="FQ11" s="40">
        <v>5</v>
      </c>
      <c r="FR11" s="40">
        <v>4</v>
      </c>
      <c r="FS11" s="40">
        <v>4</v>
      </c>
      <c r="FT11" s="40">
        <v>4</v>
      </c>
      <c r="FU11" s="40">
        <v>2</v>
      </c>
      <c r="FV11" s="40">
        <v>4</v>
      </c>
      <c r="FW11" s="40">
        <v>3</v>
      </c>
      <c r="FX11" s="40">
        <v>4</v>
      </c>
      <c r="FY11" s="40">
        <v>4</v>
      </c>
      <c r="FZ11" s="40">
        <v>5</v>
      </c>
      <c r="GA11" s="40">
        <v>5</v>
      </c>
      <c r="GB11" s="40">
        <v>5</v>
      </c>
      <c r="GC11" s="40">
        <v>5</v>
      </c>
      <c r="GD11" s="40">
        <v>3</v>
      </c>
      <c r="GE11" s="40">
        <v>3</v>
      </c>
      <c r="GF11" s="40">
        <v>4</v>
      </c>
      <c r="GG11" s="40">
        <v>5</v>
      </c>
      <c r="GH11" s="40">
        <v>4</v>
      </c>
      <c r="GI11" s="40">
        <v>5</v>
      </c>
      <c r="GJ11" s="40">
        <v>1</v>
      </c>
      <c r="GK11" s="40">
        <v>2</v>
      </c>
      <c r="GL11" s="40">
        <v>5</v>
      </c>
      <c r="GM11" s="40">
        <v>4</v>
      </c>
      <c r="GN11" s="40">
        <v>5</v>
      </c>
      <c r="GO11" s="40">
        <v>3</v>
      </c>
      <c r="GP11" s="40">
        <v>5</v>
      </c>
      <c r="GQ11" s="40">
        <v>4</v>
      </c>
      <c r="GR11" s="40">
        <v>0</v>
      </c>
      <c r="GS11" s="40">
        <v>5</v>
      </c>
      <c r="GT11" s="40">
        <v>5</v>
      </c>
      <c r="GU11" s="40">
        <v>4</v>
      </c>
      <c r="GV11" s="40">
        <v>5</v>
      </c>
      <c r="GW11" s="40">
        <v>4</v>
      </c>
      <c r="GX11" s="40">
        <v>4</v>
      </c>
      <c r="GY11" s="40">
        <v>5</v>
      </c>
      <c r="GZ11" s="40">
        <v>5</v>
      </c>
      <c r="HA11" s="40">
        <v>5</v>
      </c>
      <c r="HB11" s="40">
        <v>5</v>
      </c>
      <c r="HC11" s="40">
        <v>5</v>
      </c>
      <c r="HD11" s="40">
        <v>5</v>
      </c>
      <c r="HE11" s="40">
        <v>3</v>
      </c>
      <c r="HF11" s="40">
        <v>5</v>
      </c>
      <c r="HG11" s="40">
        <v>4</v>
      </c>
      <c r="HH11" s="40">
        <v>5</v>
      </c>
      <c r="HI11" s="40">
        <v>3</v>
      </c>
      <c r="HJ11" s="40">
        <v>5</v>
      </c>
      <c r="HK11" s="40">
        <v>5</v>
      </c>
      <c r="HL11" s="40">
        <v>4</v>
      </c>
      <c r="HM11" s="40">
        <v>5</v>
      </c>
      <c r="HN11" s="40">
        <v>4</v>
      </c>
      <c r="HO11" s="40">
        <v>5</v>
      </c>
      <c r="HP11" s="40">
        <v>4</v>
      </c>
      <c r="HQ11" s="40">
        <v>5</v>
      </c>
      <c r="HR11" s="40">
        <v>5</v>
      </c>
      <c r="HS11" s="40">
        <v>5</v>
      </c>
      <c r="HT11" s="40">
        <v>4</v>
      </c>
      <c r="HU11" s="40">
        <v>4</v>
      </c>
      <c r="HV11" s="40">
        <v>4</v>
      </c>
      <c r="HW11" s="40">
        <v>4</v>
      </c>
      <c r="HX11" s="40">
        <v>1</v>
      </c>
      <c r="HY11" s="40">
        <v>5</v>
      </c>
      <c r="HZ11" s="40">
        <v>4</v>
      </c>
      <c r="IA11" s="40">
        <v>5</v>
      </c>
      <c r="IB11" s="40">
        <v>5</v>
      </c>
      <c r="IC11" s="40">
        <v>0</v>
      </c>
      <c r="ID11" s="40">
        <v>4</v>
      </c>
      <c r="IE11" s="40">
        <v>5</v>
      </c>
      <c r="IF11" s="40">
        <v>4</v>
      </c>
      <c r="IG11" s="40">
        <v>4</v>
      </c>
      <c r="IH11" s="40">
        <v>4</v>
      </c>
      <c r="II11" s="40">
        <v>5</v>
      </c>
      <c r="IJ11" s="40">
        <v>5</v>
      </c>
      <c r="IK11" s="40">
        <v>4</v>
      </c>
      <c r="IL11" s="40">
        <v>2</v>
      </c>
      <c r="IM11" s="40">
        <v>4</v>
      </c>
      <c r="IN11" s="40">
        <v>4</v>
      </c>
      <c r="IO11" s="40">
        <v>4</v>
      </c>
      <c r="IP11" s="40">
        <v>4</v>
      </c>
      <c r="IQ11" s="40">
        <v>5</v>
      </c>
      <c r="IR11" s="40">
        <v>5</v>
      </c>
      <c r="IS11" s="40">
        <v>5</v>
      </c>
      <c r="IT11" s="40">
        <v>4</v>
      </c>
      <c r="IU11" s="40">
        <v>4</v>
      </c>
      <c r="IV11" s="40">
        <v>4</v>
      </c>
      <c r="IW11" s="40">
        <v>5</v>
      </c>
      <c r="IX11" s="40">
        <v>3</v>
      </c>
      <c r="IY11" s="40">
        <v>4</v>
      </c>
      <c r="IZ11" s="40">
        <v>4</v>
      </c>
      <c r="JA11" s="40">
        <v>5</v>
      </c>
      <c r="JB11" s="40">
        <v>5</v>
      </c>
      <c r="JC11" s="40">
        <v>4</v>
      </c>
      <c r="JD11" s="40">
        <v>5</v>
      </c>
      <c r="JE11" s="40">
        <v>5</v>
      </c>
      <c r="JF11" s="40">
        <v>3</v>
      </c>
      <c r="JG11" s="40">
        <v>3</v>
      </c>
      <c r="JH11" s="40">
        <v>4</v>
      </c>
      <c r="JI11" s="40">
        <v>4</v>
      </c>
      <c r="JJ11" s="40">
        <v>5</v>
      </c>
      <c r="JK11" s="40">
        <v>3</v>
      </c>
      <c r="JL11" s="40">
        <v>1</v>
      </c>
      <c r="JM11" s="40">
        <v>3</v>
      </c>
      <c r="JN11" s="40">
        <v>4</v>
      </c>
      <c r="JO11" s="40">
        <v>4</v>
      </c>
      <c r="JP11" s="40">
        <v>4</v>
      </c>
      <c r="JQ11" s="40">
        <v>5</v>
      </c>
      <c r="JR11" s="40">
        <v>5</v>
      </c>
      <c r="JS11" s="40">
        <v>3</v>
      </c>
      <c r="JT11" s="40">
        <v>4</v>
      </c>
      <c r="JU11" s="40">
        <v>5</v>
      </c>
      <c r="JV11" s="40">
        <v>3</v>
      </c>
      <c r="JW11" s="40">
        <v>1</v>
      </c>
      <c r="JX11" s="40">
        <v>4</v>
      </c>
      <c r="JY11" s="40">
        <v>4</v>
      </c>
      <c r="JZ11" s="40">
        <v>5</v>
      </c>
      <c r="KA11" s="40">
        <v>5</v>
      </c>
      <c r="KB11" s="40">
        <v>3</v>
      </c>
      <c r="KC11" s="40">
        <v>1</v>
      </c>
      <c r="KD11" s="40">
        <v>4</v>
      </c>
      <c r="KE11" s="40">
        <v>5</v>
      </c>
      <c r="KF11" s="40">
        <v>4</v>
      </c>
      <c r="KG11" s="40">
        <v>3</v>
      </c>
      <c r="KH11" s="40">
        <v>3</v>
      </c>
      <c r="KI11" s="40">
        <v>4</v>
      </c>
      <c r="KJ11" s="40">
        <v>5</v>
      </c>
      <c r="KK11" s="40">
        <v>4</v>
      </c>
      <c r="KL11" s="40">
        <v>5</v>
      </c>
      <c r="KM11" s="40">
        <v>4</v>
      </c>
      <c r="KN11" s="40">
        <v>4</v>
      </c>
      <c r="KO11" s="40">
        <v>4</v>
      </c>
      <c r="KP11" s="40">
        <v>4</v>
      </c>
      <c r="KQ11" s="40">
        <v>3</v>
      </c>
      <c r="KR11" s="40">
        <v>4</v>
      </c>
      <c r="KS11" s="40">
        <v>5</v>
      </c>
      <c r="KT11" s="40">
        <v>3</v>
      </c>
      <c r="KU11" s="40">
        <v>5</v>
      </c>
      <c r="KV11" s="40">
        <v>5</v>
      </c>
      <c r="KW11" s="40">
        <v>4</v>
      </c>
      <c r="KX11" s="40">
        <v>5</v>
      </c>
      <c r="KY11" s="40">
        <v>5</v>
      </c>
      <c r="KZ11" s="40">
        <v>5</v>
      </c>
      <c r="LA11" s="40">
        <v>3</v>
      </c>
      <c r="LB11" s="40">
        <v>4</v>
      </c>
      <c r="LC11" s="40">
        <v>4</v>
      </c>
      <c r="LD11" s="40">
        <v>4</v>
      </c>
      <c r="LE11" s="40">
        <v>4</v>
      </c>
      <c r="LF11" s="41">
        <v>4</v>
      </c>
      <c r="LG11" s="42">
        <f>AVERAGE(Tabela63101112[[#This Row],[1]:[832]])</f>
        <v>4.1365079365079369</v>
      </c>
      <c r="LH11" s="42">
        <f>SKEW(Tabela63101112[[#This Row],[1]:[832]])</f>
        <v>-1.8430931092511806</v>
      </c>
      <c r="LI11" s="42">
        <f>STDEV(Tabela63101112[[#This Row],[1]:[832]])</f>
        <v>1.0842387900816419</v>
      </c>
      <c r="LJ11" s="63">
        <v>0.82662243795027912</v>
      </c>
    </row>
    <row r="12" spans="1:322" s="28" customFormat="1" ht="24.95" customHeight="1">
      <c r="A12" s="29">
        <v>26</v>
      </c>
      <c r="B12" s="30">
        <v>8</v>
      </c>
      <c r="C12" s="106" t="s">
        <v>1714</v>
      </c>
      <c r="D12" s="39">
        <v>2</v>
      </c>
      <c r="E12" s="40">
        <v>4</v>
      </c>
      <c r="F12" s="40">
        <v>4</v>
      </c>
      <c r="G12" s="40">
        <v>4</v>
      </c>
      <c r="H12" s="40">
        <v>5</v>
      </c>
      <c r="I12" s="40">
        <v>4</v>
      </c>
      <c r="J12" s="40">
        <v>4</v>
      </c>
      <c r="K12" s="40">
        <v>4</v>
      </c>
      <c r="L12" s="40">
        <v>5</v>
      </c>
      <c r="M12" s="40">
        <v>4</v>
      </c>
      <c r="N12" s="40">
        <v>4</v>
      </c>
      <c r="O12" s="40">
        <v>4</v>
      </c>
      <c r="P12" s="40">
        <v>5</v>
      </c>
      <c r="Q12" s="40">
        <v>5</v>
      </c>
      <c r="R12" s="40">
        <v>5</v>
      </c>
      <c r="S12" s="40">
        <v>4</v>
      </c>
      <c r="T12" s="40">
        <v>5</v>
      </c>
      <c r="U12" s="40">
        <v>5</v>
      </c>
      <c r="V12" s="40">
        <v>5</v>
      </c>
      <c r="W12" s="40">
        <v>5</v>
      </c>
      <c r="X12" s="40">
        <v>5</v>
      </c>
      <c r="Y12" s="40">
        <v>5</v>
      </c>
      <c r="Z12" s="40">
        <v>5</v>
      </c>
      <c r="AA12" s="40">
        <v>5</v>
      </c>
      <c r="AB12" s="40">
        <v>4</v>
      </c>
      <c r="AC12" s="40">
        <v>4</v>
      </c>
      <c r="AD12" s="40">
        <v>3</v>
      </c>
      <c r="AE12" s="40">
        <v>4</v>
      </c>
      <c r="AF12" s="40">
        <v>5</v>
      </c>
      <c r="AG12" s="40">
        <v>4</v>
      </c>
      <c r="AH12" s="40">
        <v>4</v>
      </c>
      <c r="AI12" s="40">
        <v>4</v>
      </c>
      <c r="AJ12" s="40">
        <v>5</v>
      </c>
      <c r="AK12" s="40">
        <v>5</v>
      </c>
      <c r="AL12" s="40">
        <v>5</v>
      </c>
      <c r="AM12" s="40">
        <v>5</v>
      </c>
      <c r="AN12" s="40">
        <v>4</v>
      </c>
      <c r="AO12" s="40">
        <v>5</v>
      </c>
      <c r="AP12" s="40">
        <v>5</v>
      </c>
      <c r="AQ12" s="40">
        <v>4</v>
      </c>
      <c r="AR12" s="40">
        <v>4</v>
      </c>
      <c r="AS12" s="40">
        <v>5</v>
      </c>
      <c r="AT12" s="40">
        <v>5</v>
      </c>
      <c r="AU12" s="40">
        <v>5</v>
      </c>
      <c r="AV12" s="40">
        <v>4</v>
      </c>
      <c r="AW12" s="40">
        <v>4</v>
      </c>
      <c r="AX12" s="40">
        <v>4</v>
      </c>
      <c r="AY12" s="40">
        <v>4</v>
      </c>
      <c r="AZ12" s="40">
        <v>5</v>
      </c>
      <c r="BA12" s="40">
        <v>4</v>
      </c>
      <c r="BB12" s="40">
        <v>5</v>
      </c>
      <c r="BC12" s="40">
        <v>5</v>
      </c>
      <c r="BD12" s="40">
        <v>4</v>
      </c>
      <c r="BE12" s="40">
        <v>5</v>
      </c>
      <c r="BF12" s="40">
        <v>5</v>
      </c>
      <c r="BG12" s="40">
        <v>5</v>
      </c>
      <c r="BH12" s="40">
        <v>5</v>
      </c>
      <c r="BI12" s="40">
        <v>4</v>
      </c>
      <c r="BJ12" s="40">
        <v>4</v>
      </c>
      <c r="BK12" s="40">
        <v>5</v>
      </c>
      <c r="BL12" s="40">
        <v>4</v>
      </c>
      <c r="BM12" s="40">
        <v>5</v>
      </c>
      <c r="BN12" s="40">
        <v>5</v>
      </c>
      <c r="BO12" s="40">
        <v>5</v>
      </c>
      <c r="BP12" s="40">
        <v>4</v>
      </c>
      <c r="BQ12" s="40">
        <v>5</v>
      </c>
      <c r="BR12" s="40">
        <v>4</v>
      </c>
      <c r="BS12" s="40">
        <v>4</v>
      </c>
      <c r="BT12" s="40">
        <v>5</v>
      </c>
      <c r="BU12" s="40">
        <v>5</v>
      </c>
      <c r="BV12" s="40">
        <v>5</v>
      </c>
      <c r="BW12" s="40">
        <v>4</v>
      </c>
      <c r="BX12" s="40">
        <v>4</v>
      </c>
      <c r="BY12" s="40">
        <v>4</v>
      </c>
      <c r="BZ12" s="40">
        <v>5</v>
      </c>
      <c r="CA12" s="40">
        <v>5</v>
      </c>
      <c r="CB12" s="40">
        <v>5</v>
      </c>
      <c r="CC12" s="40">
        <v>4</v>
      </c>
      <c r="CD12" s="40">
        <v>4</v>
      </c>
      <c r="CE12" s="40">
        <v>5</v>
      </c>
      <c r="CF12" s="40">
        <v>4</v>
      </c>
      <c r="CG12" s="40">
        <v>5</v>
      </c>
      <c r="CH12" s="40">
        <v>4</v>
      </c>
      <c r="CI12" s="40">
        <v>5</v>
      </c>
      <c r="CJ12" s="40">
        <v>4</v>
      </c>
      <c r="CK12" s="40">
        <v>5</v>
      </c>
      <c r="CL12" s="40">
        <v>5</v>
      </c>
      <c r="CM12" s="40">
        <v>5</v>
      </c>
      <c r="CN12" s="40">
        <v>5</v>
      </c>
      <c r="CO12" s="40">
        <v>4</v>
      </c>
      <c r="CP12" s="40">
        <v>5</v>
      </c>
      <c r="CQ12" s="40">
        <v>5</v>
      </c>
      <c r="CR12" s="40">
        <v>5</v>
      </c>
      <c r="CS12" s="40">
        <v>4</v>
      </c>
      <c r="CT12" s="40">
        <v>5</v>
      </c>
      <c r="CU12" s="40">
        <v>5</v>
      </c>
      <c r="CV12" s="40">
        <v>5</v>
      </c>
      <c r="CW12" s="40">
        <v>5</v>
      </c>
      <c r="CX12" s="40">
        <v>5</v>
      </c>
      <c r="CY12" s="40">
        <v>3</v>
      </c>
      <c r="CZ12" s="40">
        <v>4</v>
      </c>
      <c r="DA12" s="40">
        <v>4</v>
      </c>
      <c r="DB12" s="40">
        <v>4</v>
      </c>
      <c r="DC12" s="40">
        <v>5</v>
      </c>
      <c r="DD12" s="40">
        <v>5</v>
      </c>
      <c r="DE12" s="40">
        <v>5</v>
      </c>
      <c r="DF12" s="40">
        <v>4</v>
      </c>
      <c r="DG12" s="40">
        <v>5</v>
      </c>
      <c r="DH12" s="40">
        <v>5</v>
      </c>
      <c r="DI12" s="40">
        <v>4</v>
      </c>
      <c r="DJ12" s="40">
        <v>5</v>
      </c>
      <c r="DK12" s="40">
        <v>4</v>
      </c>
      <c r="DL12" s="40">
        <v>5</v>
      </c>
      <c r="DM12" s="40">
        <v>5</v>
      </c>
      <c r="DN12" s="40">
        <v>5</v>
      </c>
      <c r="DO12" s="40">
        <v>4</v>
      </c>
      <c r="DP12" s="40">
        <v>5</v>
      </c>
      <c r="DQ12" s="40">
        <v>5</v>
      </c>
      <c r="DR12" s="40">
        <v>5</v>
      </c>
      <c r="DS12" s="40">
        <v>4</v>
      </c>
      <c r="DT12" s="40">
        <v>5</v>
      </c>
      <c r="DU12" s="40">
        <v>5</v>
      </c>
      <c r="DV12" s="40">
        <v>5</v>
      </c>
      <c r="DW12" s="40">
        <v>5</v>
      </c>
      <c r="DX12" s="40">
        <v>5</v>
      </c>
      <c r="DY12" s="40">
        <v>4</v>
      </c>
      <c r="DZ12" s="40">
        <v>5</v>
      </c>
      <c r="EA12" s="40">
        <v>5</v>
      </c>
      <c r="EB12" s="40">
        <v>5</v>
      </c>
      <c r="EC12" s="40">
        <v>5</v>
      </c>
      <c r="ED12" s="40">
        <v>5</v>
      </c>
      <c r="EE12" s="40">
        <v>5</v>
      </c>
      <c r="EF12" s="40">
        <v>5</v>
      </c>
      <c r="EG12" s="40">
        <v>5</v>
      </c>
      <c r="EH12" s="40">
        <v>5</v>
      </c>
      <c r="EI12" s="40">
        <v>5</v>
      </c>
      <c r="EJ12" s="40">
        <v>4</v>
      </c>
      <c r="EK12" s="40">
        <v>4</v>
      </c>
      <c r="EL12" s="40">
        <v>5</v>
      </c>
      <c r="EM12" s="40">
        <v>4</v>
      </c>
      <c r="EN12" s="40">
        <v>5</v>
      </c>
      <c r="EO12" s="40">
        <v>5</v>
      </c>
      <c r="EP12" s="40">
        <v>4</v>
      </c>
      <c r="EQ12" s="40">
        <v>5</v>
      </c>
      <c r="ER12" s="40">
        <v>5</v>
      </c>
      <c r="ES12" s="40">
        <v>5</v>
      </c>
      <c r="ET12" s="40">
        <v>5</v>
      </c>
      <c r="EU12" s="40">
        <v>5</v>
      </c>
      <c r="EV12" s="40">
        <v>4</v>
      </c>
      <c r="EW12" s="40">
        <v>5</v>
      </c>
      <c r="EX12" s="40">
        <v>5</v>
      </c>
      <c r="EY12" s="40">
        <v>5</v>
      </c>
      <c r="EZ12" s="40">
        <v>5</v>
      </c>
      <c r="FA12" s="40">
        <v>5</v>
      </c>
      <c r="FB12" s="40">
        <v>4</v>
      </c>
      <c r="FC12" s="40">
        <v>4</v>
      </c>
      <c r="FD12" s="40">
        <v>3</v>
      </c>
      <c r="FE12" s="40">
        <v>5</v>
      </c>
      <c r="FF12" s="40">
        <v>5</v>
      </c>
      <c r="FG12" s="40">
        <v>5</v>
      </c>
      <c r="FH12" s="40">
        <v>4</v>
      </c>
      <c r="FI12" s="40">
        <v>4</v>
      </c>
      <c r="FJ12" s="40">
        <v>5</v>
      </c>
      <c r="FK12" s="40">
        <v>1</v>
      </c>
      <c r="FL12" s="40">
        <v>4</v>
      </c>
      <c r="FM12" s="40">
        <v>4</v>
      </c>
      <c r="FN12" s="40">
        <v>5</v>
      </c>
      <c r="FO12" s="40">
        <v>5</v>
      </c>
      <c r="FP12" s="40">
        <v>5</v>
      </c>
      <c r="FQ12" s="40">
        <v>5</v>
      </c>
      <c r="FR12" s="40">
        <v>4</v>
      </c>
      <c r="FS12" s="40">
        <v>4</v>
      </c>
      <c r="FT12" s="40">
        <v>5</v>
      </c>
      <c r="FU12" s="40">
        <v>2</v>
      </c>
      <c r="FV12" s="40">
        <v>4</v>
      </c>
      <c r="FW12" s="40">
        <v>4</v>
      </c>
      <c r="FX12" s="40">
        <v>5</v>
      </c>
      <c r="FY12" s="40">
        <v>5</v>
      </c>
      <c r="FZ12" s="40">
        <v>4</v>
      </c>
      <c r="GA12" s="40">
        <v>5</v>
      </c>
      <c r="GB12" s="40">
        <v>5</v>
      </c>
      <c r="GC12" s="40">
        <v>5</v>
      </c>
      <c r="GD12" s="40">
        <v>5</v>
      </c>
      <c r="GE12" s="40">
        <v>4</v>
      </c>
      <c r="GF12" s="40">
        <v>5</v>
      </c>
      <c r="GG12" s="40">
        <v>5</v>
      </c>
      <c r="GH12" s="40">
        <v>5</v>
      </c>
      <c r="GI12" s="40">
        <v>5</v>
      </c>
      <c r="GJ12" s="40">
        <v>3</v>
      </c>
      <c r="GK12" s="40">
        <v>5</v>
      </c>
      <c r="GL12" s="40">
        <v>5</v>
      </c>
      <c r="GM12" s="40">
        <v>5</v>
      </c>
      <c r="GN12" s="40">
        <v>5</v>
      </c>
      <c r="GO12" s="40">
        <v>5</v>
      </c>
      <c r="GP12" s="40">
        <v>5</v>
      </c>
      <c r="GQ12" s="40">
        <v>5</v>
      </c>
      <c r="GR12" s="40">
        <v>5</v>
      </c>
      <c r="GS12" s="40">
        <v>5</v>
      </c>
      <c r="GT12" s="40">
        <v>5</v>
      </c>
      <c r="GU12" s="40">
        <v>5</v>
      </c>
      <c r="GV12" s="40">
        <v>5</v>
      </c>
      <c r="GW12" s="40">
        <v>5</v>
      </c>
      <c r="GX12" s="40">
        <v>5</v>
      </c>
      <c r="GY12" s="40">
        <v>5</v>
      </c>
      <c r="GZ12" s="40">
        <v>5</v>
      </c>
      <c r="HA12" s="40">
        <v>3</v>
      </c>
      <c r="HB12" s="40">
        <v>5</v>
      </c>
      <c r="HC12" s="40">
        <v>5</v>
      </c>
      <c r="HD12" s="40">
        <v>5</v>
      </c>
      <c r="HE12" s="40">
        <v>3</v>
      </c>
      <c r="HF12" s="40">
        <v>5</v>
      </c>
      <c r="HG12" s="40">
        <v>5</v>
      </c>
      <c r="HH12" s="40">
        <v>5</v>
      </c>
      <c r="HI12" s="40">
        <v>2</v>
      </c>
      <c r="HJ12" s="40">
        <v>5</v>
      </c>
      <c r="HK12" s="40">
        <v>4</v>
      </c>
      <c r="HL12" s="40">
        <v>4</v>
      </c>
      <c r="HM12" s="40">
        <v>3</v>
      </c>
      <c r="HN12" s="40">
        <v>4</v>
      </c>
      <c r="HO12" s="40">
        <v>4</v>
      </c>
      <c r="HP12" s="40">
        <v>4</v>
      </c>
      <c r="HQ12" s="40">
        <v>5</v>
      </c>
      <c r="HR12" s="40">
        <v>5</v>
      </c>
      <c r="HS12" s="40">
        <v>5</v>
      </c>
      <c r="HT12" s="40">
        <v>5</v>
      </c>
      <c r="HU12" s="40">
        <v>5</v>
      </c>
      <c r="HV12" s="40">
        <v>4</v>
      </c>
      <c r="HW12" s="40">
        <v>5</v>
      </c>
      <c r="HX12" s="40">
        <v>4</v>
      </c>
      <c r="HY12" s="40">
        <v>5</v>
      </c>
      <c r="HZ12" s="40">
        <v>5</v>
      </c>
      <c r="IA12" s="40">
        <v>5</v>
      </c>
      <c r="IB12" s="40">
        <v>5</v>
      </c>
      <c r="IC12" s="40">
        <v>5</v>
      </c>
      <c r="ID12" s="40">
        <v>5</v>
      </c>
      <c r="IE12" s="40">
        <v>5</v>
      </c>
      <c r="IF12" s="40">
        <v>0</v>
      </c>
      <c r="IG12" s="40">
        <v>5</v>
      </c>
      <c r="IH12" s="40">
        <v>5</v>
      </c>
      <c r="II12" s="40">
        <v>5</v>
      </c>
      <c r="IJ12" s="40">
        <v>4</v>
      </c>
      <c r="IK12" s="40">
        <v>5</v>
      </c>
      <c r="IL12" s="40">
        <v>2</v>
      </c>
      <c r="IM12" s="40">
        <v>5</v>
      </c>
      <c r="IN12" s="40">
        <v>4</v>
      </c>
      <c r="IO12" s="40">
        <v>5</v>
      </c>
      <c r="IP12" s="40">
        <v>4</v>
      </c>
      <c r="IQ12" s="40">
        <v>5</v>
      </c>
      <c r="IR12" s="40">
        <v>5</v>
      </c>
      <c r="IS12" s="40">
        <v>5</v>
      </c>
      <c r="IT12" s="40">
        <v>5</v>
      </c>
      <c r="IU12" s="40">
        <v>5</v>
      </c>
      <c r="IV12" s="40">
        <v>5</v>
      </c>
      <c r="IW12" s="40">
        <v>5</v>
      </c>
      <c r="IX12" s="40">
        <v>4</v>
      </c>
      <c r="IY12" s="40">
        <v>5</v>
      </c>
      <c r="IZ12" s="40">
        <v>4</v>
      </c>
      <c r="JA12" s="40">
        <v>5</v>
      </c>
      <c r="JB12" s="40">
        <v>5</v>
      </c>
      <c r="JC12" s="40">
        <v>5</v>
      </c>
      <c r="JD12" s="40">
        <v>5</v>
      </c>
      <c r="JE12" s="40">
        <v>4</v>
      </c>
      <c r="JF12" s="40">
        <v>3</v>
      </c>
      <c r="JG12" s="40">
        <v>4</v>
      </c>
      <c r="JH12" s="40">
        <v>5</v>
      </c>
      <c r="JI12" s="40">
        <v>5</v>
      </c>
      <c r="JJ12" s="40">
        <v>5</v>
      </c>
      <c r="JK12" s="40">
        <v>4</v>
      </c>
      <c r="JL12" s="40">
        <v>2</v>
      </c>
      <c r="JM12" s="40">
        <v>5</v>
      </c>
      <c r="JN12" s="40">
        <v>4</v>
      </c>
      <c r="JO12" s="40">
        <v>5</v>
      </c>
      <c r="JP12" s="40">
        <v>4</v>
      </c>
      <c r="JQ12" s="40">
        <v>5</v>
      </c>
      <c r="JR12" s="40">
        <v>5</v>
      </c>
      <c r="JS12" s="40">
        <v>4</v>
      </c>
      <c r="JT12" s="40">
        <v>5</v>
      </c>
      <c r="JU12" s="40">
        <v>5</v>
      </c>
      <c r="JV12" s="40">
        <v>5</v>
      </c>
      <c r="JW12" s="40">
        <v>1</v>
      </c>
      <c r="JX12" s="40">
        <v>5</v>
      </c>
      <c r="JY12" s="40">
        <v>5</v>
      </c>
      <c r="JZ12" s="40">
        <v>5</v>
      </c>
      <c r="KA12" s="40">
        <v>5</v>
      </c>
      <c r="KB12" s="40">
        <v>5</v>
      </c>
      <c r="KC12" s="40">
        <v>3</v>
      </c>
      <c r="KD12" s="40">
        <v>4</v>
      </c>
      <c r="KE12" s="40">
        <v>4</v>
      </c>
      <c r="KF12" s="40">
        <v>5</v>
      </c>
      <c r="KG12" s="40">
        <v>3</v>
      </c>
      <c r="KH12" s="40">
        <v>4</v>
      </c>
      <c r="KI12" s="40">
        <v>4</v>
      </c>
      <c r="KJ12" s="40">
        <v>5</v>
      </c>
      <c r="KK12" s="40">
        <v>4</v>
      </c>
      <c r="KL12" s="40">
        <v>5</v>
      </c>
      <c r="KM12" s="40">
        <v>4</v>
      </c>
      <c r="KN12" s="40">
        <v>4</v>
      </c>
      <c r="KO12" s="40">
        <v>5</v>
      </c>
      <c r="KP12" s="40">
        <v>4</v>
      </c>
      <c r="KQ12" s="40">
        <v>4</v>
      </c>
      <c r="KR12" s="40">
        <v>4</v>
      </c>
      <c r="KS12" s="40">
        <v>4</v>
      </c>
      <c r="KT12" s="40">
        <v>4</v>
      </c>
      <c r="KU12" s="40">
        <v>5</v>
      </c>
      <c r="KV12" s="40">
        <v>5</v>
      </c>
      <c r="KW12" s="40">
        <v>5</v>
      </c>
      <c r="KX12" s="40">
        <v>5</v>
      </c>
      <c r="KY12" s="40">
        <v>5</v>
      </c>
      <c r="KZ12" s="40">
        <v>5</v>
      </c>
      <c r="LA12" s="40">
        <v>5</v>
      </c>
      <c r="LB12" s="40">
        <v>5</v>
      </c>
      <c r="LC12" s="40">
        <v>4</v>
      </c>
      <c r="LD12" s="40">
        <v>5</v>
      </c>
      <c r="LE12" s="40">
        <v>5</v>
      </c>
      <c r="LF12" s="41">
        <v>5</v>
      </c>
      <c r="LG12" s="42">
        <f>AVERAGE(Tabela63101112[[#This Row],[1]:[832]])</f>
        <v>4.5365079365079364</v>
      </c>
      <c r="LH12" s="42">
        <f>SKEW(Tabela63101112[[#This Row],[1]:[832]])</f>
        <v>-2.3255870080539625</v>
      </c>
      <c r="LI12" s="42">
        <f>STDEV(Tabela63101112[[#This Row],[1]:[832]])</f>
        <v>0.74082532459481587</v>
      </c>
      <c r="LJ12" s="63">
        <v>0.81978139671803818</v>
      </c>
    </row>
    <row r="13" spans="1:322" s="28" customFormat="1" ht="24.95" customHeight="1">
      <c r="A13" s="29">
        <v>27</v>
      </c>
      <c r="B13" s="30">
        <v>9</v>
      </c>
      <c r="C13" s="106" t="s">
        <v>1715</v>
      </c>
      <c r="D13" s="39">
        <v>1</v>
      </c>
      <c r="E13" s="40">
        <v>4</v>
      </c>
      <c r="F13" s="40">
        <v>5</v>
      </c>
      <c r="G13" s="40">
        <v>4</v>
      </c>
      <c r="H13" s="40">
        <v>5</v>
      </c>
      <c r="I13" s="40">
        <v>4</v>
      </c>
      <c r="J13" s="40">
        <v>5</v>
      </c>
      <c r="K13" s="40">
        <v>4</v>
      </c>
      <c r="L13" s="40">
        <v>5</v>
      </c>
      <c r="M13" s="40">
        <v>5</v>
      </c>
      <c r="N13" s="40">
        <v>4</v>
      </c>
      <c r="O13" s="40">
        <v>4</v>
      </c>
      <c r="P13" s="40">
        <v>5</v>
      </c>
      <c r="Q13" s="40">
        <v>5</v>
      </c>
      <c r="R13" s="40">
        <v>5</v>
      </c>
      <c r="S13" s="40">
        <v>5</v>
      </c>
      <c r="T13" s="40">
        <v>5</v>
      </c>
      <c r="U13" s="40">
        <v>4</v>
      </c>
      <c r="V13" s="40">
        <v>5</v>
      </c>
      <c r="W13" s="40">
        <v>5</v>
      </c>
      <c r="X13" s="40">
        <v>5</v>
      </c>
      <c r="Y13" s="40">
        <v>5</v>
      </c>
      <c r="Z13" s="40">
        <v>5</v>
      </c>
      <c r="AA13" s="40">
        <v>4</v>
      </c>
      <c r="AB13" s="40">
        <v>4</v>
      </c>
      <c r="AC13" s="40">
        <v>5</v>
      </c>
      <c r="AD13" s="40">
        <v>5</v>
      </c>
      <c r="AE13" s="40">
        <v>4</v>
      </c>
      <c r="AF13" s="40">
        <v>5</v>
      </c>
      <c r="AG13" s="40">
        <v>5</v>
      </c>
      <c r="AH13" s="40">
        <v>4</v>
      </c>
      <c r="AI13" s="40">
        <v>4</v>
      </c>
      <c r="AJ13" s="40">
        <v>5</v>
      </c>
      <c r="AK13" s="40">
        <v>5</v>
      </c>
      <c r="AL13" s="40">
        <v>5</v>
      </c>
      <c r="AM13" s="40">
        <v>5</v>
      </c>
      <c r="AN13" s="40">
        <v>4</v>
      </c>
      <c r="AO13" s="40">
        <v>5</v>
      </c>
      <c r="AP13" s="40">
        <v>5</v>
      </c>
      <c r="AQ13" s="40">
        <v>5</v>
      </c>
      <c r="AR13" s="40">
        <v>4</v>
      </c>
      <c r="AS13" s="40">
        <v>5</v>
      </c>
      <c r="AT13" s="40">
        <v>5</v>
      </c>
      <c r="AU13" s="40">
        <v>4</v>
      </c>
      <c r="AV13" s="40">
        <v>4</v>
      </c>
      <c r="AW13" s="40">
        <v>4</v>
      </c>
      <c r="AX13" s="40">
        <v>4</v>
      </c>
      <c r="AY13" s="40">
        <v>4</v>
      </c>
      <c r="AZ13" s="40">
        <v>5</v>
      </c>
      <c r="BA13" s="40">
        <v>4</v>
      </c>
      <c r="BB13" s="40">
        <v>5</v>
      </c>
      <c r="BC13" s="40">
        <v>5</v>
      </c>
      <c r="BD13" s="40">
        <v>5</v>
      </c>
      <c r="BE13" s="40">
        <v>5</v>
      </c>
      <c r="BF13" s="40">
        <v>5</v>
      </c>
      <c r="BG13" s="40">
        <v>5</v>
      </c>
      <c r="BH13" s="40">
        <v>5</v>
      </c>
      <c r="BI13" s="40">
        <v>4</v>
      </c>
      <c r="BJ13" s="40">
        <v>4</v>
      </c>
      <c r="BK13" s="40">
        <v>4</v>
      </c>
      <c r="BL13" s="40">
        <v>5</v>
      </c>
      <c r="BM13" s="40">
        <v>5</v>
      </c>
      <c r="BN13" s="40">
        <v>4</v>
      </c>
      <c r="BO13" s="40">
        <v>5</v>
      </c>
      <c r="BP13" s="40">
        <v>4</v>
      </c>
      <c r="BQ13" s="40">
        <v>4</v>
      </c>
      <c r="BR13" s="40">
        <v>4</v>
      </c>
      <c r="BS13" s="40">
        <v>5</v>
      </c>
      <c r="BT13" s="40">
        <v>5</v>
      </c>
      <c r="BU13" s="40">
        <v>4</v>
      </c>
      <c r="BV13" s="40">
        <v>5</v>
      </c>
      <c r="BW13" s="40">
        <v>4</v>
      </c>
      <c r="BX13" s="40">
        <v>4</v>
      </c>
      <c r="BY13" s="40">
        <v>4</v>
      </c>
      <c r="BZ13" s="40">
        <v>5</v>
      </c>
      <c r="CA13" s="40">
        <v>4</v>
      </c>
      <c r="CB13" s="40">
        <v>5</v>
      </c>
      <c r="CC13" s="40">
        <v>4</v>
      </c>
      <c r="CD13" s="40">
        <v>5</v>
      </c>
      <c r="CE13" s="40">
        <v>5</v>
      </c>
      <c r="CF13" s="40">
        <v>5</v>
      </c>
      <c r="CG13" s="40">
        <v>4</v>
      </c>
      <c r="CH13" s="40">
        <v>5</v>
      </c>
      <c r="CI13" s="40">
        <v>5</v>
      </c>
      <c r="CJ13" s="40">
        <v>4</v>
      </c>
      <c r="CK13" s="40">
        <v>5</v>
      </c>
      <c r="CL13" s="40">
        <v>5</v>
      </c>
      <c r="CM13" s="40">
        <v>5</v>
      </c>
      <c r="CN13" s="40">
        <v>5</v>
      </c>
      <c r="CO13" s="40">
        <v>5</v>
      </c>
      <c r="CP13" s="40">
        <v>4</v>
      </c>
      <c r="CQ13" s="40">
        <v>5</v>
      </c>
      <c r="CR13" s="40">
        <v>5</v>
      </c>
      <c r="CS13" s="40">
        <v>4</v>
      </c>
      <c r="CT13" s="40">
        <v>5</v>
      </c>
      <c r="CU13" s="40">
        <v>5</v>
      </c>
      <c r="CV13" s="40">
        <v>5</v>
      </c>
      <c r="CW13" s="40">
        <v>5</v>
      </c>
      <c r="CX13" s="40">
        <v>5</v>
      </c>
      <c r="CY13" s="40">
        <v>5</v>
      </c>
      <c r="CZ13" s="40">
        <v>4</v>
      </c>
      <c r="DA13" s="40">
        <v>2</v>
      </c>
      <c r="DB13" s="40">
        <v>5</v>
      </c>
      <c r="DC13" s="40">
        <v>4</v>
      </c>
      <c r="DD13" s="40">
        <v>5</v>
      </c>
      <c r="DE13" s="40">
        <v>4</v>
      </c>
      <c r="DF13" s="40">
        <v>5</v>
      </c>
      <c r="DG13" s="40">
        <v>5</v>
      </c>
      <c r="DH13" s="40">
        <v>4</v>
      </c>
      <c r="DI13" s="40">
        <v>4</v>
      </c>
      <c r="DJ13" s="40">
        <v>5</v>
      </c>
      <c r="DK13" s="40">
        <v>5</v>
      </c>
      <c r="DL13" s="40">
        <v>5</v>
      </c>
      <c r="DM13" s="40">
        <v>5</v>
      </c>
      <c r="DN13" s="40">
        <v>4</v>
      </c>
      <c r="DO13" s="40">
        <v>4</v>
      </c>
      <c r="DP13" s="40">
        <v>5</v>
      </c>
      <c r="DQ13" s="40">
        <v>4</v>
      </c>
      <c r="DR13" s="40">
        <v>5</v>
      </c>
      <c r="DS13" s="40">
        <v>4</v>
      </c>
      <c r="DT13" s="40">
        <v>5</v>
      </c>
      <c r="DU13" s="40">
        <v>5</v>
      </c>
      <c r="DV13" s="40">
        <v>5</v>
      </c>
      <c r="DW13" s="40">
        <v>5</v>
      </c>
      <c r="DX13" s="40">
        <v>2</v>
      </c>
      <c r="DY13" s="40">
        <v>4</v>
      </c>
      <c r="DZ13" s="40">
        <v>5</v>
      </c>
      <c r="EA13" s="40">
        <v>5</v>
      </c>
      <c r="EB13" s="40">
        <v>4</v>
      </c>
      <c r="EC13" s="40">
        <v>5</v>
      </c>
      <c r="ED13" s="40">
        <v>5</v>
      </c>
      <c r="EE13" s="40">
        <v>5</v>
      </c>
      <c r="EF13" s="40">
        <v>4</v>
      </c>
      <c r="EG13" s="40">
        <v>4</v>
      </c>
      <c r="EH13" s="40">
        <v>5</v>
      </c>
      <c r="EI13" s="40">
        <v>4</v>
      </c>
      <c r="EJ13" s="40">
        <v>5</v>
      </c>
      <c r="EK13" s="40">
        <v>5</v>
      </c>
      <c r="EL13" s="40">
        <v>4</v>
      </c>
      <c r="EM13" s="40">
        <v>4</v>
      </c>
      <c r="EN13" s="40">
        <v>4</v>
      </c>
      <c r="EO13" s="40">
        <v>4</v>
      </c>
      <c r="EP13" s="40">
        <v>4</v>
      </c>
      <c r="EQ13" s="40">
        <v>4</v>
      </c>
      <c r="ER13" s="40">
        <v>5</v>
      </c>
      <c r="ES13" s="40">
        <v>5</v>
      </c>
      <c r="ET13" s="40">
        <v>5</v>
      </c>
      <c r="EU13" s="40">
        <v>5</v>
      </c>
      <c r="EV13" s="40">
        <v>5</v>
      </c>
      <c r="EW13" s="40">
        <v>5</v>
      </c>
      <c r="EX13" s="40">
        <v>5</v>
      </c>
      <c r="EY13" s="40">
        <v>5</v>
      </c>
      <c r="EZ13" s="40">
        <v>5</v>
      </c>
      <c r="FA13" s="40">
        <v>5</v>
      </c>
      <c r="FB13" s="40">
        <v>5</v>
      </c>
      <c r="FC13" s="40">
        <v>5</v>
      </c>
      <c r="FD13" s="40">
        <v>3</v>
      </c>
      <c r="FE13" s="40">
        <v>5</v>
      </c>
      <c r="FF13" s="40">
        <v>5</v>
      </c>
      <c r="FG13" s="40">
        <v>5</v>
      </c>
      <c r="FH13" s="40">
        <v>4</v>
      </c>
      <c r="FI13" s="40">
        <v>5</v>
      </c>
      <c r="FJ13" s="40">
        <v>5</v>
      </c>
      <c r="FK13" s="40">
        <v>1</v>
      </c>
      <c r="FL13" s="40">
        <v>4</v>
      </c>
      <c r="FM13" s="40">
        <v>4</v>
      </c>
      <c r="FN13" s="40">
        <v>5</v>
      </c>
      <c r="FO13" s="40">
        <v>5</v>
      </c>
      <c r="FP13" s="40">
        <v>5</v>
      </c>
      <c r="FQ13" s="40">
        <v>5</v>
      </c>
      <c r="FR13" s="40">
        <v>4</v>
      </c>
      <c r="FS13" s="40">
        <v>4</v>
      </c>
      <c r="FT13" s="40">
        <v>5</v>
      </c>
      <c r="FU13" s="40">
        <v>2</v>
      </c>
      <c r="FV13" s="40">
        <v>5</v>
      </c>
      <c r="FW13" s="40">
        <v>5</v>
      </c>
      <c r="FX13" s="40">
        <v>5</v>
      </c>
      <c r="FY13" s="40">
        <v>4</v>
      </c>
      <c r="FZ13" s="40">
        <v>4</v>
      </c>
      <c r="GA13" s="40">
        <v>5</v>
      </c>
      <c r="GB13" s="40">
        <v>5</v>
      </c>
      <c r="GC13" s="40">
        <v>5</v>
      </c>
      <c r="GD13" s="40">
        <v>4</v>
      </c>
      <c r="GE13" s="40">
        <v>5</v>
      </c>
      <c r="GF13" s="40">
        <v>5</v>
      </c>
      <c r="GG13" s="40">
        <v>5</v>
      </c>
      <c r="GH13" s="40">
        <v>5</v>
      </c>
      <c r="GI13" s="40">
        <v>5</v>
      </c>
      <c r="GJ13" s="40">
        <v>1</v>
      </c>
      <c r="GK13" s="40">
        <v>4</v>
      </c>
      <c r="GL13" s="40">
        <v>5</v>
      </c>
      <c r="GM13" s="40">
        <v>5</v>
      </c>
      <c r="GN13" s="40">
        <v>5</v>
      </c>
      <c r="GO13" s="40">
        <v>5</v>
      </c>
      <c r="GP13" s="40">
        <v>5</v>
      </c>
      <c r="GQ13" s="40">
        <v>4</v>
      </c>
      <c r="GR13" s="40">
        <v>2</v>
      </c>
      <c r="GS13" s="40">
        <v>4</v>
      </c>
      <c r="GT13" s="40">
        <v>4</v>
      </c>
      <c r="GU13" s="40">
        <v>3</v>
      </c>
      <c r="GV13" s="40">
        <v>5</v>
      </c>
      <c r="GW13" s="40">
        <v>5</v>
      </c>
      <c r="GX13" s="40">
        <v>5</v>
      </c>
      <c r="GY13" s="40">
        <v>5</v>
      </c>
      <c r="GZ13" s="40">
        <v>5</v>
      </c>
      <c r="HA13" s="40">
        <v>5</v>
      </c>
      <c r="HB13" s="40">
        <v>5</v>
      </c>
      <c r="HC13" s="40">
        <v>5</v>
      </c>
      <c r="HD13" s="40">
        <v>5</v>
      </c>
      <c r="HE13" s="40">
        <v>4</v>
      </c>
      <c r="HF13" s="40">
        <v>5</v>
      </c>
      <c r="HG13" s="40">
        <v>5</v>
      </c>
      <c r="HH13" s="40">
        <v>5</v>
      </c>
      <c r="HI13" s="40">
        <v>5</v>
      </c>
      <c r="HJ13" s="40">
        <v>4</v>
      </c>
      <c r="HK13" s="40">
        <v>4</v>
      </c>
      <c r="HL13" s="40">
        <v>4</v>
      </c>
      <c r="HM13" s="40">
        <v>4</v>
      </c>
      <c r="HN13" s="40">
        <v>4</v>
      </c>
      <c r="HO13" s="40">
        <v>5</v>
      </c>
      <c r="HP13" s="40">
        <v>4</v>
      </c>
      <c r="HQ13" s="40">
        <v>5</v>
      </c>
      <c r="HR13" s="40">
        <v>5</v>
      </c>
      <c r="HS13" s="40">
        <v>4</v>
      </c>
      <c r="HT13" s="40">
        <v>4</v>
      </c>
      <c r="HU13" s="40">
        <v>5</v>
      </c>
      <c r="HV13" s="40">
        <v>5</v>
      </c>
      <c r="HW13" s="40">
        <v>5</v>
      </c>
      <c r="HX13" s="40">
        <v>0</v>
      </c>
      <c r="HY13" s="40">
        <v>5</v>
      </c>
      <c r="HZ13" s="40">
        <v>4</v>
      </c>
      <c r="IA13" s="40">
        <v>5</v>
      </c>
      <c r="IB13" s="40">
        <v>5</v>
      </c>
      <c r="IC13" s="40">
        <v>4</v>
      </c>
      <c r="ID13" s="40">
        <v>5</v>
      </c>
      <c r="IE13" s="40">
        <v>5</v>
      </c>
      <c r="IF13" s="40">
        <v>5</v>
      </c>
      <c r="IG13" s="40">
        <v>4</v>
      </c>
      <c r="IH13" s="40">
        <v>4</v>
      </c>
      <c r="II13" s="40">
        <v>5</v>
      </c>
      <c r="IJ13" s="40">
        <v>4</v>
      </c>
      <c r="IK13" s="40">
        <v>5</v>
      </c>
      <c r="IL13" s="40">
        <v>5</v>
      </c>
      <c r="IM13" s="40">
        <v>5</v>
      </c>
      <c r="IN13" s="40">
        <v>4</v>
      </c>
      <c r="IO13" s="40">
        <v>5</v>
      </c>
      <c r="IP13" s="40">
        <v>5</v>
      </c>
      <c r="IQ13" s="40">
        <v>5</v>
      </c>
      <c r="IR13" s="40">
        <v>5</v>
      </c>
      <c r="IS13" s="40">
        <v>5</v>
      </c>
      <c r="IT13" s="40">
        <v>5</v>
      </c>
      <c r="IU13" s="40">
        <v>5</v>
      </c>
      <c r="IV13" s="40">
        <v>5</v>
      </c>
      <c r="IW13" s="40">
        <v>5</v>
      </c>
      <c r="IX13" s="40">
        <v>5</v>
      </c>
      <c r="IY13" s="40">
        <v>5</v>
      </c>
      <c r="IZ13" s="40">
        <v>5</v>
      </c>
      <c r="JA13" s="40">
        <v>5</v>
      </c>
      <c r="JB13" s="40">
        <v>5</v>
      </c>
      <c r="JC13" s="40">
        <v>5</v>
      </c>
      <c r="JD13" s="40">
        <v>5</v>
      </c>
      <c r="JE13" s="40">
        <v>5</v>
      </c>
      <c r="JF13" s="40">
        <v>3</v>
      </c>
      <c r="JG13" s="40">
        <v>4</v>
      </c>
      <c r="JH13" s="40">
        <v>5</v>
      </c>
      <c r="JI13" s="40">
        <v>5</v>
      </c>
      <c r="JJ13" s="40">
        <v>5</v>
      </c>
      <c r="JK13" s="40">
        <v>3</v>
      </c>
      <c r="JL13" s="40">
        <v>2</v>
      </c>
      <c r="JM13" s="40">
        <v>3</v>
      </c>
      <c r="JN13" s="40">
        <v>5</v>
      </c>
      <c r="JO13" s="40">
        <v>4</v>
      </c>
      <c r="JP13" s="40">
        <v>4</v>
      </c>
      <c r="JQ13" s="40">
        <v>5</v>
      </c>
      <c r="JR13" s="40">
        <v>4</v>
      </c>
      <c r="JS13" s="40">
        <v>5</v>
      </c>
      <c r="JT13" s="40">
        <v>5</v>
      </c>
      <c r="JU13" s="40">
        <v>5</v>
      </c>
      <c r="JV13" s="40">
        <v>4</v>
      </c>
      <c r="JW13" s="40">
        <v>1</v>
      </c>
      <c r="JX13" s="40">
        <v>4</v>
      </c>
      <c r="JY13" s="40">
        <v>4</v>
      </c>
      <c r="JZ13" s="40">
        <v>5</v>
      </c>
      <c r="KA13" s="40">
        <v>5</v>
      </c>
      <c r="KB13" s="40">
        <v>1</v>
      </c>
      <c r="KC13" s="40">
        <v>1</v>
      </c>
      <c r="KD13" s="40">
        <v>4</v>
      </c>
      <c r="KE13" s="40">
        <v>4</v>
      </c>
      <c r="KF13" s="40">
        <v>5</v>
      </c>
      <c r="KG13" s="40">
        <v>3</v>
      </c>
      <c r="KH13" s="40">
        <v>4</v>
      </c>
      <c r="KI13" s="40">
        <v>4</v>
      </c>
      <c r="KJ13" s="40">
        <v>5</v>
      </c>
      <c r="KK13" s="40">
        <v>4</v>
      </c>
      <c r="KL13" s="40">
        <v>4</v>
      </c>
      <c r="KM13" s="40">
        <v>3</v>
      </c>
      <c r="KN13" s="40">
        <v>4</v>
      </c>
      <c r="KO13" s="40">
        <v>4</v>
      </c>
      <c r="KP13" s="40">
        <v>3</v>
      </c>
      <c r="KQ13" s="40">
        <v>5</v>
      </c>
      <c r="KR13" s="40">
        <v>4</v>
      </c>
      <c r="KS13" s="40">
        <v>4</v>
      </c>
      <c r="KT13" s="40">
        <v>4</v>
      </c>
      <c r="KU13" s="40">
        <v>5</v>
      </c>
      <c r="KV13" s="40">
        <v>4</v>
      </c>
      <c r="KW13" s="40">
        <v>5</v>
      </c>
      <c r="KX13" s="40">
        <v>5</v>
      </c>
      <c r="KY13" s="40">
        <v>5</v>
      </c>
      <c r="KZ13" s="40">
        <v>5</v>
      </c>
      <c r="LA13" s="40">
        <v>5</v>
      </c>
      <c r="LB13" s="40">
        <v>4</v>
      </c>
      <c r="LC13" s="40">
        <v>4</v>
      </c>
      <c r="LD13" s="40">
        <v>5</v>
      </c>
      <c r="LE13" s="40">
        <v>4</v>
      </c>
      <c r="LF13" s="41">
        <v>4</v>
      </c>
      <c r="LG13" s="42">
        <f>AVERAGE(Tabela63101112[[#This Row],[1]:[832]])</f>
        <v>4.4698412698412699</v>
      </c>
      <c r="LH13" s="42">
        <f>SKEW(Tabela63101112[[#This Row],[1]:[832]])</f>
        <v>-2.3729911165318507</v>
      </c>
      <c r="LI13" s="42">
        <f>STDEV(Tabela63101112[[#This Row],[1]:[832]])</f>
        <v>0.83028560058943091</v>
      </c>
      <c r="LJ13" s="63">
        <v>0.81469533612207312</v>
      </c>
    </row>
    <row r="14" spans="1:322" s="28" customFormat="1" ht="24.95" customHeight="1">
      <c r="A14" s="29">
        <v>28</v>
      </c>
      <c r="B14" s="30">
        <v>10</v>
      </c>
      <c r="C14" s="106" t="s">
        <v>1716</v>
      </c>
      <c r="D14" s="39">
        <v>4</v>
      </c>
      <c r="E14" s="40">
        <v>4</v>
      </c>
      <c r="F14" s="40">
        <v>5</v>
      </c>
      <c r="G14" s="40">
        <v>5</v>
      </c>
      <c r="H14" s="40">
        <v>5</v>
      </c>
      <c r="I14" s="40">
        <v>5</v>
      </c>
      <c r="J14" s="40">
        <v>5</v>
      </c>
      <c r="K14" s="40">
        <v>5</v>
      </c>
      <c r="L14" s="40">
        <v>5</v>
      </c>
      <c r="M14" s="40">
        <v>5</v>
      </c>
      <c r="N14" s="40">
        <v>5</v>
      </c>
      <c r="O14" s="40">
        <v>4</v>
      </c>
      <c r="P14" s="40">
        <v>5</v>
      </c>
      <c r="Q14" s="40">
        <v>5</v>
      </c>
      <c r="R14" s="40">
        <v>5</v>
      </c>
      <c r="S14" s="40">
        <v>5</v>
      </c>
      <c r="T14" s="40">
        <v>5</v>
      </c>
      <c r="U14" s="40">
        <v>5</v>
      </c>
      <c r="V14" s="40">
        <v>5</v>
      </c>
      <c r="W14" s="40">
        <v>5</v>
      </c>
      <c r="X14" s="40">
        <v>5</v>
      </c>
      <c r="Y14" s="40">
        <v>5</v>
      </c>
      <c r="Z14" s="40">
        <v>5</v>
      </c>
      <c r="AA14" s="40">
        <v>4</v>
      </c>
      <c r="AB14" s="40">
        <v>5</v>
      </c>
      <c r="AC14" s="40">
        <v>5</v>
      </c>
      <c r="AD14" s="40">
        <v>5</v>
      </c>
      <c r="AE14" s="40">
        <v>5</v>
      </c>
      <c r="AF14" s="40">
        <v>5</v>
      </c>
      <c r="AG14" s="40">
        <v>5</v>
      </c>
      <c r="AH14" s="40">
        <v>5</v>
      </c>
      <c r="AI14" s="40">
        <v>5</v>
      </c>
      <c r="AJ14" s="40">
        <v>5</v>
      </c>
      <c r="AK14" s="40">
        <v>5</v>
      </c>
      <c r="AL14" s="40">
        <v>5</v>
      </c>
      <c r="AM14" s="40">
        <v>5</v>
      </c>
      <c r="AN14" s="40">
        <v>4</v>
      </c>
      <c r="AO14" s="40">
        <v>5</v>
      </c>
      <c r="AP14" s="40">
        <v>5</v>
      </c>
      <c r="AQ14" s="40">
        <v>5</v>
      </c>
      <c r="AR14" s="40">
        <v>5</v>
      </c>
      <c r="AS14" s="40">
        <v>5</v>
      </c>
      <c r="AT14" s="40">
        <v>5</v>
      </c>
      <c r="AU14" s="40">
        <v>5</v>
      </c>
      <c r="AV14" s="40">
        <v>4</v>
      </c>
      <c r="AW14" s="40">
        <v>4</v>
      </c>
      <c r="AX14" s="40">
        <v>5</v>
      </c>
      <c r="AY14" s="40">
        <v>4</v>
      </c>
      <c r="AZ14" s="40">
        <v>5</v>
      </c>
      <c r="BA14" s="40">
        <v>5</v>
      </c>
      <c r="BB14" s="40">
        <v>5</v>
      </c>
      <c r="BC14" s="40">
        <v>5</v>
      </c>
      <c r="BD14" s="40">
        <v>5</v>
      </c>
      <c r="BE14" s="40">
        <v>5</v>
      </c>
      <c r="BF14" s="40">
        <v>5</v>
      </c>
      <c r="BG14" s="40">
        <v>5</v>
      </c>
      <c r="BH14" s="40">
        <v>5</v>
      </c>
      <c r="BI14" s="40">
        <v>4</v>
      </c>
      <c r="BJ14" s="40">
        <v>5</v>
      </c>
      <c r="BK14" s="40">
        <v>5</v>
      </c>
      <c r="BL14" s="40">
        <v>5</v>
      </c>
      <c r="BM14" s="40">
        <v>5</v>
      </c>
      <c r="BN14" s="40">
        <v>5</v>
      </c>
      <c r="BO14" s="40">
        <v>5</v>
      </c>
      <c r="BP14" s="40">
        <v>5</v>
      </c>
      <c r="BQ14" s="40">
        <v>5</v>
      </c>
      <c r="BR14" s="40">
        <v>5</v>
      </c>
      <c r="BS14" s="40">
        <v>3</v>
      </c>
      <c r="BT14" s="40">
        <v>5</v>
      </c>
      <c r="BU14" s="40">
        <v>5</v>
      </c>
      <c r="BV14" s="40">
        <v>5</v>
      </c>
      <c r="BW14" s="40">
        <v>4</v>
      </c>
      <c r="BX14" s="40">
        <v>4</v>
      </c>
      <c r="BY14" s="40">
        <v>5</v>
      </c>
      <c r="BZ14" s="40">
        <v>4</v>
      </c>
      <c r="CA14" s="40">
        <v>5</v>
      </c>
      <c r="CB14" s="40">
        <v>5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5</v>
      </c>
      <c r="CI14" s="40">
        <v>5</v>
      </c>
      <c r="CJ14" s="40">
        <v>5</v>
      </c>
      <c r="CK14" s="40">
        <v>5</v>
      </c>
      <c r="CL14" s="40">
        <v>5</v>
      </c>
      <c r="CM14" s="40">
        <v>5</v>
      </c>
      <c r="CN14" s="40">
        <v>5</v>
      </c>
      <c r="CO14" s="40">
        <v>4</v>
      </c>
      <c r="CP14" s="40">
        <v>4</v>
      </c>
      <c r="CQ14" s="40">
        <v>5</v>
      </c>
      <c r="CR14" s="40">
        <v>5</v>
      </c>
      <c r="CS14" s="40">
        <v>4</v>
      </c>
      <c r="CT14" s="40">
        <v>5</v>
      </c>
      <c r="CU14" s="40">
        <v>5</v>
      </c>
      <c r="CV14" s="40">
        <v>5</v>
      </c>
      <c r="CW14" s="40">
        <v>5</v>
      </c>
      <c r="CX14" s="40">
        <v>5</v>
      </c>
      <c r="CY14" s="40">
        <v>4</v>
      </c>
      <c r="CZ14" s="40">
        <v>5</v>
      </c>
      <c r="DA14" s="40">
        <v>4</v>
      </c>
      <c r="DB14" s="40">
        <v>5</v>
      </c>
      <c r="DC14" s="40">
        <v>5</v>
      </c>
      <c r="DD14" s="40">
        <v>5</v>
      </c>
      <c r="DE14" s="40">
        <v>5</v>
      </c>
      <c r="DF14" s="40">
        <v>5</v>
      </c>
      <c r="DG14" s="40">
        <v>5</v>
      </c>
      <c r="DH14" s="40">
        <v>5</v>
      </c>
      <c r="DI14" s="40">
        <v>5</v>
      </c>
      <c r="DJ14" s="40">
        <v>5</v>
      </c>
      <c r="DK14" s="40">
        <v>4</v>
      </c>
      <c r="DL14" s="40">
        <v>5</v>
      </c>
      <c r="DM14" s="40">
        <v>5</v>
      </c>
      <c r="DN14" s="40">
        <v>5</v>
      </c>
      <c r="DO14" s="40">
        <v>5</v>
      </c>
      <c r="DP14" s="40">
        <v>5</v>
      </c>
      <c r="DQ14" s="40">
        <v>5</v>
      </c>
      <c r="DR14" s="40">
        <v>5</v>
      </c>
      <c r="DS14" s="40">
        <v>4</v>
      </c>
      <c r="DT14" s="40">
        <v>5</v>
      </c>
      <c r="DU14" s="40">
        <v>5</v>
      </c>
      <c r="DV14" s="40">
        <v>5</v>
      </c>
      <c r="DW14" s="40">
        <v>5</v>
      </c>
      <c r="DX14" s="40">
        <v>5</v>
      </c>
      <c r="DY14" s="40">
        <v>4</v>
      </c>
      <c r="DZ14" s="40">
        <v>5</v>
      </c>
      <c r="EA14" s="40">
        <v>5</v>
      </c>
      <c r="EB14" s="40">
        <v>5</v>
      </c>
      <c r="EC14" s="40">
        <v>5</v>
      </c>
      <c r="ED14" s="40">
        <v>5</v>
      </c>
      <c r="EE14" s="40">
        <v>5</v>
      </c>
      <c r="EF14" s="40">
        <v>5</v>
      </c>
      <c r="EG14" s="40">
        <v>5</v>
      </c>
      <c r="EH14" s="40">
        <v>5</v>
      </c>
      <c r="EI14" s="40">
        <v>5</v>
      </c>
      <c r="EJ14" s="40">
        <v>5</v>
      </c>
      <c r="EK14" s="40">
        <v>5</v>
      </c>
      <c r="EL14" s="40">
        <v>5</v>
      </c>
      <c r="EM14" s="40">
        <v>5</v>
      </c>
      <c r="EN14" s="40">
        <v>3</v>
      </c>
      <c r="EO14" s="40">
        <v>5</v>
      </c>
      <c r="EP14" s="40">
        <v>4</v>
      </c>
      <c r="EQ14" s="40">
        <v>5</v>
      </c>
      <c r="ER14" s="40">
        <v>5</v>
      </c>
      <c r="ES14" s="40">
        <v>5</v>
      </c>
      <c r="ET14" s="40">
        <v>5</v>
      </c>
      <c r="EU14" s="40">
        <v>5</v>
      </c>
      <c r="EV14" s="40">
        <v>5</v>
      </c>
      <c r="EW14" s="40">
        <v>5</v>
      </c>
      <c r="EX14" s="40">
        <v>5</v>
      </c>
      <c r="EY14" s="40">
        <v>5</v>
      </c>
      <c r="EZ14" s="40">
        <v>5</v>
      </c>
      <c r="FA14" s="40">
        <v>5</v>
      </c>
      <c r="FB14" s="40">
        <v>5</v>
      </c>
      <c r="FC14" s="40">
        <v>5</v>
      </c>
      <c r="FD14" s="40">
        <v>4</v>
      </c>
      <c r="FE14" s="40">
        <v>5</v>
      </c>
      <c r="FF14" s="40">
        <v>5</v>
      </c>
      <c r="FG14" s="40">
        <v>5</v>
      </c>
      <c r="FH14" s="40">
        <v>5</v>
      </c>
      <c r="FI14" s="40">
        <v>4</v>
      </c>
      <c r="FJ14" s="40">
        <v>5</v>
      </c>
      <c r="FK14" s="40">
        <v>1</v>
      </c>
      <c r="FL14" s="40">
        <v>5</v>
      </c>
      <c r="FM14" s="40">
        <v>4</v>
      </c>
      <c r="FN14" s="40">
        <v>5</v>
      </c>
      <c r="FO14" s="40">
        <v>5</v>
      </c>
      <c r="FP14" s="40">
        <v>5</v>
      </c>
      <c r="FQ14" s="40">
        <v>5</v>
      </c>
      <c r="FR14" s="40">
        <v>5</v>
      </c>
      <c r="FS14" s="40">
        <v>4</v>
      </c>
      <c r="FT14" s="40">
        <v>5</v>
      </c>
      <c r="FU14" s="40">
        <v>2</v>
      </c>
      <c r="FV14" s="40">
        <v>5</v>
      </c>
      <c r="FW14" s="40">
        <v>5</v>
      </c>
      <c r="FX14" s="40">
        <v>5</v>
      </c>
      <c r="FY14" s="40">
        <v>4</v>
      </c>
      <c r="FZ14" s="40">
        <v>5</v>
      </c>
      <c r="GA14" s="40">
        <v>5</v>
      </c>
      <c r="GB14" s="40">
        <v>5</v>
      </c>
      <c r="GC14" s="40">
        <v>5</v>
      </c>
      <c r="GD14" s="40">
        <v>3</v>
      </c>
      <c r="GE14" s="40">
        <v>5</v>
      </c>
      <c r="GF14" s="40">
        <v>5</v>
      </c>
      <c r="GG14" s="40">
        <v>5</v>
      </c>
      <c r="GH14" s="40">
        <v>5</v>
      </c>
      <c r="GI14" s="40">
        <v>5</v>
      </c>
      <c r="GJ14" s="40">
        <v>4</v>
      </c>
      <c r="GK14" s="40">
        <v>5</v>
      </c>
      <c r="GL14" s="40">
        <v>5</v>
      </c>
      <c r="GM14" s="40">
        <v>5</v>
      </c>
      <c r="GN14" s="40">
        <v>5</v>
      </c>
      <c r="GO14" s="40">
        <v>5</v>
      </c>
      <c r="GP14" s="40">
        <v>5</v>
      </c>
      <c r="GQ14" s="40">
        <v>5</v>
      </c>
      <c r="GR14" s="40">
        <v>4</v>
      </c>
      <c r="GS14" s="40">
        <v>5</v>
      </c>
      <c r="GT14" s="40">
        <v>5</v>
      </c>
      <c r="GU14" s="40">
        <v>5</v>
      </c>
      <c r="GV14" s="40">
        <v>5</v>
      </c>
      <c r="GW14" s="40">
        <v>5</v>
      </c>
      <c r="GX14" s="40">
        <v>5</v>
      </c>
      <c r="GY14" s="40">
        <v>5</v>
      </c>
      <c r="GZ14" s="40">
        <v>5</v>
      </c>
      <c r="HA14" s="40">
        <v>5</v>
      </c>
      <c r="HB14" s="40">
        <v>5</v>
      </c>
      <c r="HC14" s="40">
        <v>5</v>
      </c>
      <c r="HD14" s="40">
        <v>5</v>
      </c>
      <c r="HE14" s="40">
        <v>5</v>
      </c>
      <c r="HF14" s="40">
        <v>5</v>
      </c>
      <c r="HG14" s="40">
        <v>5</v>
      </c>
      <c r="HH14" s="40">
        <v>5</v>
      </c>
      <c r="HI14" s="40">
        <v>4</v>
      </c>
      <c r="HJ14" s="40">
        <v>5</v>
      </c>
      <c r="HK14" s="40">
        <v>4</v>
      </c>
      <c r="HL14" s="40">
        <v>4</v>
      </c>
      <c r="HM14" s="40">
        <v>5</v>
      </c>
      <c r="HN14" s="40">
        <v>5</v>
      </c>
      <c r="HO14" s="40">
        <v>5</v>
      </c>
      <c r="HP14" s="40">
        <v>5</v>
      </c>
      <c r="HQ14" s="40">
        <v>5</v>
      </c>
      <c r="HR14" s="40">
        <v>5</v>
      </c>
      <c r="HS14" s="40">
        <v>5</v>
      </c>
      <c r="HT14" s="40">
        <v>5</v>
      </c>
      <c r="HU14" s="40">
        <v>5</v>
      </c>
      <c r="HV14" s="40">
        <v>5</v>
      </c>
      <c r="HW14" s="40">
        <v>5</v>
      </c>
      <c r="HX14" s="40">
        <v>5</v>
      </c>
      <c r="HY14" s="40">
        <v>5</v>
      </c>
      <c r="HZ14" s="40">
        <v>5</v>
      </c>
      <c r="IA14" s="40">
        <v>5</v>
      </c>
      <c r="IB14" s="40">
        <v>5</v>
      </c>
      <c r="IC14" s="40">
        <v>5</v>
      </c>
      <c r="ID14" s="40">
        <v>5</v>
      </c>
      <c r="IE14" s="40">
        <v>5</v>
      </c>
      <c r="IF14" s="40">
        <v>4</v>
      </c>
      <c r="IG14" s="40">
        <v>4</v>
      </c>
      <c r="IH14" s="40">
        <v>5</v>
      </c>
      <c r="II14" s="40">
        <v>5</v>
      </c>
      <c r="IJ14" s="40">
        <v>5</v>
      </c>
      <c r="IK14" s="40">
        <v>5</v>
      </c>
      <c r="IL14" s="40">
        <v>4</v>
      </c>
      <c r="IM14" s="40">
        <v>5</v>
      </c>
      <c r="IN14" s="40">
        <v>4</v>
      </c>
      <c r="IO14" s="40">
        <v>5</v>
      </c>
      <c r="IP14" s="40">
        <v>5</v>
      </c>
      <c r="IQ14" s="40">
        <v>5</v>
      </c>
      <c r="IR14" s="40">
        <v>5</v>
      </c>
      <c r="IS14" s="40">
        <v>5</v>
      </c>
      <c r="IT14" s="40">
        <v>5</v>
      </c>
      <c r="IU14" s="40">
        <v>5</v>
      </c>
      <c r="IV14" s="40">
        <v>5</v>
      </c>
      <c r="IW14" s="40">
        <v>5</v>
      </c>
      <c r="IX14" s="40">
        <v>5</v>
      </c>
      <c r="IY14" s="40">
        <v>5</v>
      </c>
      <c r="IZ14" s="40">
        <v>5</v>
      </c>
      <c r="JA14" s="40">
        <v>5</v>
      </c>
      <c r="JB14" s="40">
        <v>5</v>
      </c>
      <c r="JC14" s="40">
        <v>5</v>
      </c>
      <c r="JD14" s="40">
        <v>5</v>
      </c>
      <c r="JE14" s="40">
        <v>5</v>
      </c>
      <c r="JF14" s="40">
        <v>5</v>
      </c>
      <c r="JG14" s="40">
        <v>5</v>
      </c>
      <c r="JH14" s="40">
        <v>5</v>
      </c>
      <c r="JI14" s="40">
        <v>5</v>
      </c>
      <c r="JJ14" s="40">
        <v>5</v>
      </c>
      <c r="JK14" s="40">
        <v>5</v>
      </c>
      <c r="JL14" s="40">
        <v>1</v>
      </c>
      <c r="JM14" s="40">
        <v>5</v>
      </c>
      <c r="JN14" s="40">
        <v>5</v>
      </c>
      <c r="JO14" s="40">
        <v>4</v>
      </c>
      <c r="JP14" s="40">
        <v>5</v>
      </c>
      <c r="JQ14" s="40">
        <v>5</v>
      </c>
      <c r="JR14" s="40">
        <v>5</v>
      </c>
      <c r="JS14" s="40">
        <v>5</v>
      </c>
      <c r="JT14" s="40">
        <v>5</v>
      </c>
      <c r="JU14" s="40">
        <v>5</v>
      </c>
      <c r="JV14" s="40">
        <v>5</v>
      </c>
      <c r="JW14" s="40">
        <v>1</v>
      </c>
      <c r="JX14" s="40">
        <v>5</v>
      </c>
      <c r="JY14" s="40">
        <v>5</v>
      </c>
      <c r="JZ14" s="40">
        <v>5</v>
      </c>
      <c r="KA14" s="40">
        <v>5</v>
      </c>
      <c r="KB14" s="40">
        <v>4</v>
      </c>
      <c r="KC14" s="40">
        <v>3</v>
      </c>
      <c r="KD14" s="40">
        <v>5</v>
      </c>
      <c r="KE14" s="40">
        <v>5</v>
      </c>
      <c r="KF14" s="40">
        <v>5</v>
      </c>
      <c r="KG14" s="40">
        <v>3</v>
      </c>
      <c r="KH14" s="40">
        <v>5</v>
      </c>
      <c r="KI14" s="40">
        <v>5</v>
      </c>
      <c r="KJ14" s="40">
        <v>5</v>
      </c>
      <c r="KK14" s="40">
        <v>5</v>
      </c>
      <c r="KL14" s="40">
        <v>5</v>
      </c>
      <c r="KM14" s="40">
        <v>4</v>
      </c>
      <c r="KN14" s="40">
        <v>5</v>
      </c>
      <c r="KO14" s="40">
        <v>4</v>
      </c>
      <c r="KP14" s="40">
        <v>4</v>
      </c>
      <c r="KQ14" s="40">
        <v>5</v>
      </c>
      <c r="KR14" s="40">
        <v>5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5</v>
      </c>
      <c r="KZ14" s="40">
        <v>5</v>
      </c>
      <c r="LA14" s="40">
        <v>5</v>
      </c>
      <c r="LB14" s="40">
        <v>5</v>
      </c>
      <c r="LC14" s="40">
        <v>4</v>
      </c>
      <c r="LD14" s="40">
        <v>5</v>
      </c>
      <c r="LE14" s="40">
        <v>5</v>
      </c>
      <c r="LF14" s="41">
        <v>5</v>
      </c>
      <c r="LG14" s="42">
        <f>AVERAGE(Tabela63101112[[#This Row],[1]:[832]])</f>
        <v>4.7904761904761903</v>
      </c>
      <c r="LH14" s="42">
        <f>SKEW(Tabela63101112[[#This Row],[1]:[832]])</f>
        <v>-3.8849957246942561</v>
      </c>
      <c r="LI14" s="42">
        <f>STDEV(Tabela63101112[[#This Row],[1]:[832]])</f>
        <v>0.57598276184902053</v>
      </c>
      <c r="LJ14" s="63">
        <v>0.82511485467190904</v>
      </c>
    </row>
    <row r="15" spans="1:322" s="28" customFormat="1" ht="24.95" customHeight="1" thickBot="1">
      <c r="A15" s="29">
        <v>29</v>
      </c>
      <c r="B15" s="43">
        <v>11</v>
      </c>
      <c r="C15" s="107" t="s">
        <v>1717</v>
      </c>
      <c r="D15" s="39">
        <v>1</v>
      </c>
      <c r="E15" s="40">
        <v>4</v>
      </c>
      <c r="F15" s="40">
        <v>5</v>
      </c>
      <c r="G15" s="40">
        <v>5</v>
      </c>
      <c r="H15" s="40">
        <v>4</v>
      </c>
      <c r="I15" s="40">
        <v>5</v>
      </c>
      <c r="J15" s="40">
        <v>5</v>
      </c>
      <c r="K15" s="40">
        <v>5</v>
      </c>
      <c r="L15" s="40">
        <v>4</v>
      </c>
      <c r="M15" s="40">
        <v>5</v>
      </c>
      <c r="N15" s="40">
        <v>5</v>
      </c>
      <c r="O15" s="40">
        <v>4</v>
      </c>
      <c r="P15" s="40">
        <v>5</v>
      </c>
      <c r="Q15" s="40">
        <v>5</v>
      </c>
      <c r="R15" s="40">
        <v>5</v>
      </c>
      <c r="S15" s="40">
        <v>5</v>
      </c>
      <c r="T15" s="40">
        <v>5</v>
      </c>
      <c r="U15" s="40">
        <v>4</v>
      </c>
      <c r="V15" s="40">
        <v>5</v>
      </c>
      <c r="W15" s="40">
        <v>5</v>
      </c>
      <c r="X15" s="40">
        <v>5</v>
      </c>
      <c r="Y15" s="40">
        <v>5</v>
      </c>
      <c r="Z15" s="40">
        <v>5</v>
      </c>
      <c r="AA15" s="40">
        <v>4</v>
      </c>
      <c r="AB15" s="40">
        <v>5</v>
      </c>
      <c r="AC15" s="40">
        <v>5</v>
      </c>
      <c r="AD15" s="40">
        <v>5</v>
      </c>
      <c r="AE15" s="40">
        <v>5</v>
      </c>
      <c r="AF15" s="40">
        <v>5</v>
      </c>
      <c r="AG15" s="40">
        <v>5</v>
      </c>
      <c r="AH15" s="40">
        <v>5</v>
      </c>
      <c r="AI15" s="40">
        <v>5</v>
      </c>
      <c r="AJ15" s="40">
        <v>5</v>
      </c>
      <c r="AK15" s="40">
        <v>5</v>
      </c>
      <c r="AL15" s="40">
        <v>5</v>
      </c>
      <c r="AM15" s="40">
        <v>5</v>
      </c>
      <c r="AN15" s="40">
        <v>4</v>
      </c>
      <c r="AO15" s="40">
        <v>5</v>
      </c>
      <c r="AP15" s="40">
        <v>5</v>
      </c>
      <c r="AQ15" s="40">
        <v>5</v>
      </c>
      <c r="AR15" s="40">
        <v>4</v>
      </c>
      <c r="AS15" s="40">
        <v>5</v>
      </c>
      <c r="AT15" s="40">
        <v>5</v>
      </c>
      <c r="AU15" s="40">
        <v>5</v>
      </c>
      <c r="AV15" s="40">
        <v>4</v>
      </c>
      <c r="AW15" s="40">
        <v>4</v>
      </c>
      <c r="AX15" s="40">
        <v>5</v>
      </c>
      <c r="AY15" s="40">
        <v>4</v>
      </c>
      <c r="AZ15" s="40">
        <v>5</v>
      </c>
      <c r="BA15" s="40">
        <v>5</v>
      </c>
      <c r="BB15" s="40">
        <v>5</v>
      </c>
      <c r="BC15" s="40">
        <v>5</v>
      </c>
      <c r="BD15" s="40">
        <v>5</v>
      </c>
      <c r="BE15" s="40">
        <v>5</v>
      </c>
      <c r="BF15" s="40">
        <v>5</v>
      </c>
      <c r="BG15" s="40">
        <v>5</v>
      </c>
      <c r="BH15" s="40">
        <v>5</v>
      </c>
      <c r="BI15" s="40">
        <v>4</v>
      </c>
      <c r="BJ15" s="40">
        <v>4</v>
      </c>
      <c r="BK15" s="40">
        <v>5</v>
      </c>
      <c r="BL15" s="40">
        <v>4</v>
      </c>
      <c r="BM15" s="40">
        <v>5</v>
      </c>
      <c r="BN15" s="40">
        <v>4</v>
      </c>
      <c r="BO15" s="40">
        <v>5</v>
      </c>
      <c r="BP15" s="40">
        <v>5</v>
      </c>
      <c r="BQ15" s="40">
        <v>4</v>
      </c>
      <c r="BR15" s="40">
        <v>4</v>
      </c>
      <c r="BS15" s="40">
        <v>3</v>
      </c>
      <c r="BT15" s="40">
        <v>5</v>
      </c>
      <c r="BU15" s="40">
        <v>4</v>
      </c>
      <c r="BV15" s="40">
        <v>4</v>
      </c>
      <c r="BW15" s="40">
        <v>5</v>
      </c>
      <c r="BX15" s="40">
        <v>4</v>
      </c>
      <c r="BY15" s="40">
        <v>5</v>
      </c>
      <c r="BZ15" s="40">
        <v>4</v>
      </c>
      <c r="CA15" s="40">
        <v>4</v>
      </c>
      <c r="CB15" s="40">
        <v>5</v>
      </c>
      <c r="CC15" s="40">
        <v>4</v>
      </c>
      <c r="CD15" s="40">
        <v>5</v>
      </c>
      <c r="CE15" s="40">
        <v>5</v>
      </c>
      <c r="CF15" s="40">
        <v>5</v>
      </c>
      <c r="CG15" s="40">
        <v>5</v>
      </c>
      <c r="CH15" s="40">
        <v>4</v>
      </c>
      <c r="CI15" s="40">
        <v>5</v>
      </c>
      <c r="CJ15" s="40">
        <v>5</v>
      </c>
      <c r="CK15" s="40">
        <v>5</v>
      </c>
      <c r="CL15" s="40">
        <v>5</v>
      </c>
      <c r="CM15" s="40">
        <v>4</v>
      </c>
      <c r="CN15" s="40">
        <v>5</v>
      </c>
      <c r="CO15" s="40">
        <v>4</v>
      </c>
      <c r="CP15" s="40">
        <v>4</v>
      </c>
      <c r="CQ15" s="40">
        <v>5</v>
      </c>
      <c r="CR15" s="40">
        <v>5</v>
      </c>
      <c r="CS15" s="40">
        <v>5</v>
      </c>
      <c r="CT15" s="40">
        <v>5</v>
      </c>
      <c r="CU15" s="40">
        <v>5</v>
      </c>
      <c r="CV15" s="40">
        <v>5</v>
      </c>
      <c r="CW15" s="40">
        <v>5</v>
      </c>
      <c r="CX15" s="40">
        <v>4</v>
      </c>
      <c r="CY15" s="40">
        <v>4</v>
      </c>
      <c r="CZ15" s="40">
        <v>5</v>
      </c>
      <c r="DA15" s="40">
        <v>4</v>
      </c>
      <c r="DB15" s="40">
        <v>5</v>
      </c>
      <c r="DC15" s="40">
        <v>5</v>
      </c>
      <c r="DD15" s="40">
        <v>5</v>
      </c>
      <c r="DE15" s="40">
        <v>5</v>
      </c>
      <c r="DF15" s="40">
        <v>0</v>
      </c>
      <c r="DG15" s="40">
        <v>5</v>
      </c>
      <c r="DH15" s="40">
        <v>4</v>
      </c>
      <c r="DI15" s="40">
        <v>5</v>
      </c>
      <c r="DJ15" s="40">
        <v>4</v>
      </c>
      <c r="DK15" s="40">
        <v>4</v>
      </c>
      <c r="DL15" s="40">
        <v>5</v>
      </c>
      <c r="DM15" s="40">
        <v>5</v>
      </c>
      <c r="DN15" s="40">
        <v>5</v>
      </c>
      <c r="DO15" s="40">
        <v>5</v>
      </c>
      <c r="DP15" s="40">
        <v>5</v>
      </c>
      <c r="DQ15" s="40">
        <v>4</v>
      </c>
      <c r="DR15" s="40">
        <v>5</v>
      </c>
      <c r="DS15" s="40">
        <v>4</v>
      </c>
      <c r="DT15" s="40">
        <v>5</v>
      </c>
      <c r="DU15" s="40">
        <v>5</v>
      </c>
      <c r="DV15" s="40">
        <v>5</v>
      </c>
      <c r="DW15" s="40">
        <v>5</v>
      </c>
      <c r="DX15" s="40">
        <v>5</v>
      </c>
      <c r="DY15" s="40">
        <v>4</v>
      </c>
      <c r="DZ15" s="40">
        <v>5</v>
      </c>
      <c r="EA15" s="40">
        <v>5</v>
      </c>
      <c r="EB15" s="40">
        <v>5</v>
      </c>
      <c r="EC15" s="40">
        <v>5</v>
      </c>
      <c r="ED15" s="40">
        <v>5</v>
      </c>
      <c r="EE15" s="40">
        <v>5</v>
      </c>
      <c r="EF15" s="40">
        <v>5</v>
      </c>
      <c r="EG15" s="40">
        <v>5</v>
      </c>
      <c r="EH15" s="40">
        <v>5</v>
      </c>
      <c r="EI15" s="40">
        <v>5</v>
      </c>
      <c r="EJ15" s="40">
        <v>5</v>
      </c>
      <c r="EK15" s="40">
        <v>5</v>
      </c>
      <c r="EL15" s="40">
        <v>5</v>
      </c>
      <c r="EM15" s="40">
        <v>5</v>
      </c>
      <c r="EN15" s="40">
        <v>4</v>
      </c>
      <c r="EO15" s="40">
        <v>5</v>
      </c>
      <c r="EP15" s="40">
        <v>4</v>
      </c>
      <c r="EQ15" s="40">
        <v>5</v>
      </c>
      <c r="ER15" s="40">
        <v>5</v>
      </c>
      <c r="ES15" s="40">
        <v>5</v>
      </c>
      <c r="ET15" s="40">
        <v>4</v>
      </c>
      <c r="EU15" s="40">
        <v>5</v>
      </c>
      <c r="EV15" s="40">
        <v>5</v>
      </c>
      <c r="EW15" s="40">
        <v>5</v>
      </c>
      <c r="EX15" s="40">
        <v>5</v>
      </c>
      <c r="EY15" s="40">
        <v>5</v>
      </c>
      <c r="EZ15" s="40">
        <v>4</v>
      </c>
      <c r="FA15" s="40">
        <v>5</v>
      </c>
      <c r="FB15" s="40">
        <v>5</v>
      </c>
      <c r="FC15" s="40">
        <v>4</v>
      </c>
      <c r="FD15" s="40">
        <v>4</v>
      </c>
      <c r="FE15" s="40">
        <v>5</v>
      </c>
      <c r="FF15" s="40">
        <v>5</v>
      </c>
      <c r="FG15" s="40">
        <v>5</v>
      </c>
      <c r="FH15" s="40">
        <v>5</v>
      </c>
      <c r="FI15" s="40">
        <v>5</v>
      </c>
      <c r="FJ15" s="40">
        <v>5</v>
      </c>
      <c r="FK15" s="40">
        <v>1</v>
      </c>
      <c r="FL15" s="40">
        <v>5</v>
      </c>
      <c r="FM15" s="40">
        <v>4</v>
      </c>
      <c r="FN15" s="40">
        <v>5</v>
      </c>
      <c r="FO15" s="40">
        <v>5</v>
      </c>
      <c r="FP15" s="40">
        <v>5</v>
      </c>
      <c r="FQ15" s="40">
        <v>5</v>
      </c>
      <c r="FR15" s="40">
        <v>5</v>
      </c>
      <c r="FS15" s="40">
        <v>4</v>
      </c>
      <c r="FT15" s="40">
        <v>5</v>
      </c>
      <c r="FU15" s="40">
        <v>2</v>
      </c>
      <c r="FV15" s="40">
        <v>5</v>
      </c>
      <c r="FW15" s="40">
        <v>5</v>
      </c>
      <c r="FX15" s="40">
        <v>5</v>
      </c>
      <c r="FY15" s="40">
        <v>4</v>
      </c>
      <c r="FZ15" s="40">
        <v>5</v>
      </c>
      <c r="GA15" s="40">
        <v>5</v>
      </c>
      <c r="GB15" s="40">
        <v>5</v>
      </c>
      <c r="GC15" s="40">
        <v>5</v>
      </c>
      <c r="GD15" s="40">
        <v>3</v>
      </c>
      <c r="GE15" s="40">
        <v>5</v>
      </c>
      <c r="GF15" s="40">
        <v>5</v>
      </c>
      <c r="GG15" s="40">
        <v>5</v>
      </c>
      <c r="GH15" s="40">
        <v>5</v>
      </c>
      <c r="GI15" s="40">
        <v>5</v>
      </c>
      <c r="GJ15" s="40">
        <v>3</v>
      </c>
      <c r="GK15" s="40">
        <v>5</v>
      </c>
      <c r="GL15" s="40">
        <v>5</v>
      </c>
      <c r="GM15" s="40">
        <v>5</v>
      </c>
      <c r="GN15" s="40">
        <v>5</v>
      </c>
      <c r="GO15" s="40">
        <v>5</v>
      </c>
      <c r="GP15" s="40">
        <v>5</v>
      </c>
      <c r="GQ15" s="40">
        <v>4</v>
      </c>
      <c r="GR15" s="40">
        <v>4</v>
      </c>
      <c r="GS15" s="40">
        <v>5</v>
      </c>
      <c r="GT15" s="40">
        <v>5</v>
      </c>
      <c r="GU15" s="40">
        <v>5</v>
      </c>
      <c r="GV15" s="40">
        <v>5</v>
      </c>
      <c r="GW15" s="40">
        <v>5</v>
      </c>
      <c r="GX15" s="40">
        <v>5</v>
      </c>
      <c r="GY15" s="40">
        <v>5</v>
      </c>
      <c r="GZ15" s="40">
        <v>5</v>
      </c>
      <c r="HA15" s="40">
        <v>5</v>
      </c>
      <c r="HB15" s="40">
        <v>5</v>
      </c>
      <c r="HC15" s="40">
        <v>5</v>
      </c>
      <c r="HD15" s="40">
        <v>5</v>
      </c>
      <c r="HE15" s="40">
        <v>5</v>
      </c>
      <c r="HF15" s="40">
        <v>4</v>
      </c>
      <c r="HG15" s="40">
        <v>5</v>
      </c>
      <c r="HH15" s="40">
        <v>5</v>
      </c>
      <c r="HI15" s="40">
        <v>4</v>
      </c>
      <c r="HJ15" s="40">
        <v>4</v>
      </c>
      <c r="HK15" s="40">
        <v>4</v>
      </c>
      <c r="HL15" s="40">
        <v>4</v>
      </c>
      <c r="HM15" s="40">
        <v>5</v>
      </c>
      <c r="HN15" s="40">
        <v>5</v>
      </c>
      <c r="HO15" s="40">
        <v>5</v>
      </c>
      <c r="HP15" s="40">
        <v>5</v>
      </c>
      <c r="HQ15" s="40">
        <v>5</v>
      </c>
      <c r="HR15" s="40">
        <v>5</v>
      </c>
      <c r="HS15" s="40">
        <v>5</v>
      </c>
      <c r="HT15" s="40">
        <v>4</v>
      </c>
      <c r="HU15" s="40">
        <v>5</v>
      </c>
      <c r="HV15" s="40">
        <v>5</v>
      </c>
      <c r="HW15" s="40">
        <v>5</v>
      </c>
      <c r="HX15" s="40">
        <v>5</v>
      </c>
      <c r="HY15" s="40">
        <v>5</v>
      </c>
      <c r="HZ15" s="40">
        <v>5</v>
      </c>
      <c r="IA15" s="40">
        <v>5</v>
      </c>
      <c r="IB15" s="40">
        <v>5</v>
      </c>
      <c r="IC15" s="40">
        <v>5</v>
      </c>
      <c r="ID15" s="40">
        <v>5</v>
      </c>
      <c r="IE15" s="40">
        <v>5</v>
      </c>
      <c r="IF15" s="40">
        <v>4</v>
      </c>
      <c r="IG15" s="40">
        <v>4</v>
      </c>
      <c r="IH15" s="40">
        <v>5</v>
      </c>
      <c r="II15" s="40">
        <v>5</v>
      </c>
      <c r="IJ15" s="40">
        <v>5</v>
      </c>
      <c r="IK15" s="40">
        <v>5</v>
      </c>
      <c r="IL15" s="40">
        <v>4</v>
      </c>
      <c r="IM15" s="40">
        <v>5</v>
      </c>
      <c r="IN15" s="40">
        <v>4</v>
      </c>
      <c r="IO15" s="40">
        <v>5</v>
      </c>
      <c r="IP15" s="40">
        <v>5</v>
      </c>
      <c r="IQ15" s="40">
        <v>5</v>
      </c>
      <c r="IR15" s="40">
        <v>5</v>
      </c>
      <c r="IS15" s="40">
        <v>5</v>
      </c>
      <c r="IT15" s="40">
        <v>5</v>
      </c>
      <c r="IU15" s="40">
        <v>5</v>
      </c>
      <c r="IV15" s="40">
        <v>5</v>
      </c>
      <c r="IW15" s="40">
        <v>5</v>
      </c>
      <c r="IX15" s="40">
        <v>5</v>
      </c>
      <c r="IY15" s="40">
        <v>5</v>
      </c>
      <c r="IZ15" s="40">
        <v>5</v>
      </c>
      <c r="JA15" s="40">
        <v>5</v>
      </c>
      <c r="JB15" s="40">
        <v>5</v>
      </c>
      <c r="JC15" s="40">
        <v>4</v>
      </c>
      <c r="JD15" s="40">
        <v>5</v>
      </c>
      <c r="JE15" s="40">
        <v>5</v>
      </c>
      <c r="JF15" s="40">
        <v>5</v>
      </c>
      <c r="JG15" s="40">
        <v>4</v>
      </c>
      <c r="JH15" s="40">
        <v>5</v>
      </c>
      <c r="JI15" s="40">
        <v>5</v>
      </c>
      <c r="JJ15" s="40">
        <v>5</v>
      </c>
      <c r="JK15" s="40">
        <v>5</v>
      </c>
      <c r="JL15" s="40">
        <v>1</v>
      </c>
      <c r="JM15" s="40">
        <v>4</v>
      </c>
      <c r="JN15" s="40">
        <v>5</v>
      </c>
      <c r="JO15" s="40">
        <v>4</v>
      </c>
      <c r="JP15" s="40">
        <v>5</v>
      </c>
      <c r="JQ15" s="40">
        <v>5</v>
      </c>
      <c r="JR15" s="40">
        <v>5</v>
      </c>
      <c r="JS15" s="40">
        <v>5</v>
      </c>
      <c r="JT15" s="40">
        <v>5</v>
      </c>
      <c r="JU15" s="40">
        <v>5</v>
      </c>
      <c r="JV15" s="40">
        <v>5</v>
      </c>
      <c r="JW15" s="40">
        <v>1</v>
      </c>
      <c r="JX15" s="40">
        <v>5</v>
      </c>
      <c r="JY15" s="40">
        <v>4</v>
      </c>
      <c r="JZ15" s="40">
        <v>5</v>
      </c>
      <c r="KA15" s="40">
        <v>5</v>
      </c>
      <c r="KB15" s="40">
        <v>3</v>
      </c>
      <c r="KC15" s="40">
        <v>3</v>
      </c>
      <c r="KD15" s="40">
        <v>5</v>
      </c>
      <c r="KE15" s="40">
        <v>5</v>
      </c>
      <c r="KF15" s="40">
        <v>5</v>
      </c>
      <c r="KG15" s="40">
        <v>3</v>
      </c>
      <c r="KH15" s="40">
        <v>5</v>
      </c>
      <c r="KI15" s="40">
        <v>5</v>
      </c>
      <c r="KJ15" s="40">
        <v>5</v>
      </c>
      <c r="KK15" s="40">
        <v>5</v>
      </c>
      <c r="KL15" s="40">
        <v>5</v>
      </c>
      <c r="KM15" s="40">
        <v>4</v>
      </c>
      <c r="KN15" s="40">
        <v>5</v>
      </c>
      <c r="KO15" s="40">
        <v>5</v>
      </c>
      <c r="KP15" s="40">
        <v>4</v>
      </c>
      <c r="KQ15" s="40">
        <v>5</v>
      </c>
      <c r="KR15" s="40">
        <v>5</v>
      </c>
      <c r="KS15" s="40">
        <v>4</v>
      </c>
      <c r="KT15" s="40">
        <v>4</v>
      </c>
      <c r="KU15" s="40">
        <v>4</v>
      </c>
      <c r="KV15" s="40">
        <v>5</v>
      </c>
      <c r="KW15" s="40">
        <v>4</v>
      </c>
      <c r="KX15" s="40">
        <v>5</v>
      </c>
      <c r="KY15" s="40">
        <v>5</v>
      </c>
      <c r="KZ15" s="40">
        <v>5</v>
      </c>
      <c r="LA15" s="40">
        <v>5</v>
      </c>
      <c r="LB15" s="40">
        <v>5</v>
      </c>
      <c r="LC15" s="40">
        <v>4</v>
      </c>
      <c r="LD15" s="40">
        <v>5</v>
      </c>
      <c r="LE15" s="40">
        <v>5</v>
      </c>
      <c r="LF15" s="41">
        <v>5</v>
      </c>
      <c r="LG15" s="42">
        <f>AVERAGE(Tabela63101112[[#This Row],[1]:[832]])</f>
        <v>4.666666666666667</v>
      </c>
      <c r="LH15" s="42">
        <f>SKEW(Tabela63101112[[#This Row],[1]:[832]])</f>
        <v>-3.2705265072116725</v>
      </c>
      <c r="LI15" s="42">
        <f>STDEV(Tabela63101112[[#This Row],[1]:[832]])</f>
        <v>0.70485125141706584</v>
      </c>
      <c r="LJ15" s="63">
        <v>0.82497328049765795</v>
      </c>
    </row>
    <row r="16" spans="1:322" ht="24.95" customHeight="1">
      <c r="A16" s="29"/>
      <c r="B16" s="77">
        <v>12</v>
      </c>
      <c r="C16" s="105" t="s">
        <v>1683</v>
      </c>
      <c r="D16" s="39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8"/>
      <c r="LG16" s="59">
        <f>AVERAGE(D5:LF15)</f>
        <v>4.4704184704184708</v>
      </c>
      <c r="LH16" s="55"/>
      <c r="LI16" s="49"/>
      <c r="LJ16" s="64"/>
    </row>
    <row r="17" spans="1:322" ht="24.95" customHeight="1">
      <c r="A17" s="29"/>
      <c r="B17" s="30">
        <v>13</v>
      </c>
      <c r="C17" s="50" t="s">
        <v>1740</v>
      </c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8"/>
      <c r="LG17" s="57"/>
      <c r="LH17" s="67">
        <f>SKEW(D5:LF15)</f>
        <v>-2.3096994103469797</v>
      </c>
      <c r="LI17" s="51"/>
      <c r="LJ17" s="65"/>
    </row>
    <row r="18" spans="1:322" ht="24.95" customHeight="1">
      <c r="A18" s="29"/>
      <c r="B18" s="30">
        <v>14</v>
      </c>
      <c r="C18" s="50" t="s">
        <v>1684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8"/>
      <c r="LG18" s="57"/>
      <c r="LH18" s="71"/>
      <c r="LI18" s="70">
        <f>STDEV(D5:LF15)</f>
        <v>0.82980316630443207</v>
      </c>
      <c r="LJ18" s="65"/>
    </row>
    <row r="19" spans="1:322" ht="24.95" customHeight="1" thickBot="1">
      <c r="A19" s="53"/>
      <c r="B19" s="45">
        <v>15</v>
      </c>
      <c r="C19" s="52" t="s">
        <v>1686</v>
      </c>
      <c r="D19" s="46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  <c r="IR19" s="47"/>
      <c r="IS19" s="47"/>
      <c r="IT19" s="47"/>
      <c r="IU19" s="47"/>
      <c r="IV19" s="47"/>
      <c r="IW19" s="47"/>
      <c r="IX19" s="47"/>
      <c r="IY19" s="47"/>
      <c r="IZ19" s="47"/>
      <c r="JA19" s="47"/>
      <c r="JB19" s="47"/>
      <c r="JC19" s="47"/>
      <c r="JD19" s="47"/>
      <c r="JE19" s="47"/>
      <c r="JF19" s="47"/>
      <c r="JG19" s="47"/>
      <c r="JH19" s="47"/>
      <c r="JI19" s="47"/>
      <c r="JJ19" s="47"/>
      <c r="JK19" s="47"/>
      <c r="JL19" s="47"/>
      <c r="JM19" s="47"/>
      <c r="JN19" s="47"/>
      <c r="JO19" s="47"/>
      <c r="JP19" s="47"/>
      <c r="JQ19" s="47"/>
      <c r="JR19" s="47"/>
      <c r="JS19" s="47"/>
      <c r="JT19" s="47"/>
      <c r="JU19" s="47"/>
      <c r="JV19" s="47"/>
      <c r="JW19" s="47"/>
      <c r="JX19" s="47"/>
      <c r="JY19" s="47"/>
      <c r="JZ19" s="47"/>
      <c r="KA19" s="47"/>
      <c r="KB19" s="47"/>
      <c r="KC19" s="47"/>
      <c r="KD19" s="47"/>
      <c r="KE19" s="47"/>
      <c r="KF19" s="47"/>
      <c r="KG19" s="47"/>
      <c r="KH19" s="47"/>
      <c r="KI19" s="47"/>
      <c r="KJ19" s="47"/>
      <c r="KK19" s="47"/>
      <c r="KL19" s="47"/>
      <c r="KM19" s="47"/>
      <c r="KN19" s="47"/>
      <c r="KO19" s="47"/>
      <c r="KP19" s="47"/>
      <c r="KQ19" s="47"/>
      <c r="KR19" s="47"/>
      <c r="KS19" s="47"/>
      <c r="KT19" s="47"/>
      <c r="KU19" s="47"/>
      <c r="KV19" s="47"/>
      <c r="KW19" s="47"/>
      <c r="KX19" s="47"/>
      <c r="KY19" s="47"/>
      <c r="KZ19" s="47"/>
      <c r="LA19" s="47"/>
      <c r="LB19" s="47"/>
      <c r="LC19" s="47"/>
      <c r="LD19" s="47"/>
      <c r="LE19" s="47"/>
      <c r="LF19" s="54"/>
      <c r="LG19" s="58"/>
      <c r="LH19" s="56"/>
      <c r="LI19" s="68"/>
      <c r="LJ19" s="69">
        <v>0.83793988441048495</v>
      </c>
    </row>
    <row r="21" spans="1:322" ht="24.95" customHeight="1">
      <c r="B21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PH21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4" width="4" style="11" hidden="1" customWidth="1"/>
    <col min="5" max="50" width="5" style="11" hidden="1" customWidth="1"/>
    <col min="51" max="420" width="6" style="11" hidden="1" customWidth="1"/>
    <col min="421" max="423" width="16.7109375" style="16" customWidth="1"/>
    <col min="424" max="424" width="17.5703125" style="66" customWidth="1"/>
    <col min="425" max="664" width="9.140625" style="11" customWidth="1"/>
    <col min="665" max="16384" width="9.140625" style="11"/>
  </cols>
  <sheetData>
    <row r="1" spans="1:424" ht="39.950000000000003" customHeight="1">
      <c r="A1" s="7"/>
      <c r="B1" s="73"/>
      <c r="C1" s="73" t="s">
        <v>1723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5"/>
      <c r="PF1" s="75"/>
      <c r="PG1" s="75"/>
      <c r="PH1" s="76"/>
    </row>
    <row r="2" spans="1:424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858</v>
      </c>
      <c r="E2" s="19" t="s">
        <v>864</v>
      </c>
      <c r="F2" s="19" t="s">
        <v>865</v>
      </c>
      <c r="G2" s="19" t="s">
        <v>867</v>
      </c>
      <c r="H2" s="19" t="s">
        <v>868</v>
      </c>
      <c r="I2" s="19" t="s">
        <v>870</v>
      </c>
      <c r="J2" s="19" t="s">
        <v>872</v>
      </c>
      <c r="K2" s="19" t="s">
        <v>873</v>
      </c>
      <c r="L2" s="19" t="s">
        <v>874</v>
      </c>
      <c r="M2" s="19" t="s">
        <v>875</v>
      </c>
      <c r="N2" s="19" t="s">
        <v>880</v>
      </c>
      <c r="O2" s="19" t="s">
        <v>881</v>
      </c>
      <c r="P2" s="19" t="s">
        <v>883</v>
      </c>
      <c r="Q2" s="19" t="s">
        <v>885</v>
      </c>
      <c r="R2" s="19" t="s">
        <v>886</v>
      </c>
      <c r="S2" s="19" t="s">
        <v>888</v>
      </c>
      <c r="T2" s="19" t="s">
        <v>890</v>
      </c>
      <c r="U2" s="19" t="s">
        <v>891</v>
      </c>
      <c r="V2" s="19" t="s">
        <v>892</v>
      </c>
      <c r="W2" s="19" t="s">
        <v>894</v>
      </c>
      <c r="X2" s="19" t="s">
        <v>896</v>
      </c>
      <c r="Y2" s="19" t="s">
        <v>897</v>
      </c>
      <c r="Z2" s="19" t="s">
        <v>898</v>
      </c>
      <c r="AA2" s="19" t="s">
        <v>899</v>
      </c>
      <c r="AB2" s="19" t="s">
        <v>900</v>
      </c>
      <c r="AC2" s="19" t="s">
        <v>901</v>
      </c>
      <c r="AD2" s="19" t="s">
        <v>907</v>
      </c>
      <c r="AE2" s="19" t="s">
        <v>908</v>
      </c>
      <c r="AF2" s="19" t="s">
        <v>912</v>
      </c>
      <c r="AG2" s="19" t="s">
        <v>915</v>
      </c>
      <c r="AH2" s="19" t="s">
        <v>918</v>
      </c>
      <c r="AI2" s="19" t="s">
        <v>921</v>
      </c>
      <c r="AJ2" s="19" t="s">
        <v>923</v>
      </c>
      <c r="AK2" s="19" t="s">
        <v>924</v>
      </c>
      <c r="AL2" s="19" t="s">
        <v>926</v>
      </c>
      <c r="AM2" s="19" t="s">
        <v>927</v>
      </c>
      <c r="AN2" s="19" t="s">
        <v>930</v>
      </c>
      <c r="AO2" s="19" t="s">
        <v>931</v>
      </c>
      <c r="AP2" s="19" t="s">
        <v>932</v>
      </c>
      <c r="AQ2" s="19" t="s">
        <v>935</v>
      </c>
      <c r="AR2" s="19" t="s">
        <v>939</v>
      </c>
      <c r="AS2" s="19" t="s">
        <v>940</v>
      </c>
      <c r="AT2" s="19" t="s">
        <v>942</v>
      </c>
      <c r="AU2" s="19" t="s">
        <v>944</v>
      </c>
      <c r="AV2" s="19" t="s">
        <v>947</v>
      </c>
      <c r="AW2" s="19" t="s">
        <v>948</v>
      </c>
      <c r="AX2" s="19" t="s">
        <v>949</v>
      </c>
      <c r="AY2" s="19" t="s">
        <v>952</v>
      </c>
      <c r="AZ2" s="19" t="s">
        <v>953</v>
      </c>
      <c r="BA2" s="19" t="s">
        <v>955</v>
      </c>
      <c r="BB2" s="19" t="s">
        <v>956</v>
      </c>
      <c r="BC2" s="19" t="s">
        <v>959</v>
      </c>
      <c r="BD2" s="19" t="s">
        <v>960</v>
      </c>
      <c r="BE2" s="19" t="s">
        <v>962</v>
      </c>
      <c r="BF2" s="19" t="s">
        <v>963</v>
      </c>
      <c r="BG2" s="19" t="s">
        <v>964</v>
      </c>
      <c r="BH2" s="19" t="s">
        <v>965</v>
      </c>
      <c r="BI2" s="19" t="s">
        <v>966</v>
      </c>
      <c r="BJ2" s="19" t="s">
        <v>967</v>
      </c>
      <c r="BK2" s="19" t="s">
        <v>968</v>
      </c>
      <c r="BL2" s="19" t="s">
        <v>970</v>
      </c>
      <c r="BM2" s="19" t="s">
        <v>972</v>
      </c>
      <c r="BN2" s="19" t="s">
        <v>973</v>
      </c>
      <c r="BO2" s="19" t="s">
        <v>974</v>
      </c>
      <c r="BP2" s="19" t="s">
        <v>976</v>
      </c>
      <c r="BQ2" s="19" t="s">
        <v>978</v>
      </c>
      <c r="BR2" s="19" t="s">
        <v>979</v>
      </c>
      <c r="BS2" s="19" t="s">
        <v>985</v>
      </c>
      <c r="BT2" s="19" t="s">
        <v>987</v>
      </c>
      <c r="BU2" s="19" t="s">
        <v>988</v>
      </c>
      <c r="BV2" s="19" t="s">
        <v>991</v>
      </c>
      <c r="BW2" s="19" t="s">
        <v>993</v>
      </c>
      <c r="BX2" s="19" t="s">
        <v>994</v>
      </c>
      <c r="BY2" s="19" t="s">
        <v>996</v>
      </c>
      <c r="BZ2" s="19" t="s">
        <v>997</v>
      </c>
      <c r="CA2" s="19" t="s">
        <v>1005</v>
      </c>
      <c r="CB2" s="19" t="s">
        <v>1006</v>
      </c>
      <c r="CC2" s="19" t="s">
        <v>1007</v>
      </c>
      <c r="CD2" s="19" t="s">
        <v>1009</v>
      </c>
      <c r="CE2" s="19" t="s">
        <v>1010</v>
      </c>
      <c r="CF2" s="19" t="s">
        <v>1011</v>
      </c>
      <c r="CG2" s="19" t="s">
        <v>1012</v>
      </c>
      <c r="CH2" s="19" t="s">
        <v>1013</v>
      </c>
      <c r="CI2" s="19" t="s">
        <v>1015</v>
      </c>
      <c r="CJ2" s="19" t="s">
        <v>1016</v>
      </c>
      <c r="CK2" s="19" t="s">
        <v>1018</v>
      </c>
      <c r="CL2" s="19" t="s">
        <v>1019</v>
      </c>
      <c r="CM2" s="19" t="s">
        <v>1021</v>
      </c>
      <c r="CN2" s="19" t="s">
        <v>1024</v>
      </c>
      <c r="CO2" s="19" t="s">
        <v>1025</v>
      </c>
      <c r="CP2" s="19" t="s">
        <v>1027</v>
      </c>
      <c r="CQ2" s="19" t="s">
        <v>1029</v>
      </c>
      <c r="CR2" s="19" t="s">
        <v>1031</v>
      </c>
      <c r="CS2" s="19" t="s">
        <v>1035</v>
      </c>
      <c r="CT2" s="19" t="s">
        <v>1036</v>
      </c>
      <c r="CU2" s="19" t="s">
        <v>1037</v>
      </c>
      <c r="CV2" s="19" t="s">
        <v>1038</v>
      </c>
      <c r="CW2" s="19" t="s">
        <v>1049</v>
      </c>
      <c r="CX2" s="19" t="s">
        <v>1051</v>
      </c>
      <c r="CY2" s="19" t="s">
        <v>1052</v>
      </c>
      <c r="CZ2" s="19" t="s">
        <v>1053</v>
      </c>
      <c r="DA2" s="19" t="s">
        <v>1057</v>
      </c>
      <c r="DB2" s="19" t="s">
        <v>1060</v>
      </c>
      <c r="DC2" s="19" t="s">
        <v>1062</v>
      </c>
      <c r="DD2" s="19" t="s">
        <v>1065</v>
      </c>
      <c r="DE2" s="19" t="s">
        <v>1066</v>
      </c>
      <c r="DF2" s="19" t="s">
        <v>1067</v>
      </c>
      <c r="DG2" s="19" t="s">
        <v>1071</v>
      </c>
      <c r="DH2" s="19" t="s">
        <v>1073</v>
      </c>
      <c r="DI2" s="19" t="s">
        <v>1074</v>
      </c>
      <c r="DJ2" s="19" t="s">
        <v>1082</v>
      </c>
      <c r="DK2" s="19" t="s">
        <v>1083</v>
      </c>
      <c r="DL2" s="19" t="s">
        <v>1084</v>
      </c>
      <c r="DM2" s="19" t="s">
        <v>1087</v>
      </c>
      <c r="DN2" s="19" t="s">
        <v>1088</v>
      </c>
      <c r="DO2" s="19" t="s">
        <v>1089</v>
      </c>
      <c r="DP2" s="19" t="s">
        <v>1091</v>
      </c>
      <c r="DQ2" s="19" t="s">
        <v>1092</v>
      </c>
      <c r="DR2" s="19" t="s">
        <v>1094</v>
      </c>
      <c r="DS2" s="19" t="s">
        <v>1097</v>
      </c>
      <c r="DT2" s="19" t="s">
        <v>1099</v>
      </c>
      <c r="DU2" s="19" t="s">
        <v>1100</v>
      </c>
      <c r="DV2" s="19" t="s">
        <v>1101</v>
      </c>
      <c r="DW2" s="19" t="s">
        <v>1102</v>
      </c>
      <c r="DX2" s="19" t="s">
        <v>1109</v>
      </c>
      <c r="DY2" s="19" t="s">
        <v>1112</v>
      </c>
      <c r="DZ2" s="19" t="s">
        <v>1118</v>
      </c>
      <c r="EA2" s="19" t="s">
        <v>1119</v>
      </c>
      <c r="EB2" s="19" t="s">
        <v>1120</v>
      </c>
      <c r="EC2" s="19" t="s">
        <v>1122</v>
      </c>
      <c r="ED2" s="19" t="s">
        <v>1125</v>
      </c>
      <c r="EE2" s="19" t="s">
        <v>1127</v>
      </c>
      <c r="EF2" s="19" t="s">
        <v>1134</v>
      </c>
      <c r="EG2" s="19" t="s">
        <v>1135</v>
      </c>
      <c r="EH2" s="19" t="s">
        <v>1136</v>
      </c>
      <c r="EI2" s="19" t="s">
        <v>1138</v>
      </c>
      <c r="EJ2" s="19" t="s">
        <v>1139</v>
      </c>
      <c r="EK2" s="19" t="s">
        <v>1140</v>
      </c>
      <c r="EL2" s="19" t="s">
        <v>1141</v>
      </c>
      <c r="EM2" s="19" t="s">
        <v>1144</v>
      </c>
      <c r="EN2" s="19" t="s">
        <v>1145</v>
      </c>
      <c r="EO2" s="19" t="s">
        <v>1150</v>
      </c>
      <c r="EP2" s="19" t="s">
        <v>1151</v>
      </c>
      <c r="EQ2" s="19" t="s">
        <v>1152</v>
      </c>
      <c r="ER2" s="19" t="s">
        <v>1153</v>
      </c>
      <c r="ES2" s="19" t="s">
        <v>1154</v>
      </c>
      <c r="ET2" s="19" t="s">
        <v>1155</v>
      </c>
      <c r="EU2" s="19" t="s">
        <v>1157</v>
      </c>
      <c r="EV2" s="19" t="s">
        <v>1160</v>
      </c>
      <c r="EW2" s="19" t="s">
        <v>1162</v>
      </c>
      <c r="EX2" s="19" t="s">
        <v>1163</v>
      </c>
      <c r="EY2" s="19" t="s">
        <v>1164</v>
      </c>
      <c r="EZ2" s="19" t="s">
        <v>1166</v>
      </c>
      <c r="FA2" s="19" t="s">
        <v>1167</v>
      </c>
      <c r="FB2" s="19" t="s">
        <v>1168</v>
      </c>
      <c r="FC2" s="19" t="s">
        <v>1170</v>
      </c>
      <c r="FD2" s="19" t="s">
        <v>1172</v>
      </c>
      <c r="FE2" s="19" t="s">
        <v>1173</v>
      </c>
      <c r="FF2" s="19" t="s">
        <v>1175</v>
      </c>
      <c r="FG2" s="19" t="s">
        <v>1176</v>
      </c>
      <c r="FH2" s="19" t="s">
        <v>1177</v>
      </c>
      <c r="FI2" s="19" t="s">
        <v>1178</v>
      </c>
      <c r="FJ2" s="19" t="s">
        <v>1179</v>
      </c>
      <c r="FK2" s="19" t="s">
        <v>1180</v>
      </c>
      <c r="FL2" s="19" t="s">
        <v>1181</v>
      </c>
      <c r="FM2" s="19" t="s">
        <v>1182</v>
      </c>
      <c r="FN2" s="19" t="s">
        <v>1186</v>
      </c>
      <c r="FO2" s="19" t="s">
        <v>1187</v>
      </c>
      <c r="FP2" s="19" t="s">
        <v>1190</v>
      </c>
      <c r="FQ2" s="19" t="s">
        <v>1192</v>
      </c>
      <c r="FR2" s="19" t="s">
        <v>1193</v>
      </c>
      <c r="FS2" s="19" t="s">
        <v>1197</v>
      </c>
      <c r="FT2" s="19" t="s">
        <v>1198</v>
      </c>
      <c r="FU2" s="19" t="s">
        <v>1200</v>
      </c>
      <c r="FV2" s="19" t="s">
        <v>1202</v>
      </c>
      <c r="FW2" s="19" t="s">
        <v>1203</v>
      </c>
      <c r="FX2" s="19" t="s">
        <v>1206</v>
      </c>
      <c r="FY2" s="19" t="s">
        <v>1207</v>
      </c>
      <c r="FZ2" s="19" t="s">
        <v>1209</v>
      </c>
      <c r="GA2" s="19" t="s">
        <v>1210</v>
      </c>
      <c r="GB2" s="19" t="s">
        <v>1213</v>
      </c>
      <c r="GC2" s="19" t="s">
        <v>1214</v>
      </c>
      <c r="GD2" s="19" t="s">
        <v>1218</v>
      </c>
      <c r="GE2" s="19" t="s">
        <v>1220</v>
      </c>
      <c r="GF2" s="19" t="s">
        <v>1221</v>
      </c>
      <c r="GG2" s="19" t="s">
        <v>1223</v>
      </c>
      <c r="GH2" s="19" t="s">
        <v>1224</v>
      </c>
      <c r="GI2" s="19" t="s">
        <v>1225</v>
      </c>
      <c r="GJ2" s="19" t="s">
        <v>1228</v>
      </c>
      <c r="GK2" s="19" t="s">
        <v>1229</v>
      </c>
      <c r="GL2" s="19" t="s">
        <v>1230</v>
      </c>
      <c r="GM2" s="19" t="s">
        <v>1235</v>
      </c>
      <c r="GN2" s="19" t="s">
        <v>1236</v>
      </c>
      <c r="GO2" s="19" t="s">
        <v>1237</v>
      </c>
      <c r="GP2" s="19" t="s">
        <v>1239</v>
      </c>
      <c r="GQ2" s="19" t="s">
        <v>1241</v>
      </c>
      <c r="GR2" s="19" t="s">
        <v>1242</v>
      </c>
      <c r="GS2" s="19" t="s">
        <v>1244</v>
      </c>
      <c r="GT2" s="19" t="s">
        <v>1247</v>
      </c>
      <c r="GU2" s="19" t="s">
        <v>1249</v>
      </c>
      <c r="GV2" s="19" t="s">
        <v>1250</v>
      </c>
      <c r="GW2" s="19" t="s">
        <v>1252</v>
      </c>
      <c r="GX2" s="19" t="s">
        <v>1253</v>
      </c>
      <c r="GY2" s="19" t="s">
        <v>1257</v>
      </c>
      <c r="GZ2" s="19" t="s">
        <v>1260</v>
      </c>
      <c r="HA2" s="19" t="s">
        <v>1263</v>
      </c>
      <c r="HB2" s="19" t="s">
        <v>1264</v>
      </c>
      <c r="HC2" s="19" t="s">
        <v>1265</v>
      </c>
      <c r="HD2" s="19" t="s">
        <v>1267</v>
      </c>
      <c r="HE2" s="19" t="s">
        <v>1271</v>
      </c>
      <c r="HF2" s="19" t="s">
        <v>1272</v>
      </c>
      <c r="HG2" s="19" t="s">
        <v>1273</v>
      </c>
      <c r="HH2" s="19" t="s">
        <v>1274</v>
      </c>
      <c r="HI2" s="19" t="s">
        <v>1276</v>
      </c>
      <c r="HJ2" s="19" t="s">
        <v>1277</v>
      </c>
      <c r="HK2" s="19" t="s">
        <v>1279</v>
      </c>
      <c r="HL2" s="19" t="s">
        <v>1286</v>
      </c>
      <c r="HM2" s="19" t="s">
        <v>1288</v>
      </c>
      <c r="HN2" s="19" t="s">
        <v>1291</v>
      </c>
      <c r="HO2" s="19" t="s">
        <v>1292</v>
      </c>
      <c r="HP2" s="19" t="s">
        <v>1293</v>
      </c>
      <c r="HQ2" s="19" t="s">
        <v>1294</v>
      </c>
      <c r="HR2" s="19" t="s">
        <v>1299</v>
      </c>
      <c r="HS2" s="19" t="s">
        <v>1305</v>
      </c>
      <c r="HT2" s="19" t="s">
        <v>1306</v>
      </c>
      <c r="HU2" s="19" t="s">
        <v>1307</v>
      </c>
      <c r="HV2" s="19" t="s">
        <v>1308</v>
      </c>
      <c r="HW2" s="19" t="s">
        <v>1309</v>
      </c>
      <c r="HX2" s="19" t="s">
        <v>1310</v>
      </c>
      <c r="HY2" s="19" t="s">
        <v>1311</v>
      </c>
      <c r="HZ2" s="19" t="s">
        <v>1312</v>
      </c>
      <c r="IA2" s="19" t="s">
        <v>1314</v>
      </c>
      <c r="IB2" s="19" t="s">
        <v>1317</v>
      </c>
      <c r="IC2" s="19" t="s">
        <v>1318</v>
      </c>
      <c r="ID2" s="19" t="s">
        <v>1324</v>
      </c>
      <c r="IE2" s="19" t="s">
        <v>1326</v>
      </c>
      <c r="IF2" s="19" t="s">
        <v>1329</v>
      </c>
      <c r="IG2" s="19" t="s">
        <v>1334</v>
      </c>
      <c r="IH2" s="19" t="s">
        <v>1340</v>
      </c>
      <c r="II2" s="19" t="s">
        <v>1341</v>
      </c>
      <c r="IJ2" s="19" t="s">
        <v>1342</v>
      </c>
      <c r="IK2" s="19" t="s">
        <v>1345</v>
      </c>
      <c r="IL2" s="19" t="s">
        <v>1350</v>
      </c>
      <c r="IM2" s="19" t="s">
        <v>1353</v>
      </c>
      <c r="IN2" s="19" t="s">
        <v>1354</v>
      </c>
      <c r="IO2" s="19" t="s">
        <v>1355</v>
      </c>
      <c r="IP2" s="19" t="s">
        <v>1362</v>
      </c>
      <c r="IQ2" s="19" t="s">
        <v>1363</v>
      </c>
      <c r="IR2" s="19" t="s">
        <v>1364</v>
      </c>
      <c r="IS2" s="19" t="s">
        <v>1366</v>
      </c>
      <c r="IT2" s="19" t="s">
        <v>1369</v>
      </c>
      <c r="IU2" s="19" t="s">
        <v>1371</v>
      </c>
      <c r="IV2" s="19" t="s">
        <v>1376</v>
      </c>
      <c r="IW2" s="19" t="s">
        <v>1380</v>
      </c>
      <c r="IX2" s="19" t="s">
        <v>1381</v>
      </c>
      <c r="IY2" s="19" t="s">
        <v>1382</v>
      </c>
      <c r="IZ2" s="19" t="s">
        <v>1383</v>
      </c>
      <c r="JA2" s="19" t="s">
        <v>1384</v>
      </c>
      <c r="JB2" s="19" t="s">
        <v>1385</v>
      </c>
      <c r="JC2" s="19" t="s">
        <v>1386</v>
      </c>
      <c r="JD2" s="19" t="s">
        <v>1387</v>
      </c>
      <c r="JE2" s="19" t="s">
        <v>1394</v>
      </c>
      <c r="JF2" s="19" t="s">
        <v>1395</v>
      </c>
      <c r="JG2" s="19" t="s">
        <v>1398</v>
      </c>
      <c r="JH2" s="19" t="s">
        <v>1399</v>
      </c>
      <c r="JI2" s="19" t="s">
        <v>1400</v>
      </c>
      <c r="JJ2" s="19" t="s">
        <v>1406</v>
      </c>
      <c r="JK2" s="19" t="s">
        <v>1408</v>
      </c>
      <c r="JL2" s="19" t="s">
        <v>1413</v>
      </c>
      <c r="JM2" s="19" t="s">
        <v>1414</v>
      </c>
      <c r="JN2" s="19" t="s">
        <v>1415</v>
      </c>
      <c r="JO2" s="19" t="s">
        <v>1416</v>
      </c>
      <c r="JP2" s="19" t="s">
        <v>1417</v>
      </c>
      <c r="JQ2" s="19" t="s">
        <v>1419</v>
      </c>
      <c r="JR2" s="19" t="s">
        <v>1420</v>
      </c>
      <c r="JS2" s="19" t="s">
        <v>1421</v>
      </c>
      <c r="JT2" s="19" t="s">
        <v>1422</v>
      </c>
      <c r="JU2" s="19" t="s">
        <v>1425</v>
      </c>
      <c r="JV2" s="19" t="s">
        <v>1427</v>
      </c>
      <c r="JW2" s="19" t="s">
        <v>1428</v>
      </c>
      <c r="JX2" s="19" t="s">
        <v>1430</v>
      </c>
      <c r="JY2" s="19" t="s">
        <v>1435</v>
      </c>
      <c r="JZ2" s="19" t="s">
        <v>1436</v>
      </c>
      <c r="KA2" s="19" t="s">
        <v>1439</v>
      </c>
      <c r="KB2" s="19" t="s">
        <v>1440</v>
      </c>
      <c r="KC2" s="19" t="s">
        <v>1441</v>
      </c>
      <c r="KD2" s="19" t="s">
        <v>1442</v>
      </c>
      <c r="KE2" s="19" t="s">
        <v>1443</v>
      </c>
      <c r="KF2" s="19" t="s">
        <v>1446</v>
      </c>
      <c r="KG2" s="19" t="s">
        <v>1450</v>
      </c>
      <c r="KH2" s="19" t="s">
        <v>1451</v>
      </c>
      <c r="KI2" s="19" t="s">
        <v>1454</v>
      </c>
      <c r="KJ2" s="19" t="s">
        <v>1456</v>
      </c>
      <c r="KK2" s="19" t="s">
        <v>1457</v>
      </c>
      <c r="KL2" s="19" t="s">
        <v>1459</v>
      </c>
      <c r="KM2" s="19" t="s">
        <v>1466</v>
      </c>
      <c r="KN2" s="19" t="s">
        <v>1467</v>
      </c>
      <c r="KO2" s="19" t="s">
        <v>1468</v>
      </c>
      <c r="KP2" s="19" t="s">
        <v>1469</v>
      </c>
      <c r="KQ2" s="19" t="s">
        <v>1471</v>
      </c>
      <c r="KR2" s="19" t="s">
        <v>1475</v>
      </c>
      <c r="KS2" s="19" t="s">
        <v>1479</v>
      </c>
      <c r="KT2" s="19" t="s">
        <v>1481</v>
      </c>
      <c r="KU2" s="19" t="s">
        <v>1482</v>
      </c>
      <c r="KV2" s="19" t="s">
        <v>1484</v>
      </c>
      <c r="KW2" s="19" t="s">
        <v>1485</v>
      </c>
      <c r="KX2" s="19" t="s">
        <v>1488</v>
      </c>
      <c r="KY2" s="19" t="s">
        <v>1489</v>
      </c>
      <c r="KZ2" s="19" t="s">
        <v>1491</v>
      </c>
      <c r="LA2" s="19" t="s">
        <v>1492</v>
      </c>
      <c r="LB2" s="19" t="s">
        <v>1493</v>
      </c>
      <c r="LC2" s="19" t="s">
        <v>1494</v>
      </c>
      <c r="LD2" s="19" t="s">
        <v>1495</v>
      </c>
      <c r="LE2" s="19" t="s">
        <v>1498</v>
      </c>
      <c r="LF2" s="19" t="s">
        <v>1499</v>
      </c>
      <c r="LG2" s="19" t="s">
        <v>1501</v>
      </c>
      <c r="LH2" s="19" t="s">
        <v>1506</v>
      </c>
      <c r="LI2" s="19" t="s">
        <v>1507</v>
      </c>
      <c r="LJ2" s="19" t="s">
        <v>1508</v>
      </c>
      <c r="LK2" s="19" t="s">
        <v>1509</v>
      </c>
      <c r="LL2" s="19" t="s">
        <v>1510</v>
      </c>
      <c r="LM2" s="19" t="s">
        <v>1511</v>
      </c>
      <c r="LN2" s="19" t="s">
        <v>1512</v>
      </c>
      <c r="LO2" s="19" t="s">
        <v>1513</v>
      </c>
      <c r="LP2" s="19" t="s">
        <v>1515</v>
      </c>
      <c r="LQ2" s="19" t="s">
        <v>1517</v>
      </c>
      <c r="LR2" s="19" t="s">
        <v>1518</v>
      </c>
      <c r="LS2" s="19" t="s">
        <v>1520</v>
      </c>
      <c r="LT2" s="19" t="s">
        <v>1521</v>
      </c>
      <c r="LU2" s="19" t="s">
        <v>1523</v>
      </c>
      <c r="LV2" s="19" t="s">
        <v>1525</v>
      </c>
      <c r="LW2" s="19" t="s">
        <v>1526</v>
      </c>
      <c r="LX2" s="19" t="s">
        <v>1528</v>
      </c>
      <c r="LY2" s="19" t="s">
        <v>1529</v>
      </c>
      <c r="LZ2" s="19" t="s">
        <v>1530</v>
      </c>
      <c r="MA2" s="19" t="s">
        <v>1532</v>
      </c>
      <c r="MB2" s="19" t="s">
        <v>1533</v>
      </c>
      <c r="MC2" s="19" t="s">
        <v>1534</v>
      </c>
      <c r="MD2" s="19" t="s">
        <v>1535</v>
      </c>
      <c r="ME2" s="19" t="s">
        <v>1536</v>
      </c>
      <c r="MF2" s="19" t="s">
        <v>1538</v>
      </c>
      <c r="MG2" s="19" t="s">
        <v>1539</v>
      </c>
      <c r="MH2" s="19" t="s">
        <v>1542</v>
      </c>
      <c r="MI2" s="19" t="s">
        <v>1543</v>
      </c>
      <c r="MJ2" s="19" t="s">
        <v>1546</v>
      </c>
      <c r="MK2" s="19" t="s">
        <v>1547</v>
      </c>
      <c r="ML2" s="19" t="s">
        <v>1548</v>
      </c>
      <c r="MM2" s="19" t="s">
        <v>1550</v>
      </c>
      <c r="MN2" s="19" t="s">
        <v>1555</v>
      </c>
      <c r="MO2" s="19" t="s">
        <v>1556</v>
      </c>
      <c r="MP2" s="19" t="s">
        <v>1557</v>
      </c>
      <c r="MQ2" s="19" t="s">
        <v>1559</v>
      </c>
      <c r="MR2" s="19" t="s">
        <v>1560</v>
      </c>
      <c r="MS2" s="19" t="s">
        <v>1563</v>
      </c>
      <c r="MT2" s="19" t="s">
        <v>1564</v>
      </c>
      <c r="MU2" s="19" t="s">
        <v>1565</v>
      </c>
      <c r="MV2" s="19" t="s">
        <v>1566</v>
      </c>
      <c r="MW2" s="19" t="s">
        <v>1567</v>
      </c>
      <c r="MX2" s="19" t="s">
        <v>1571</v>
      </c>
      <c r="MY2" s="19" t="s">
        <v>1572</v>
      </c>
      <c r="MZ2" s="19" t="s">
        <v>1573</v>
      </c>
      <c r="NA2" s="19" t="s">
        <v>1574</v>
      </c>
      <c r="NB2" s="19" t="s">
        <v>1575</v>
      </c>
      <c r="NC2" s="19" t="s">
        <v>1578</v>
      </c>
      <c r="ND2" s="19" t="s">
        <v>1580</v>
      </c>
      <c r="NE2" s="19" t="s">
        <v>1582</v>
      </c>
      <c r="NF2" s="19" t="s">
        <v>1584</v>
      </c>
      <c r="NG2" s="19" t="s">
        <v>1588</v>
      </c>
      <c r="NH2" s="19" t="s">
        <v>1589</v>
      </c>
      <c r="NI2" s="19" t="s">
        <v>1590</v>
      </c>
      <c r="NJ2" s="19" t="s">
        <v>1592</v>
      </c>
      <c r="NK2" s="19" t="s">
        <v>1593</v>
      </c>
      <c r="NL2" s="19" t="s">
        <v>1594</v>
      </c>
      <c r="NM2" s="19" t="s">
        <v>1596</v>
      </c>
      <c r="NN2" s="19" t="s">
        <v>1600</v>
      </c>
      <c r="NO2" s="19" t="s">
        <v>1601</v>
      </c>
      <c r="NP2" s="19" t="s">
        <v>1602</v>
      </c>
      <c r="NQ2" s="19" t="s">
        <v>1603</v>
      </c>
      <c r="NR2" s="19" t="s">
        <v>1605</v>
      </c>
      <c r="NS2" s="19" t="s">
        <v>1606</v>
      </c>
      <c r="NT2" s="19" t="s">
        <v>1608</v>
      </c>
      <c r="NU2" s="19" t="s">
        <v>1610</v>
      </c>
      <c r="NV2" s="19" t="s">
        <v>1614</v>
      </c>
      <c r="NW2" s="19" t="s">
        <v>1616</v>
      </c>
      <c r="NX2" s="19" t="s">
        <v>1617</v>
      </c>
      <c r="NY2" s="19" t="s">
        <v>1619</v>
      </c>
      <c r="NZ2" s="19" t="s">
        <v>1620</v>
      </c>
      <c r="OA2" s="19" t="s">
        <v>1621</v>
      </c>
      <c r="OB2" s="19" t="s">
        <v>1623</v>
      </c>
      <c r="OC2" s="19" t="s">
        <v>1626</v>
      </c>
      <c r="OD2" s="19" t="s">
        <v>1627</v>
      </c>
      <c r="OE2" s="19" t="s">
        <v>1634</v>
      </c>
      <c r="OF2" s="19" t="s">
        <v>1636</v>
      </c>
      <c r="OG2" s="19" t="s">
        <v>1638</v>
      </c>
      <c r="OH2" s="19" t="s">
        <v>1640</v>
      </c>
      <c r="OI2" s="19" t="s">
        <v>1644</v>
      </c>
      <c r="OJ2" s="19" t="s">
        <v>1645</v>
      </c>
      <c r="OK2" s="19" t="s">
        <v>1648</v>
      </c>
      <c r="OL2" s="19" t="s">
        <v>1649</v>
      </c>
      <c r="OM2" s="19" t="s">
        <v>1653</v>
      </c>
      <c r="ON2" s="19" t="s">
        <v>1654</v>
      </c>
      <c r="OO2" s="19" t="s">
        <v>1655</v>
      </c>
      <c r="OP2" s="19" t="s">
        <v>1656</v>
      </c>
      <c r="OQ2" s="19" t="s">
        <v>1657</v>
      </c>
      <c r="OR2" s="19" t="s">
        <v>1658</v>
      </c>
      <c r="OS2" s="19" t="s">
        <v>1659</v>
      </c>
      <c r="OT2" s="19" t="s">
        <v>1661</v>
      </c>
      <c r="OU2" s="19" t="s">
        <v>1662</v>
      </c>
      <c r="OV2" s="19" t="s">
        <v>1664</v>
      </c>
      <c r="OW2" s="19" t="s">
        <v>1669</v>
      </c>
      <c r="OX2" s="19" t="s">
        <v>1670</v>
      </c>
      <c r="OY2" s="19" t="s">
        <v>1672</v>
      </c>
      <c r="OZ2" s="19" t="s">
        <v>1673</v>
      </c>
      <c r="PA2" s="19" t="s">
        <v>1675</v>
      </c>
      <c r="PB2" s="19" t="s">
        <v>1677</v>
      </c>
      <c r="PC2" s="19" t="s">
        <v>1679</v>
      </c>
      <c r="PD2" s="19" t="s">
        <v>1680</v>
      </c>
      <c r="PE2" s="10" t="s">
        <v>1683</v>
      </c>
      <c r="PF2" s="10" t="s">
        <v>1718</v>
      </c>
      <c r="PG2" s="10" t="s">
        <v>1684</v>
      </c>
      <c r="PH2" s="60" t="s">
        <v>1685</v>
      </c>
    </row>
    <row r="3" spans="1:424" s="28" customFormat="1" ht="24.95" hidden="1" customHeight="1">
      <c r="A3" s="31"/>
      <c r="B3" s="32"/>
      <c r="C3" s="33" t="s">
        <v>1723</v>
      </c>
      <c r="D3" s="35">
        <v>0.91666666666666663</v>
      </c>
      <c r="E3" s="35">
        <v>6</v>
      </c>
      <c r="F3" s="35">
        <v>8</v>
      </c>
      <c r="G3" s="35">
        <v>7</v>
      </c>
      <c r="H3" s="35">
        <v>0.25</v>
      </c>
      <c r="I3" s="35">
        <v>3</v>
      </c>
      <c r="J3" s="35">
        <v>5</v>
      </c>
      <c r="K3" s="35">
        <v>0.58333333333333337</v>
      </c>
      <c r="L3" s="35">
        <v>8</v>
      </c>
      <c r="M3" s="35">
        <v>2</v>
      </c>
      <c r="N3" s="35">
        <v>0.58333333333333337</v>
      </c>
      <c r="O3" s="35">
        <v>30</v>
      </c>
      <c r="P3" s="35">
        <v>10</v>
      </c>
      <c r="Q3" s="35">
        <v>7</v>
      </c>
      <c r="R3" s="35">
        <v>6</v>
      </c>
      <c r="S3" s="35">
        <v>4</v>
      </c>
      <c r="T3" s="35">
        <v>10</v>
      </c>
      <c r="U3" s="35">
        <v>5</v>
      </c>
      <c r="V3" s="35">
        <v>4</v>
      </c>
      <c r="W3" s="35">
        <v>7</v>
      </c>
      <c r="X3" s="35">
        <v>7</v>
      </c>
      <c r="Y3" s="35">
        <v>5</v>
      </c>
      <c r="Z3" s="35">
        <v>4</v>
      </c>
      <c r="AA3" s="35">
        <v>8</v>
      </c>
      <c r="AB3" s="35">
        <v>5</v>
      </c>
      <c r="AC3" s="35">
        <v>10</v>
      </c>
      <c r="AD3" s="35">
        <v>8</v>
      </c>
      <c r="AE3" s="35">
        <v>11</v>
      </c>
      <c r="AF3" s="35">
        <v>9</v>
      </c>
      <c r="AG3" s="35">
        <v>8</v>
      </c>
      <c r="AH3" s="35">
        <v>6</v>
      </c>
      <c r="AI3" s="35">
        <v>4</v>
      </c>
      <c r="AJ3" s="35">
        <v>10</v>
      </c>
      <c r="AK3" s="35">
        <v>10</v>
      </c>
      <c r="AL3" s="35">
        <v>2</v>
      </c>
      <c r="AM3" s="35">
        <v>3</v>
      </c>
      <c r="AN3" s="35">
        <v>4</v>
      </c>
      <c r="AO3" s="35">
        <v>10</v>
      </c>
      <c r="AP3" s="35">
        <v>1</v>
      </c>
      <c r="AQ3" s="35">
        <v>7</v>
      </c>
      <c r="AR3" s="35">
        <v>10</v>
      </c>
      <c r="AS3" s="35">
        <v>10</v>
      </c>
      <c r="AT3" s="35">
        <v>8</v>
      </c>
      <c r="AU3" s="35">
        <v>3</v>
      </c>
      <c r="AV3" s="35">
        <v>8</v>
      </c>
      <c r="AW3" s="35">
        <v>7</v>
      </c>
      <c r="AX3" s="35">
        <v>4</v>
      </c>
      <c r="AY3" s="35">
        <v>11</v>
      </c>
      <c r="AZ3" s="35">
        <v>8</v>
      </c>
      <c r="BA3" s="35">
        <v>6</v>
      </c>
      <c r="BB3" s="35">
        <v>11</v>
      </c>
      <c r="BC3" s="35">
        <v>11</v>
      </c>
      <c r="BD3" s="35">
        <v>7</v>
      </c>
      <c r="BE3" s="35">
        <v>5</v>
      </c>
      <c r="BF3" s="35">
        <v>7</v>
      </c>
      <c r="BG3" s="35">
        <v>0.66666666666666663</v>
      </c>
      <c r="BH3" s="35">
        <v>1</v>
      </c>
      <c r="BI3" s="35">
        <v>8</v>
      </c>
      <c r="BJ3" s="35">
        <v>7</v>
      </c>
      <c r="BK3" s="35">
        <v>5</v>
      </c>
      <c r="BL3" s="35">
        <v>8</v>
      </c>
      <c r="BM3" s="35">
        <v>6</v>
      </c>
      <c r="BN3" s="35">
        <v>4</v>
      </c>
      <c r="BO3" s="35">
        <v>5</v>
      </c>
      <c r="BP3" s="35">
        <v>2</v>
      </c>
      <c r="BQ3" s="35">
        <v>7</v>
      </c>
      <c r="BR3" s="35">
        <v>8</v>
      </c>
      <c r="BS3" s="35">
        <v>8</v>
      </c>
      <c r="BT3" s="35">
        <v>2</v>
      </c>
      <c r="BU3" s="35">
        <v>2</v>
      </c>
      <c r="BV3" s="35">
        <v>8</v>
      </c>
      <c r="BW3" s="35">
        <v>10</v>
      </c>
      <c r="BX3" s="35">
        <v>4</v>
      </c>
      <c r="BY3" s="35">
        <v>11</v>
      </c>
      <c r="BZ3" s="35">
        <v>1.5</v>
      </c>
      <c r="CA3" s="35">
        <v>10</v>
      </c>
      <c r="CB3" s="35">
        <v>2.5</v>
      </c>
      <c r="CC3" s="35">
        <v>8</v>
      </c>
      <c r="CD3" s="35">
        <v>4</v>
      </c>
      <c r="CE3" s="35">
        <v>10</v>
      </c>
      <c r="CF3" s="35">
        <v>7</v>
      </c>
      <c r="CG3" s="35">
        <v>6</v>
      </c>
      <c r="CH3" s="35">
        <v>7</v>
      </c>
      <c r="CI3" s="35">
        <v>5</v>
      </c>
      <c r="CJ3" s="35">
        <v>6</v>
      </c>
      <c r="CK3" s="35">
        <v>2</v>
      </c>
      <c r="CL3" s="35">
        <v>4</v>
      </c>
      <c r="CM3" s="35">
        <v>11</v>
      </c>
      <c r="CN3" s="35">
        <v>7</v>
      </c>
      <c r="CO3" s="35">
        <v>0</v>
      </c>
      <c r="CP3" s="35">
        <v>11</v>
      </c>
      <c r="CQ3" s="35">
        <v>14</v>
      </c>
      <c r="CR3" s="35">
        <v>5</v>
      </c>
      <c r="CS3" s="35">
        <v>9</v>
      </c>
      <c r="CT3" s="35">
        <v>0</v>
      </c>
      <c r="CU3" s="35">
        <v>11</v>
      </c>
      <c r="CV3" s="35">
        <v>2</v>
      </c>
      <c r="CW3" s="35">
        <v>8</v>
      </c>
      <c r="CX3" s="35">
        <v>8</v>
      </c>
      <c r="CY3" s="35">
        <v>10</v>
      </c>
      <c r="CZ3" s="35">
        <v>5</v>
      </c>
      <c r="DA3" s="35">
        <v>2.5</v>
      </c>
      <c r="DB3" s="35">
        <v>2</v>
      </c>
      <c r="DC3" s="35">
        <v>2</v>
      </c>
      <c r="DD3" s="35">
        <v>3</v>
      </c>
      <c r="DE3" s="35">
        <v>10</v>
      </c>
      <c r="DF3" s="35">
        <v>2</v>
      </c>
      <c r="DG3" s="35">
        <v>6</v>
      </c>
      <c r="DH3" s="35">
        <v>1.5</v>
      </c>
      <c r="DI3" s="35">
        <v>0.75</v>
      </c>
      <c r="DJ3" s="35">
        <v>6</v>
      </c>
      <c r="DK3" s="35">
        <v>10</v>
      </c>
      <c r="DL3" s="35">
        <v>9</v>
      </c>
      <c r="DM3" s="35">
        <v>11</v>
      </c>
      <c r="DN3" s="35">
        <v>11</v>
      </c>
      <c r="DO3" s="35">
        <v>4</v>
      </c>
      <c r="DP3" s="35">
        <v>0.5</v>
      </c>
      <c r="DQ3" s="35">
        <v>2</v>
      </c>
      <c r="DR3" s="35">
        <v>2</v>
      </c>
      <c r="DS3" s="35">
        <v>4</v>
      </c>
      <c r="DT3" s="35">
        <v>5</v>
      </c>
      <c r="DU3" s="35">
        <v>8</v>
      </c>
      <c r="DV3" s="35">
        <v>2</v>
      </c>
      <c r="DW3" s="35">
        <v>2</v>
      </c>
      <c r="DX3" s="35">
        <v>10</v>
      </c>
      <c r="DY3" s="35">
        <v>1.5833333333333335</v>
      </c>
      <c r="DZ3" s="35">
        <v>10</v>
      </c>
      <c r="EA3" s="35">
        <v>5</v>
      </c>
      <c r="EB3" s="35">
        <v>11</v>
      </c>
      <c r="EC3" s="35">
        <v>10</v>
      </c>
      <c r="ED3" s="35">
        <v>7</v>
      </c>
      <c r="EE3" s="35">
        <v>9</v>
      </c>
      <c r="EF3" s="35">
        <v>1.5</v>
      </c>
      <c r="EG3" s="35">
        <v>8</v>
      </c>
      <c r="EH3" s="35">
        <v>9</v>
      </c>
      <c r="EI3" s="35">
        <v>1</v>
      </c>
      <c r="EJ3" s="35">
        <v>1.5</v>
      </c>
      <c r="EK3" s="35">
        <v>8</v>
      </c>
      <c r="EL3" s="35">
        <v>4</v>
      </c>
      <c r="EM3" s="35">
        <v>3</v>
      </c>
      <c r="EN3" s="35">
        <v>4</v>
      </c>
      <c r="EO3" s="35">
        <v>3</v>
      </c>
      <c r="EP3" s="35">
        <v>1</v>
      </c>
      <c r="EQ3" s="35">
        <v>1.5</v>
      </c>
      <c r="ER3" s="35">
        <v>11</v>
      </c>
      <c r="ES3" s="35">
        <v>8</v>
      </c>
      <c r="ET3" s="35">
        <v>6</v>
      </c>
      <c r="EU3" s="35">
        <v>8</v>
      </c>
      <c r="EV3" s="35">
        <v>10</v>
      </c>
      <c r="EW3" s="35">
        <v>5</v>
      </c>
      <c r="EX3" s="35">
        <v>2</v>
      </c>
      <c r="EY3" s="35">
        <v>8</v>
      </c>
      <c r="EZ3" s="35">
        <v>6</v>
      </c>
      <c r="FA3" s="35">
        <v>0.25</v>
      </c>
      <c r="FB3" s="35">
        <v>3</v>
      </c>
      <c r="FC3" s="35">
        <v>1.1666666666666667</v>
      </c>
      <c r="FD3" s="35">
        <v>6</v>
      </c>
      <c r="FE3" s="35">
        <v>4</v>
      </c>
      <c r="FF3" s="35">
        <v>8</v>
      </c>
      <c r="FG3" s="35">
        <v>11</v>
      </c>
      <c r="FH3" s="35">
        <v>1.5</v>
      </c>
      <c r="FI3" s="35">
        <v>8</v>
      </c>
      <c r="FJ3" s="35">
        <v>10</v>
      </c>
      <c r="FK3" s="35">
        <v>10</v>
      </c>
      <c r="FL3" s="35">
        <v>2</v>
      </c>
      <c r="FM3" s="35">
        <v>3</v>
      </c>
      <c r="FN3" s="35">
        <v>8</v>
      </c>
      <c r="FO3" s="35">
        <v>3</v>
      </c>
      <c r="FP3" s="35">
        <v>1</v>
      </c>
      <c r="FQ3" s="35">
        <v>6</v>
      </c>
      <c r="FR3" s="35">
        <v>4</v>
      </c>
      <c r="FS3" s="35">
        <v>1.5</v>
      </c>
      <c r="FT3" s="35">
        <v>2</v>
      </c>
      <c r="FU3" s="35">
        <v>11</v>
      </c>
      <c r="FV3" s="35">
        <v>11</v>
      </c>
      <c r="FW3" s="35">
        <v>2</v>
      </c>
      <c r="FX3" s="35">
        <v>3</v>
      </c>
      <c r="FY3" s="35">
        <v>0.25</v>
      </c>
      <c r="FZ3" s="35">
        <v>0.25</v>
      </c>
      <c r="GA3" s="35">
        <v>0.25</v>
      </c>
      <c r="GB3" s="35">
        <v>5</v>
      </c>
      <c r="GC3" s="35">
        <v>3</v>
      </c>
      <c r="GD3" s="35">
        <v>11</v>
      </c>
      <c r="GE3" s="35">
        <v>11</v>
      </c>
      <c r="GF3" s="35">
        <v>8</v>
      </c>
      <c r="GG3" s="35">
        <v>2</v>
      </c>
      <c r="GH3" s="35">
        <v>5</v>
      </c>
      <c r="GI3" s="35">
        <v>7</v>
      </c>
      <c r="GJ3" s="35">
        <v>6</v>
      </c>
      <c r="GK3" s="35">
        <v>8</v>
      </c>
      <c r="GL3" s="35">
        <v>4</v>
      </c>
      <c r="GM3" s="35">
        <v>3.5</v>
      </c>
      <c r="GN3" s="35">
        <v>5</v>
      </c>
      <c r="GO3" s="35">
        <v>2</v>
      </c>
      <c r="GP3" s="35">
        <v>0.75</v>
      </c>
      <c r="GQ3" s="35">
        <v>4</v>
      </c>
      <c r="GR3" s="35">
        <v>2</v>
      </c>
      <c r="GS3" s="35">
        <v>10</v>
      </c>
      <c r="GT3" s="35">
        <v>2</v>
      </c>
      <c r="GU3" s="35">
        <v>5</v>
      </c>
      <c r="GV3" s="35">
        <v>0.25</v>
      </c>
      <c r="GW3" s="35">
        <v>4</v>
      </c>
      <c r="GX3" s="35">
        <v>10</v>
      </c>
      <c r="GY3" s="35">
        <v>7</v>
      </c>
      <c r="GZ3" s="35">
        <v>8</v>
      </c>
      <c r="HA3" s="35">
        <v>3</v>
      </c>
      <c r="HB3" s="35">
        <v>9</v>
      </c>
      <c r="HC3" s="35">
        <v>11</v>
      </c>
      <c r="HD3" s="35">
        <v>8</v>
      </c>
      <c r="HE3" s="35">
        <v>4</v>
      </c>
      <c r="HF3" s="35">
        <v>10</v>
      </c>
      <c r="HG3" s="35">
        <v>7</v>
      </c>
      <c r="HH3" s="35">
        <v>10</v>
      </c>
      <c r="HI3" s="35">
        <v>4</v>
      </c>
      <c r="HJ3" s="35">
        <v>7</v>
      </c>
      <c r="HK3" s="35">
        <v>4</v>
      </c>
      <c r="HL3" s="35">
        <v>2</v>
      </c>
      <c r="HM3" s="35">
        <v>1.5</v>
      </c>
      <c r="HN3" s="35">
        <v>4</v>
      </c>
      <c r="HO3" s="35">
        <v>8</v>
      </c>
      <c r="HP3" s="35">
        <v>7</v>
      </c>
      <c r="HQ3" s="35">
        <v>2</v>
      </c>
      <c r="HR3" s="35">
        <v>3</v>
      </c>
      <c r="HS3" s="35">
        <v>2</v>
      </c>
      <c r="HT3" s="35">
        <v>10</v>
      </c>
      <c r="HU3" s="35">
        <v>11</v>
      </c>
      <c r="HV3" s="35">
        <v>10</v>
      </c>
      <c r="HW3" s="35">
        <v>4</v>
      </c>
      <c r="HX3" s="35">
        <v>11</v>
      </c>
      <c r="HY3" s="35">
        <v>8.5</v>
      </c>
      <c r="HZ3" s="35">
        <v>2</v>
      </c>
      <c r="IA3" s="35">
        <v>8</v>
      </c>
      <c r="IB3" s="35">
        <v>0.25</v>
      </c>
      <c r="IC3" s="35">
        <v>1.25</v>
      </c>
      <c r="ID3" s="35">
        <v>6</v>
      </c>
      <c r="IE3" s="35">
        <v>4</v>
      </c>
      <c r="IF3" s="35">
        <v>7</v>
      </c>
      <c r="IG3" s="35">
        <v>2</v>
      </c>
      <c r="IH3" s="35">
        <v>1</v>
      </c>
      <c r="II3" s="35">
        <v>1</v>
      </c>
      <c r="IJ3" s="35">
        <v>1.5</v>
      </c>
      <c r="IK3" s="35">
        <v>8</v>
      </c>
      <c r="IL3" s="35">
        <v>5</v>
      </c>
      <c r="IM3" s="35">
        <v>6</v>
      </c>
      <c r="IN3" s="35">
        <v>11</v>
      </c>
      <c r="IO3" s="35">
        <v>2</v>
      </c>
      <c r="IP3" s="35">
        <v>7</v>
      </c>
      <c r="IQ3" s="35">
        <v>1.5</v>
      </c>
      <c r="IR3" s="35">
        <v>3</v>
      </c>
      <c r="IS3" s="35">
        <v>5</v>
      </c>
      <c r="IT3" s="35">
        <v>4</v>
      </c>
      <c r="IU3" s="35">
        <v>6</v>
      </c>
      <c r="IV3" s="35">
        <v>4</v>
      </c>
      <c r="IW3" s="35">
        <v>6</v>
      </c>
      <c r="IX3" s="35">
        <v>11</v>
      </c>
      <c r="IY3" s="35">
        <v>10</v>
      </c>
      <c r="IZ3" s="35">
        <v>11</v>
      </c>
      <c r="JA3" s="35">
        <v>12</v>
      </c>
      <c r="JB3" s="35">
        <v>10</v>
      </c>
      <c r="JC3" s="35">
        <v>3</v>
      </c>
      <c r="JD3" s="35">
        <v>7</v>
      </c>
      <c r="JE3" s="35">
        <v>5</v>
      </c>
      <c r="JF3" s="35">
        <v>2</v>
      </c>
      <c r="JG3" s="35">
        <v>1.5</v>
      </c>
      <c r="JH3" s="35">
        <v>9</v>
      </c>
      <c r="JI3" s="35">
        <v>1.5</v>
      </c>
      <c r="JJ3" s="35">
        <v>11</v>
      </c>
      <c r="JK3" s="35">
        <v>9</v>
      </c>
      <c r="JL3" s="35">
        <v>10</v>
      </c>
      <c r="JM3" s="35">
        <v>6</v>
      </c>
      <c r="JN3" s="35">
        <v>4</v>
      </c>
      <c r="JO3" s="35">
        <v>6</v>
      </c>
      <c r="JP3" s="35">
        <v>6</v>
      </c>
      <c r="JQ3" s="35">
        <v>1.5</v>
      </c>
      <c r="JR3" s="35">
        <v>8</v>
      </c>
      <c r="JS3" s="35">
        <v>7</v>
      </c>
      <c r="JT3" s="35">
        <v>10</v>
      </c>
      <c r="JU3" s="35">
        <v>11</v>
      </c>
      <c r="JV3" s="35">
        <v>5</v>
      </c>
      <c r="JW3" s="35">
        <v>5</v>
      </c>
      <c r="JX3" s="35">
        <v>1.5</v>
      </c>
      <c r="JY3" s="35">
        <v>3</v>
      </c>
      <c r="JZ3" s="35">
        <v>8</v>
      </c>
      <c r="KA3" s="35">
        <v>11</v>
      </c>
      <c r="KB3" s="35">
        <v>9</v>
      </c>
      <c r="KC3" s="35">
        <v>9</v>
      </c>
      <c r="KD3" s="35">
        <v>11</v>
      </c>
      <c r="KE3" s="35">
        <v>9</v>
      </c>
      <c r="KF3" s="35">
        <v>9</v>
      </c>
      <c r="KG3" s="35">
        <v>5</v>
      </c>
      <c r="KH3" s="35">
        <v>2</v>
      </c>
      <c r="KI3" s="35">
        <v>1</v>
      </c>
      <c r="KJ3" s="35">
        <v>11</v>
      </c>
      <c r="KK3" s="35">
        <v>5</v>
      </c>
      <c r="KL3" s="35">
        <v>10</v>
      </c>
      <c r="KM3" s="35">
        <v>3</v>
      </c>
      <c r="KN3" s="35">
        <v>1.5</v>
      </c>
      <c r="KO3" s="35">
        <v>5</v>
      </c>
      <c r="KP3" s="35">
        <v>1.5</v>
      </c>
      <c r="KQ3" s="35">
        <v>8</v>
      </c>
      <c r="KR3" s="35">
        <v>6</v>
      </c>
      <c r="KS3" s="35">
        <v>6</v>
      </c>
      <c r="KT3" s="35">
        <v>6</v>
      </c>
      <c r="KU3" s="35">
        <v>5</v>
      </c>
      <c r="KV3" s="35">
        <v>7</v>
      </c>
      <c r="KW3" s="35">
        <v>7</v>
      </c>
      <c r="KX3" s="35">
        <v>3</v>
      </c>
      <c r="KY3" s="35">
        <v>11</v>
      </c>
      <c r="KZ3" s="35">
        <v>6</v>
      </c>
      <c r="LA3" s="35">
        <v>8</v>
      </c>
      <c r="LB3" s="35">
        <v>4</v>
      </c>
      <c r="LC3" s="35">
        <v>5</v>
      </c>
      <c r="LD3" s="35">
        <v>5</v>
      </c>
      <c r="LE3" s="35">
        <v>2</v>
      </c>
      <c r="LF3" s="35">
        <v>1.5</v>
      </c>
      <c r="LG3" s="35">
        <v>4</v>
      </c>
      <c r="LH3" s="35">
        <v>11</v>
      </c>
      <c r="LI3" s="35">
        <v>8</v>
      </c>
      <c r="LJ3" s="35">
        <v>8</v>
      </c>
      <c r="LK3" s="35">
        <v>6.5</v>
      </c>
      <c r="LL3" s="35">
        <v>5</v>
      </c>
      <c r="LM3" s="35">
        <v>6</v>
      </c>
      <c r="LN3" s="35">
        <v>6</v>
      </c>
      <c r="LO3" s="35">
        <v>6</v>
      </c>
      <c r="LP3" s="35">
        <v>3</v>
      </c>
      <c r="LQ3" s="35">
        <v>3.5</v>
      </c>
      <c r="LR3" s="35">
        <v>3</v>
      </c>
      <c r="LS3" s="35">
        <v>2</v>
      </c>
      <c r="LT3" s="35">
        <v>10</v>
      </c>
      <c r="LU3" s="35">
        <v>7</v>
      </c>
      <c r="LV3" s="35">
        <v>1</v>
      </c>
      <c r="LW3" s="35">
        <v>8</v>
      </c>
      <c r="LX3" s="35">
        <v>9</v>
      </c>
      <c r="LY3" s="35">
        <v>2.5</v>
      </c>
      <c r="LZ3" s="35">
        <v>4</v>
      </c>
      <c r="MA3" s="35">
        <v>10.5</v>
      </c>
      <c r="MB3" s="35">
        <v>3</v>
      </c>
      <c r="MC3" s="35">
        <v>6</v>
      </c>
      <c r="MD3" s="35">
        <v>2</v>
      </c>
      <c r="ME3" s="35">
        <v>10</v>
      </c>
      <c r="MF3" s="35">
        <v>4</v>
      </c>
      <c r="MG3" s="35">
        <v>2</v>
      </c>
      <c r="MH3" s="35">
        <v>11</v>
      </c>
      <c r="MI3" s="35">
        <v>10</v>
      </c>
      <c r="MJ3" s="35">
        <v>7</v>
      </c>
      <c r="MK3" s="35">
        <v>4</v>
      </c>
      <c r="ML3" s="35">
        <v>7</v>
      </c>
      <c r="MM3" s="35">
        <v>1.75</v>
      </c>
      <c r="MN3" s="35">
        <v>2</v>
      </c>
      <c r="MO3" s="35">
        <v>0.25</v>
      </c>
      <c r="MP3" s="35">
        <v>7</v>
      </c>
      <c r="MQ3" s="35">
        <v>2</v>
      </c>
      <c r="MR3" s="35">
        <v>2</v>
      </c>
      <c r="MS3" s="35">
        <v>5.5</v>
      </c>
      <c r="MT3" s="35">
        <v>6</v>
      </c>
      <c r="MU3" s="35">
        <v>3</v>
      </c>
      <c r="MV3" s="35">
        <v>7</v>
      </c>
      <c r="MW3" s="35">
        <v>12</v>
      </c>
      <c r="MX3" s="35">
        <v>4</v>
      </c>
      <c r="MY3" s="35">
        <v>2</v>
      </c>
      <c r="MZ3" s="35">
        <v>2</v>
      </c>
      <c r="NA3" s="35">
        <v>8</v>
      </c>
      <c r="NB3" s="35">
        <v>3</v>
      </c>
      <c r="NC3" s="35">
        <v>7</v>
      </c>
      <c r="ND3" s="35">
        <v>4.666666666666667</v>
      </c>
      <c r="NE3" s="35">
        <v>5</v>
      </c>
      <c r="NF3" s="35">
        <v>11</v>
      </c>
      <c r="NG3" s="35">
        <v>4</v>
      </c>
      <c r="NH3" s="35">
        <v>2</v>
      </c>
      <c r="NI3" s="35">
        <v>0.83333333333333337</v>
      </c>
      <c r="NJ3" s="35">
        <v>2</v>
      </c>
      <c r="NK3" s="35">
        <v>8</v>
      </c>
      <c r="NL3" s="35">
        <v>4</v>
      </c>
      <c r="NM3" s="35">
        <v>11</v>
      </c>
      <c r="NN3" s="35">
        <v>0.5</v>
      </c>
      <c r="NO3" s="35">
        <v>7</v>
      </c>
      <c r="NP3" s="35">
        <v>11</v>
      </c>
      <c r="NQ3" s="35">
        <v>2</v>
      </c>
      <c r="NR3" s="35">
        <v>2</v>
      </c>
      <c r="NS3" s="35">
        <v>0.16666666666666666</v>
      </c>
      <c r="NT3" s="35">
        <v>10</v>
      </c>
      <c r="NU3" s="35">
        <v>5</v>
      </c>
      <c r="NV3" s="35">
        <v>8</v>
      </c>
      <c r="NW3" s="35">
        <v>1.5</v>
      </c>
      <c r="NX3" s="35">
        <v>3</v>
      </c>
      <c r="NY3" s="35">
        <v>10</v>
      </c>
      <c r="NZ3" s="35">
        <v>4</v>
      </c>
      <c r="OA3" s="35">
        <v>1</v>
      </c>
      <c r="OB3" s="35">
        <v>7</v>
      </c>
      <c r="OC3" s="35">
        <v>5</v>
      </c>
      <c r="OD3" s="35">
        <v>9</v>
      </c>
      <c r="OE3" s="35">
        <v>11</v>
      </c>
      <c r="OF3" s="35">
        <v>8</v>
      </c>
      <c r="OG3" s="35">
        <v>10</v>
      </c>
      <c r="OH3" s="35">
        <v>10</v>
      </c>
      <c r="OI3" s="35">
        <v>10</v>
      </c>
      <c r="OJ3" s="35">
        <v>5</v>
      </c>
      <c r="OK3" s="35">
        <v>1.5</v>
      </c>
      <c r="OL3" s="35">
        <v>0.75</v>
      </c>
      <c r="OM3" s="35">
        <v>1.5833333333333335</v>
      </c>
      <c r="ON3" s="35">
        <v>8</v>
      </c>
      <c r="OO3" s="35">
        <v>7</v>
      </c>
      <c r="OP3" s="35">
        <v>7</v>
      </c>
      <c r="OQ3" s="35">
        <v>1.5</v>
      </c>
      <c r="OR3" s="35">
        <v>7</v>
      </c>
      <c r="OS3" s="35">
        <v>6</v>
      </c>
      <c r="OT3" s="35">
        <v>10</v>
      </c>
      <c r="OU3" s="35">
        <v>3</v>
      </c>
      <c r="OV3" s="35">
        <v>10</v>
      </c>
      <c r="OW3" s="35">
        <v>7</v>
      </c>
      <c r="OX3" s="35">
        <v>10</v>
      </c>
      <c r="OY3" s="35">
        <v>2</v>
      </c>
      <c r="OZ3" s="35">
        <v>0.5</v>
      </c>
      <c r="PA3" s="35">
        <v>6</v>
      </c>
      <c r="PB3" s="35">
        <v>3</v>
      </c>
      <c r="PC3" s="35">
        <v>7</v>
      </c>
      <c r="PD3" s="35">
        <v>10</v>
      </c>
      <c r="PE3" s="37"/>
      <c r="PF3" s="38"/>
      <c r="PG3" s="38"/>
      <c r="PH3" s="62"/>
    </row>
    <row r="4" spans="1:424" s="28" customFormat="1" ht="24.95" hidden="1" customHeight="1" thickBot="1">
      <c r="A4" s="31">
        <v>18</v>
      </c>
      <c r="B4" s="32"/>
      <c r="C4" s="33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35"/>
      <c r="OO4" s="35"/>
      <c r="OP4" s="35"/>
      <c r="OQ4" s="35"/>
      <c r="OR4" s="35"/>
      <c r="OS4" s="35"/>
      <c r="OT4" s="35"/>
      <c r="OU4" s="35"/>
      <c r="OV4" s="35"/>
      <c r="OW4" s="35"/>
      <c r="OX4" s="35"/>
      <c r="OY4" s="35"/>
      <c r="OZ4" s="35"/>
      <c r="PA4" s="35"/>
      <c r="PB4" s="35"/>
      <c r="PC4" s="35"/>
      <c r="PD4" s="35"/>
      <c r="PE4" s="37"/>
      <c r="PF4" s="38"/>
      <c r="PG4" s="38"/>
      <c r="PH4" s="62"/>
    </row>
    <row r="5" spans="1:424" s="28" customFormat="1" ht="24.95" customHeight="1">
      <c r="A5" s="29">
        <v>19</v>
      </c>
      <c r="B5" s="30">
        <v>1</v>
      </c>
      <c r="C5" s="104" t="s">
        <v>1707</v>
      </c>
      <c r="D5" s="25">
        <v>4</v>
      </c>
      <c r="E5" s="25">
        <v>5</v>
      </c>
      <c r="F5" s="25">
        <v>4</v>
      </c>
      <c r="G5" s="25">
        <v>4</v>
      </c>
      <c r="H5" s="25">
        <v>4</v>
      </c>
      <c r="I5" s="25">
        <v>4</v>
      </c>
      <c r="J5" s="25">
        <v>4</v>
      </c>
      <c r="K5" s="25">
        <v>4</v>
      </c>
      <c r="L5" s="25">
        <v>5</v>
      </c>
      <c r="M5" s="25">
        <v>5</v>
      </c>
      <c r="N5" s="25">
        <v>4</v>
      </c>
      <c r="O5" s="25">
        <v>4</v>
      </c>
      <c r="P5" s="25">
        <v>5</v>
      </c>
      <c r="Q5" s="25">
        <v>4</v>
      </c>
      <c r="R5" s="25">
        <v>4</v>
      </c>
      <c r="S5" s="25">
        <v>5</v>
      </c>
      <c r="T5" s="25">
        <v>4</v>
      </c>
      <c r="U5" s="25">
        <v>4</v>
      </c>
      <c r="V5" s="25">
        <v>4</v>
      </c>
      <c r="W5" s="25">
        <v>4</v>
      </c>
      <c r="X5" s="25">
        <v>5</v>
      </c>
      <c r="Y5" s="25">
        <v>5</v>
      </c>
      <c r="Z5" s="25">
        <v>4</v>
      </c>
      <c r="AA5" s="25">
        <v>4</v>
      </c>
      <c r="AB5" s="25">
        <v>4</v>
      </c>
      <c r="AC5" s="25">
        <v>5</v>
      </c>
      <c r="AD5" s="25">
        <v>5</v>
      </c>
      <c r="AE5" s="25">
        <v>5</v>
      </c>
      <c r="AF5" s="25">
        <v>4</v>
      </c>
      <c r="AG5" s="25">
        <v>3</v>
      </c>
      <c r="AH5" s="25">
        <v>5</v>
      </c>
      <c r="AI5" s="25">
        <v>5</v>
      </c>
      <c r="AJ5" s="25">
        <v>5</v>
      </c>
      <c r="AK5" s="25">
        <v>4</v>
      </c>
      <c r="AL5" s="25">
        <v>4</v>
      </c>
      <c r="AM5" s="25">
        <v>4</v>
      </c>
      <c r="AN5" s="25">
        <v>5</v>
      </c>
      <c r="AO5" s="25">
        <v>5</v>
      </c>
      <c r="AP5" s="25">
        <v>5</v>
      </c>
      <c r="AQ5" s="25">
        <v>5</v>
      </c>
      <c r="AR5" s="25">
        <v>5</v>
      </c>
      <c r="AS5" s="25">
        <v>5</v>
      </c>
      <c r="AT5" s="25">
        <v>4</v>
      </c>
      <c r="AU5" s="25">
        <v>5</v>
      </c>
      <c r="AV5" s="25">
        <v>4</v>
      </c>
      <c r="AW5" s="25">
        <v>4</v>
      </c>
      <c r="AX5" s="25">
        <v>4</v>
      </c>
      <c r="AY5" s="25">
        <v>4</v>
      </c>
      <c r="AZ5" s="25">
        <v>4</v>
      </c>
      <c r="BA5" s="25">
        <v>5</v>
      </c>
      <c r="BB5" s="25">
        <v>4</v>
      </c>
      <c r="BC5" s="25">
        <v>5</v>
      </c>
      <c r="BD5" s="25">
        <v>4</v>
      </c>
      <c r="BE5" s="25">
        <v>4</v>
      </c>
      <c r="BF5" s="25">
        <v>4</v>
      </c>
      <c r="BG5" s="25">
        <v>4</v>
      </c>
      <c r="BH5" s="25">
        <v>3</v>
      </c>
      <c r="BI5" s="25">
        <v>4</v>
      </c>
      <c r="BJ5" s="25">
        <v>4</v>
      </c>
      <c r="BK5" s="25">
        <v>4</v>
      </c>
      <c r="BL5" s="25">
        <v>5</v>
      </c>
      <c r="BM5" s="25">
        <v>4</v>
      </c>
      <c r="BN5" s="25">
        <v>4</v>
      </c>
      <c r="BO5" s="25">
        <v>4</v>
      </c>
      <c r="BP5" s="25">
        <v>4</v>
      </c>
      <c r="BQ5" s="25">
        <v>4</v>
      </c>
      <c r="BR5" s="25">
        <v>4</v>
      </c>
      <c r="BS5" s="25">
        <v>5</v>
      </c>
      <c r="BT5" s="25">
        <v>4</v>
      </c>
      <c r="BU5" s="25">
        <v>4</v>
      </c>
      <c r="BV5" s="25">
        <v>5</v>
      </c>
      <c r="BW5" s="25">
        <v>4</v>
      </c>
      <c r="BX5" s="25">
        <v>5</v>
      </c>
      <c r="BY5" s="25">
        <v>4</v>
      </c>
      <c r="BZ5" s="25">
        <v>4</v>
      </c>
      <c r="CA5" s="25">
        <v>4</v>
      </c>
      <c r="CB5" s="25">
        <v>4</v>
      </c>
      <c r="CC5" s="25">
        <v>0</v>
      </c>
      <c r="CD5" s="25">
        <v>5</v>
      </c>
      <c r="CE5" s="25">
        <v>4</v>
      </c>
      <c r="CF5" s="25">
        <v>5</v>
      </c>
      <c r="CG5" s="25">
        <v>4</v>
      </c>
      <c r="CH5" s="25">
        <v>5</v>
      </c>
      <c r="CI5" s="25">
        <v>4</v>
      </c>
      <c r="CJ5" s="25">
        <v>5</v>
      </c>
      <c r="CK5" s="25">
        <v>5</v>
      </c>
      <c r="CL5" s="25">
        <v>5</v>
      </c>
      <c r="CM5" s="25">
        <v>5</v>
      </c>
      <c r="CN5" s="25">
        <v>5</v>
      </c>
      <c r="CO5" s="25">
        <v>5</v>
      </c>
      <c r="CP5" s="25">
        <v>5</v>
      </c>
      <c r="CQ5" s="25">
        <v>4</v>
      </c>
      <c r="CR5" s="25">
        <v>4</v>
      </c>
      <c r="CS5" s="25">
        <v>4</v>
      </c>
      <c r="CT5" s="25">
        <v>3</v>
      </c>
      <c r="CU5" s="25">
        <v>4</v>
      </c>
      <c r="CV5" s="25">
        <v>5</v>
      </c>
      <c r="CW5" s="25">
        <v>4</v>
      </c>
      <c r="CX5" s="25">
        <v>4</v>
      </c>
      <c r="CY5" s="25">
        <v>4</v>
      </c>
      <c r="CZ5" s="25">
        <v>4</v>
      </c>
      <c r="DA5" s="25">
        <v>3</v>
      </c>
      <c r="DB5" s="25">
        <v>4</v>
      </c>
      <c r="DC5" s="25">
        <v>4</v>
      </c>
      <c r="DD5" s="25">
        <v>5</v>
      </c>
      <c r="DE5" s="25">
        <v>4</v>
      </c>
      <c r="DF5" s="25">
        <v>5</v>
      </c>
      <c r="DG5" s="25">
        <v>4</v>
      </c>
      <c r="DH5" s="25">
        <v>4</v>
      </c>
      <c r="DI5" s="25">
        <v>4</v>
      </c>
      <c r="DJ5" s="25">
        <v>5</v>
      </c>
      <c r="DK5" s="25">
        <v>4</v>
      </c>
      <c r="DL5" s="25">
        <v>3</v>
      </c>
      <c r="DM5" s="25">
        <v>3</v>
      </c>
      <c r="DN5" s="25">
        <v>4</v>
      </c>
      <c r="DO5" s="25">
        <v>4</v>
      </c>
      <c r="DP5" s="25">
        <v>4</v>
      </c>
      <c r="DQ5" s="25">
        <v>4</v>
      </c>
      <c r="DR5" s="25">
        <v>3</v>
      </c>
      <c r="DS5" s="25">
        <v>5</v>
      </c>
      <c r="DT5" s="25">
        <v>4</v>
      </c>
      <c r="DU5" s="25">
        <v>4</v>
      </c>
      <c r="DV5" s="25">
        <v>5</v>
      </c>
      <c r="DW5" s="25">
        <v>5</v>
      </c>
      <c r="DX5" s="25">
        <v>5</v>
      </c>
      <c r="DY5" s="25">
        <v>4</v>
      </c>
      <c r="DZ5" s="25">
        <v>4</v>
      </c>
      <c r="EA5" s="25">
        <v>5</v>
      </c>
      <c r="EB5" s="25">
        <v>3</v>
      </c>
      <c r="EC5" s="25">
        <v>5</v>
      </c>
      <c r="ED5" s="25">
        <v>4</v>
      </c>
      <c r="EE5" s="25">
        <v>4</v>
      </c>
      <c r="EF5" s="25">
        <v>4</v>
      </c>
      <c r="EG5" s="25">
        <v>4</v>
      </c>
      <c r="EH5" s="25">
        <v>5</v>
      </c>
      <c r="EI5" s="25">
        <v>4</v>
      </c>
      <c r="EJ5" s="25">
        <v>5</v>
      </c>
      <c r="EK5" s="25">
        <v>3</v>
      </c>
      <c r="EL5" s="25">
        <v>5</v>
      </c>
      <c r="EM5" s="25">
        <v>3</v>
      </c>
      <c r="EN5" s="25">
        <v>4</v>
      </c>
      <c r="EO5" s="25">
        <v>5</v>
      </c>
      <c r="EP5" s="25">
        <v>4</v>
      </c>
      <c r="EQ5" s="25">
        <v>4</v>
      </c>
      <c r="ER5" s="25">
        <v>3</v>
      </c>
      <c r="ES5" s="25">
        <v>4</v>
      </c>
      <c r="ET5" s="25">
        <v>5</v>
      </c>
      <c r="EU5" s="25">
        <v>4</v>
      </c>
      <c r="EV5" s="25">
        <v>5</v>
      </c>
      <c r="EW5" s="25">
        <v>4</v>
      </c>
      <c r="EX5" s="25">
        <v>4</v>
      </c>
      <c r="EY5" s="25">
        <v>4</v>
      </c>
      <c r="EZ5" s="25">
        <v>5</v>
      </c>
      <c r="FA5" s="25">
        <v>5</v>
      </c>
      <c r="FB5" s="25">
        <v>4</v>
      </c>
      <c r="FC5" s="25">
        <v>5</v>
      </c>
      <c r="FD5" s="25">
        <v>4</v>
      </c>
      <c r="FE5" s="25">
        <v>4</v>
      </c>
      <c r="FF5" s="25">
        <v>5</v>
      </c>
      <c r="FG5" s="25">
        <v>5</v>
      </c>
      <c r="FH5" s="25">
        <v>5</v>
      </c>
      <c r="FI5" s="25">
        <v>4</v>
      </c>
      <c r="FJ5" s="25">
        <v>4</v>
      </c>
      <c r="FK5" s="25">
        <v>2</v>
      </c>
      <c r="FL5" s="25">
        <v>5</v>
      </c>
      <c r="FM5" s="25">
        <v>3</v>
      </c>
      <c r="FN5" s="25">
        <v>4</v>
      </c>
      <c r="FO5" s="25">
        <v>4</v>
      </c>
      <c r="FP5" s="25">
        <v>4</v>
      </c>
      <c r="FQ5" s="25">
        <v>3</v>
      </c>
      <c r="FR5" s="25">
        <v>4</v>
      </c>
      <c r="FS5" s="25">
        <v>5</v>
      </c>
      <c r="FT5" s="25">
        <v>4</v>
      </c>
      <c r="FU5" s="25">
        <v>5</v>
      </c>
      <c r="FV5" s="25">
        <v>4</v>
      </c>
      <c r="FW5" s="25">
        <v>4</v>
      </c>
      <c r="FX5" s="25">
        <v>5</v>
      </c>
      <c r="FY5" s="25">
        <v>5</v>
      </c>
      <c r="FZ5" s="25">
        <v>5</v>
      </c>
      <c r="GA5" s="25">
        <v>3</v>
      </c>
      <c r="GB5" s="25">
        <v>5</v>
      </c>
      <c r="GC5" s="25">
        <v>5</v>
      </c>
      <c r="GD5" s="25">
        <v>5</v>
      </c>
      <c r="GE5" s="25">
        <v>4</v>
      </c>
      <c r="GF5" s="25">
        <v>4</v>
      </c>
      <c r="GG5" s="25">
        <v>5</v>
      </c>
      <c r="GH5" s="25">
        <v>5</v>
      </c>
      <c r="GI5" s="25">
        <v>4</v>
      </c>
      <c r="GJ5" s="25">
        <v>5</v>
      </c>
      <c r="GK5" s="25">
        <v>5</v>
      </c>
      <c r="GL5" s="25">
        <v>3</v>
      </c>
      <c r="GM5" s="25">
        <v>5</v>
      </c>
      <c r="GN5" s="25">
        <v>5</v>
      </c>
      <c r="GO5" s="25">
        <v>5</v>
      </c>
      <c r="GP5" s="25">
        <v>4</v>
      </c>
      <c r="GQ5" s="25">
        <v>3</v>
      </c>
      <c r="GR5" s="25">
        <v>5</v>
      </c>
      <c r="GS5" s="25">
        <v>4</v>
      </c>
      <c r="GT5" s="25">
        <v>4</v>
      </c>
      <c r="GU5" s="25">
        <v>5</v>
      </c>
      <c r="GV5" s="25">
        <v>3</v>
      </c>
      <c r="GW5" s="25">
        <v>4</v>
      </c>
      <c r="GX5" s="25">
        <v>3</v>
      </c>
      <c r="GY5" s="25">
        <v>5</v>
      </c>
      <c r="GZ5" s="25">
        <v>3</v>
      </c>
      <c r="HA5" s="25">
        <v>5</v>
      </c>
      <c r="HB5" s="25">
        <v>4</v>
      </c>
      <c r="HC5" s="25">
        <v>4</v>
      </c>
      <c r="HD5" s="25">
        <v>4</v>
      </c>
      <c r="HE5" s="25">
        <v>4</v>
      </c>
      <c r="HF5" s="25">
        <v>5</v>
      </c>
      <c r="HG5" s="25">
        <v>5</v>
      </c>
      <c r="HH5" s="25">
        <v>5</v>
      </c>
      <c r="HI5" s="25">
        <v>4</v>
      </c>
      <c r="HJ5" s="25">
        <v>4</v>
      </c>
      <c r="HK5" s="25">
        <v>5</v>
      </c>
      <c r="HL5" s="25">
        <v>5</v>
      </c>
      <c r="HM5" s="25">
        <v>5</v>
      </c>
      <c r="HN5" s="25">
        <v>5</v>
      </c>
      <c r="HO5" s="25">
        <v>4</v>
      </c>
      <c r="HP5" s="25">
        <v>5</v>
      </c>
      <c r="HQ5" s="25">
        <v>4</v>
      </c>
      <c r="HR5" s="25">
        <v>5</v>
      </c>
      <c r="HS5" s="25">
        <v>5</v>
      </c>
      <c r="HT5" s="25">
        <v>5</v>
      </c>
      <c r="HU5" s="25">
        <v>5</v>
      </c>
      <c r="HV5" s="25">
        <v>4</v>
      </c>
      <c r="HW5" s="25">
        <v>4</v>
      </c>
      <c r="HX5" s="25">
        <v>5</v>
      </c>
      <c r="HY5" s="25">
        <v>5</v>
      </c>
      <c r="HZ5" s="25">
        <v>5</v>
      </c>
      <c r="IA5" s="25">
        <v>5</v>
      </c>
      <c r="IB5" s="25">
        <v>4</v>
      </c>
      <c r="IC5" s="25">
        <v>4</v>
      </c>
      <c r="ID5" s="25">
        <v>4</v>
      </c>
      <c r="IE5" s="25">
        <v>4</v>
      </c>
      <c r="IF5" s="25">
        <v>4</v>
      </c>
      <c r="IG5" s="25">
        <v>5</v>
      </c>
      <c r="IH5" s="25">
        <v>4</v>
      </c>
      <c r="II5" s="25">
        <v>4</v>
      </c>
      <c r="IJ5" s="25">
        <v>4</v>
      </c>
      <c r="IK5" s="25">
        <v>4</v>
      </c>
      <c r="IL5" s="25">
        <v>5</v>
      </c>
      <c r="IM5" s="25">
        <v>4</v>
      </c>
      <c r="IN5" s="25">
        <v>4</v>
      </c>
      <c r="IO5" s="25">
        <v>4</v>
      </c>
      <c r="IP5" s="25">
        <v>5</v>
      </c>
      <c r="IQ5" s="25">
        <v>4</v>
      </c>
      <c r="IR5" s="25">
        <v>5</v>
      </c>
      <c r="IS5" s="25">
        <v>4</v>
      </c>
      <c r="IT5" s="25">
        <v>5</v>
      </c>
      <c r="IU5" s="25">
        <v>0</v>
      </c>
      <c r="IV5" s="25">
        <v>4</v>
      </c>
      <c r="IW5" s="25">
        <v>5</v>
      </c>
      <c r="IX5" s="25">
        <v>5</v>
      </c>
      <c r="IY5" s="25">
        <v>5</v>
      </c>
      <c r="IZ5" s="25">
        <v>4</v>
      </c>
      <c r="JA5" s="25">
        <v>5</v>
      </c>
      <c r="JB5" s="25">
        <v>4</v>
      </c>
      <c r="JC5" s="25">
        <v>4</v>
      </c>
      <c r="JD5" s="25">
        <v>5</v>
      </c>
      <c r="JE5" s="25">
        <v>4</v>
      </c>
      <c r="JF5" s="25">
        <v>5</v>
      </c>
      <c r="JG5" s="25">
        <v>5</v>
      </c>
      <c r="JH5" s="25">
        <v>5</v>
      </c>
      <c r="JI5" s="25">
        <v>5</v>
      </c>
      <c r="JJ5" s="25">
        <v>4</v>
      </c>
      <c r="JK5" s="25">
        <v>4</v>
      </c>
      <c r="JL5" s="25">
        <v>4</v>
      </c>
      <c r="JM5" s="25">
        <v>5</v>
      </c>
      <c r="JN5" s="25">
        <v>5</v>
      </c>
      <c r="JO5" s="25">
        <v>5</v>
      </c>
      <c r="JP5" s="25">
        <v>4</v>
      </c>
      <c r="JQ5" s="25">
        <v>5</v>
      </c>
      <c r="JR5" s="25">
        <v>5</v>
      </c>
      <c r="JS5" s="25">
        <v>4</v>
      </c>
      <c r="JT5" s="25">
        <v>5</v>
      </c>
      <c r="JU5" s="25">
        <v>5</v>
      </c>
      <c r="JV5" s="25">
        <v>4</v>
      </c>
      <c r="JW5" s="25">
        <v>5</v>
      </c>
      <c r="JX5" s="25">
        <v>4</v>
      </c>
      <c r="JY5" s="25">
        <v>5</v>
      </c>
      <c r="JZ5" s="25">
        <v>5</v>
      </c>
      <c r="KA5" s="25">
        <v>4</v>
      </c>
      <c r="KB5" s="25">
        <v>5</v>
      </c>
      <c r="KC5" s="25">
        <v>5</v>
      </c>
      <c r="KD5" s="25">
        <v>4</v>
      </c>
      <c r="KE5" s="25">
        <v>4</v>
      </c>
      <c r="KF5" s="25">
        <v>4</v>
      </c>
      <c r="KG5" s="25">
        <v>5</v>
      </c>
      <c r="KH5" s="25">
        <v>5</v>
      </c>
      <c r="KI5" s="25">
        <v>5</v>
      </c>
      <c r="KJ5" s="25">
        <v>5</v>
      </c>
      <c r="KK5" s="25">
        <v>4</v>
      </c>
      <c r="KL5" s="25">
        <v>5</v>
      </c>
      <c r="KM5" s="25">
        <v>4</v>
      </c>
      <c r="KN5" s="25">
        <v>5</v>
      </c>
      <c r="KO5" s="25">
        <v>5</v>
      </c>
      <c r="KP5" s="25">
        <v>4</v>
      </c>
      <c r="KQ5" s="25">
        <v>4</v>
      </c>
      <c r="KR5" s="25">
        <v>5</v>
      </c>
      <c r="KS5" s="25">
        <v>4</v>
      </c>
      <c r="KT5" s="25">
        <v>5</v>
      </c>
      <c r="KU5" s="25">
        <v>4</v>
      </c>
      <c r="KV5" s="25">
        <v>5</v>
      </c>
      <c r="KW5" s="25">
        <v>5</v>
      </c>
      <c r="KX5" s="25">
        <v>5</v>
      </c>
      <c r="KY5" s="25">
        <v>5</v>
      </c>
      <c r="KZ5" s="25">
        <v>5</v>
      </c>
      <c r="LA5" s="25">
        <v>5</v>
      </c>
      <c r="LB5" s="25">
        <v>4</v>
      </c>
      <c r="LC5" s="25">
        <v>5</v>
      </c>
      <c r="LD5" s="25">
        <v>5</v>
      </c>
      <c r="LE5" s="25">
        <v>5</v>
      </c>
      <c r="LF5" s="25">
        <v>4</v>
      </c>
      <c r="LG5" s="25">
        <v>4</v>
      </c>
      <c r="LH5" s="25">
        <v>4</v>
      </c>
      <c r="LI5" s="25">
        <v>5</v>
      </c>
      <c r="LJ5" s="25">
        <v>5</v>
      </c>
      <c r="LK5" s="25">
        <v>5</v>
      </c>
      <c r="LL5" s="25">
        <v>4</v>
      </c>
      <c r="LM5" s="25">
        <v>4</v>
      </c>
      <c r="LN5" s="25">
        <v>4</v>
      </c>
      <c r="LO5" s="25">
        <v>5</v>
      </c>
      <c r="LP5" s="25">
        <v>5</v>
      </c>
      <c r="LQ5" s="25">
        <v>5</v>
      </c>
      <c r="LR5" s="25">
        <v>5</v>
      </c>
      <c r="LS5" s="25">
        <v>4</v>
      </c>
      <c r="LT5" s="25">
        <v>5</v>
      </c>
      <c r="LU5" s="25">
        <v>3</v>
      </c>
      <c r="LV5" s="25">
        <v>5</v>
      </c>
      <c r="LW5" s="25">
        <v>5</v>
      </c>
      <c r="LX5" s="25">
        <v>5</v>
      </c>
      <c r="LY5" s="25">
        <v>5</v>
      </c>
      <c r="LZ5" s="25">
        <v>4</v>
      </c>
      <c r="MA5" s="25">
        <v>4</v>
      </c>
      <c r="MB5" s="25">
        <v>4</v>
      </c>
      <c r="MC5" s="25">
        <v>5</v>
      </c>
      <c r="MD5" s="25">
        <v>5</v>
      </c>
      <c r="ME5" s="25">
        <v>5</v>
      </c>
      <c r="MF5" s="25">
        <v>5</v>
      </c>
      <c r="MG5" s="25">
        <v>5</v>
      </c>
      <c r="MH5" s="25">
        <v>5</v>
      </c>
      <c r="MI5" s="25">
        <v>4</v>
      </c>
      <c r="MJ5" s="25">
        <v>4</v>
      </c>
      <c r="MK5" s="25">
        <v>4</v>
      </c>
      <c r="ML5" s="25">
        <v>4</v>
      </c>
      <c r="MM5" s="25">
        <v>5</v>
      </c>
      <c r="MN5" s="25">
        <v>5</v>
      </c>
      <c r="MO5" s="25">
        <v>5</v>
      </c>
      <c r="MP5" s="25">
        <v>4</v>
      </c>
      <c r="MQ5" s="25">
        <v>5</v>
      </c>
      <c r="MR5" s="25">
        <v>5</v>
      </c>
      <c r="MS5" s="25">
        <v>5</v>
      </c>
      <c r="MT5" s="25">
        <v>4</v>
      </c>
      <c r="MU5" s="25">
        <v>4</v>
      </c>
      <c r="MV5" s="25">
        <v>5</v>
      </c>
      <c r="MW5" s="25">
        <v>5</v>
      </c>
      <c r="MX5" s="25">
        <v>5</v>
      </c>
      <c r="MY5" s="25">
        <v>5</v>
      </c>
      <c r="MZ5" s="25">
        <v>3</v>
      </c>
      <c r="NA5" s="25">
        <v>4</v>
      </c>
      <c r="NB5" s="25">
        <v>5</v>
      </c>
      <c r="NC5" s="25">
        <v>3</v>
      </c>
      <c r="ND5" s="25">
        <v>4</v>
      </c>
      <c r="NE5" s="25">
        <v>0</v>
      </c>
      <c r="NF5" s="25">
        <v>4</v>
      </c>
      <c r="NG5" s="25">
        <v>5</v>
      </c>
      <c r="NH5" s="25">
        <v>1</v>
      </c>
      <c r="NI5" s="25">
        <v>5</v>
      </c>
      <c r="NJ5" s="25">
        <v>4</v>
      </c>
      <c r="NK5" s="25">
        <v>5</v>
      </c>
      <c r="NL5" s="25">
        <v>4</v>
      </c>
      <c r="NM5" s="25">
        <v>4</v>
      </c>
      <c r="NN5" s="25">
        <v>5</v>
      </c>
      <c r="NO5" s="25">
        <v>5</v>
      </c>
      <c r="NP5" s="25">
        <v>4</v>
      </c>
      <c r="NQ5" s="25">
        <v>4</v>
      </c>
      <c r="NR5" s="25">
        <v>4</v>
      </c>
      <c r="NS5" s="25">
        <v>5</v>
      </c>
      <c r="NT5" s="25">
        <v>5</v>
      </c>
      <c r="NU5" s="25">
        <v>4</v>
      </c>
      <c r="NV5" s="25">
        <v>4</v>
      </c>
      <c r="NW5" s="25">
        <v>4</v>
      </c>
      <c r="NX5" s="25">
        <v>4</v>
      </c>
      <c r="NY5" s="25">
        <v>5</v>
      </c>
      <c r="NZ5" s="25">
        <v>4</v>
      </c>
      <c r="OA5" s="25">
        <v>4</v>
      </c>
      <c r="OB5" s="25">
        <v>5</v>
      </c>
      <c r="OC5" s="25">
        <v>4</v>
      </c>
      <c r="OD5" s="25">
        <v>4</v>
      </c>
      <c r="OE5" s="25">
        <v>5</v>
      </c>
      <c r="OF5" s="25">
        <v>5</v>
      </c>
      <c r="OG5" s="25">
        <v>5</v>
      </c>
      <c r="OH5" s="25">
        <v>5</v>
      </c>
      <c r="OI5" s="25">
        <v>4</v>
      </c>
      <c r="OJ5" s="25">
        <v>4</v>
      </c>
      <c r="OK5" s="25">
        <v>4</v>
      </c>
      <c r="OL5" s="25">
        <v>5</v>
      </c>
      <c r="OM5" s="25">
        <v>4</v>
      </c>
      <c r="ON5" s="25">
        <v>5</v>
      </c>
      <c r="OO5" s="25">
        <v>4</v>
      </c>
      <c r="OP5" s="25">
        <v>4</v>
      </c>
      <c r="OQ5" s="25">
        <v>5</v>
      </c>
      <c r="OR5" s="25">
        <v>5</v>
      </c>
      <c r="OS5" s="25">
        <v>4</v>
      </c>
      <c r="OT5" s="25">
        <v>3</v>
      </c>
      <c r="OU5" s="25">
        <v>5</v>
      </c>
      <c r="OV5" s="25">
        <v>5</v>
      </c>
      <c r="OW5" s="25">
        <v>5</v>
      </c>
      <c r="OX5" s="25">
        <v>5</v>
      </c>
      <c r="OY5" s="25">
        <v>4</v>
      </c>
      <c r="OZ5" s="25">
        <v>4</v>
      </c>
      <c r="PA5" s="25">
        <v>4</v>
      </c>
      <c r="PB5" s="25">
        <v>5</v>
      </c>
      <c r="PC5" s="25">
        <v>5</v>
      </c>
      <c r="PD5" s="25">
        <v>5</v>
      </c>
      <c r="PE5" s="27">
        <f>AVERAGE(Tabela6310111217[[#This Row],[8]:[830]])</f>
        <v>4.3621103117505999</v>
      </c>
      <c r="PF5" s="27">
        <f>SKEW(Tabela6310111217[[#This Row],[8]:[830]])</f>
        <v>-1.9937478129520489</v>
      </c>
      <c r="PG5" s="27">
        <f>STDEV(Tabela6310111217[[#This Row],[8]:[830]])</f>
        <v>0.72774900398562259</v>
      </c>
      <c r="PH5" s="61">
        <v>0.87909739262170139</v>
      </c>
    </row>
    <row r="6" spans="1:424" s="28" customFormat="1" ht="24.95" customHeight="1">
      <c r="A6" s="29">
        <v>20</v>
      </c>
      <c r="B6" s="30">
        <v>2</v>
      </c>
      <c r="C6" s="106" t="s">
        <v>1708</v>
      </c>
      <c r="D6" s="40">
        <v>5</v>
      </c>
      <c r="E6" s="40">
        <v>5</v>
      </c>
      <c r="F6" s="40">
        <v>4</v>
      </c>
      <c r="G6" s="40">
        <v>5</v>
      </c>
      <c r="H6" s="40">
        <v>5</v>
      </c>
      <c r="I6" s="40">
        <v>5</v>
      </c>
      <c r="J6" s="40">
        <v>5</v>
      </c>
      <c r="K6" s="40">
        <v>5</v>
      </c>
      <c r="L6" s="40">
        <v>5</v>
      </c>
      <c r="M6" s="40">
        <v>5</v>
      </c>
      <c r="N6" s="40">
        <v>5</v>
      </c>
      <c r="O6" s="40">
        <v>5</v>
      </c>
      <c r="P6" s="40">
        <v>5</v>
      </c>
      <c r="Q6" s="40">
        <v>4</v>
      </c>
      <c r="R6" s="40">
        <v>5</v>
      </c>
      <c r="S6" s="40">
        <v>5</v>
      </c>
      <c r="T6" s="40">
        <v>4</v>
      </c>
      <c r="U6" s="40">
        <v>5</v>
      </c>
      <c r="V6" s="40">
        <v>5</v>
      </c>
      <c r="W6" s="40">
        <v>4</v>
      </c>
      <c r="X6" s="40">
        <v>5</v>
      </c>
      <c r="Y6" s="40">
        <v>5</v>
      </c>
      <c r="Z6" s="40">
        <v>5</v>
      </c>
      <c r="AA6" s="40">
        <v>4</v>
      </c>
      <c r="AB6" s="40">
        <v>4</v>
      </c>
      <c r="AC6" s="40">
        <v>4</v>
      </c>
      <c r="AD6" s="40">
        <v>4</v>
      </c>
      <c r="AE6" s="40">
        <v>3</v>
      </c>
      <c r="AF6" s="40">
        <v>5</v>
      </c>
      <c r="AG6" s="40">
        <v>5</v>
      </c>
      <c r="AH6" s="40">
        <v>3</v>
      </c>
      <c r="AI6" s="40">
        <v>5</v>
      </c>
      <c r="AJ6" s="40">
        <v>5</v>
      </c>
      <c r="AK6" s="40">
        <v>5</v>
      </c>
      <c r="AL6" s="40">
        <v>5</v>
      </c>
      <c r="AM6" s="40">
        <v>3</v>
      </c>
      <c r="AN6" s="40">
        <v>5</v>
      </c>
      <c r="AO6" s="40">
        <v>5</v>
      </c>
      <c r="AP6" s="40">
        <v>5</v>
      </c>
      <c r="AQ6" s="40">
        <v>5</v>
      </c>
      <c r="AR6" s="40">
        <v>5</v>
      </c>
      <c r="AS6" s="40">
        <v>4</v>
      </c>
      <c r="AT6" s="40">
        <v>5</v>
      </c>
      <c r="AU6" s="40">
        <v>5</v>
      </c>
      <c r="AV6" s="40">
        <v>4</v>
      </c>
      <c r="AW6" s="40">
        <v>5</v>
      </c>
      <c r="AX6" s="40">
        <v>5</v>
      </c>
      <c r="AY6" s="40">
        <v>5</v>
      </c>
      <c r="AZ6" s="40">
        <v>4</v>
      </c>
      <c r="BA6" s="40">
        <v>5</v>
      </c>
      <c r="BB6" s="40">
        <v>5</v>
      </c>
      <c r="BC6" s="40">
        <v>5</v>
      </c>
      <c r="BD6" s="40">
        <v>5</v>
      </c>
      <c r="BE6" s="40">
        <v>5</v>
      </c>
      <c r="BF6" s="40">
        <v>5</v>
      </c>
      <c r="BG6" s="40">
        <v>4</v>
      </c>
      <c r="BH6" s="40">
        <v>4</v>
      </c>
      <c r="BI6" s="40">
        <v>5</v>
      </c>
      <c r="BJ6" s="40">
        <v>4</v>
      </c>
      <c r="BK6" s="40">
        <v>5</v>
      </c>
      <c r="BL6" s="40">
        <v>5</v>
      </c>
      <c r="BM6" s="40">
        <v>5</v>
      </c>
      <c r="BN6" s="40">
        <v>5</v>
      </c>
      <c r="BO6" s="40">
        <v>5</v>
      </c>
      <c r="BP6" s="40">
        <v>4</v>
      </c>
      <c r="BQ6" s="40">
        <v>5</v>
      </c>
      <c r="BR6" s="40">
        <v>5</v>
      </c>
      <c r="BS6" s="40">
        <v>4</v>
      </c>
      <c r="BT6" s="40">
        <v>4</v>
      </c>
      <c r="BU6" s="40">
        <v>5</v>
      </c>
      <c r="BV6" s="40">
        <v>5</v>
      </c>
      <c r="BW6" s="40">
        <v>5</v>
      </c>
      <c r="BX6" s="40">
        <v>5</v>
      </c>
      <c r="BY6" s="40">
        <v>4</v>
      </c>
      <c r="BZ6" s="40">
        <v>5</v>
      </c>
      <c r="CA6" s="40">
        <v>5</v>
      </c>
      <c r="CB6" s="40">
        <v>5</v>
      </c>
      <c r="CC6" s="40">
        <v>5</v>
      </c>
      <c r="CD6" s="40">
        <v>5</v>
      </c>
      <c r="CE6" s="40">
        <v>3</v>
      </c>
      <c r="CF6" s="40">
        <v>5</v>
      </c>
      <c r="CG6" s="40">
        <v>4</v>
      </c>
      <c r="CH6" s="40">
        <v>5</v>
      </c>
      <c r="CI6" s="40">
        <v>5</v>
      </c>
      <c r="CJ6" s="40">
        <v>4</v>
      </c>
      <c r="CK6" s="40">
        <v>5</v>
      </c>
      <c r="CL6" s="40">
        <v>5</v>
      </c>
      <c r="CM6" s="40">
        <v>5</v>
      </c>
      <c r="CN6" s="40">
        <v>5</v>
      </c>
      <c r="CO6" s="40">
        <v>5</v>
      </c>
      <c r="CP6" s="40">
        <v>4</v>
      </c>
      <c r="CQ6" s="40">
        <v>5</v>
      </c>
      <c r="CR6" s="40">
        <v>5</v>
      </c>
      <c r="CS6" s="40">
        <v>5</v>
      </c>
      <c r="CT6" s="40">
        <v>5</v>
      </c>
      <c r="CU6" s="40">
        <v>5</v>
      </c>
      <c r="CV6" s="40">
        <v>5</v>
      </c>
      <c r="CW6" s="40">
        <v>5</v>
      </c>
      <c r="CX6" s="40">
        <v>5</v>
      </c>
      <c r="CY6" s="40">
        <v>4</v>
      </c>
      <c r="CZ6" s="40">
        <v>5</v>
      </c>
      <c r="DA6" s="40">
        <v>4</v>
      </c>
      <c r="DB6" s="40">
        <v>4</v>
      </c>
      <c r="DC6" s="40">
        <v>5</v>
      </c>
      <c r="DD6" s="40">
        <v>5</v>
      </c>
      <c r="DE6" s="40">
        <v>5</v>
      </c>
      <c r="DF6" s="40">
        <v>5</v>
      </c>
      <c r="DG6" s="40">
        <v>4</v>
      </c>
      <c r="DH6" s="40">
        <v>5</v>
      </c>
      <c r="DI6" s="40">
        <v>4</v>
      </c>
      <c r="DJ6" s="40">
        <v>5</v>
      </c>
      <c r="DK6" s="40">
        <v>4</v>
      </c>
      <c r="DL6" s="40">
        <v>4</v>
      </c>
      <c r="DM6" s="40">
        <v>5</v>
      </c>
      <c r="DN6" s="40">
        <v>5</v>
      </c>
      <c r="DO6" s="40">
        <v>4</v>
      </c>
      <c r="DP6" s="40">
        <v>4</v>
      </c>
      <c r="DQ6" s="40">
        <v>4</v>
      </c>
      <c r="DR6" s="40">
        <v>2</v>
      </c>
      <c r="DS6" s="40">
        <v>5</v>
      </c>
      <c r="DT6" s="40">
        <v>4</v>
      </c>
      <c r="DU6" s="40">
        <v>4</v>
      </c>
      <c r="DV6" s="40">
        <v>5</v>
      </c>
      <c r="DW6" s="40">
        <v>5</v>
      </c>
      <c r="DX6" s="40">
        <v>5</v>
      </c>
      <c r="DY6" s="40">
        <v>5</v>
      </c>
      <c r="DZ6" s="40">
        <v>4</v>
      </c>
      <c r="EA6" s="40">
        <v>5</v>
      </c>
      <c r="EB6" s="40">
        <v>4</v>
      </c>
      <c r="EC6" s="40">
        <v>5</v>
      </c>
      <c r="ED6" s="40">
        <v>5</v>
      </c>
      <c r="EE6" s="40">
        <v>5</v>
      </c>
      <c r="EF6" s="40">
        <v>5</v>
      </c>
      <c r="EG6" s="40">
        <v>5</v>
      </c>
      <c r="EH6" s="40">
        <v>5</v>
      </c>
      <c r="EI6" s="40">
        <v>5</v>
      </c>
      <c r="EJ6" s="40">
        <v>5</v>
      </c>
      <c r="EK6" s="40">
        <v>3</v>
      </c>
      <c r="EL6" s="40">
        <v>5</v>
      </c>
      <c r="EM6" s="40">
        <v>4</v>
      </c>
      <c r="EN6" s="40">
        <v>5</v>
      </c>
      <c r="EO6" s="40">
        <v>5</v>
      </c>
      <c r="EP6" s="40">
        <v>5</v>
      </c>
      <c r="EQ6" s="40">
        <v>4</v>
      </c>
      <c r="ER6" s="40">
        <v>5</v>
      </c>
      <c r="ES6" s="40">
        <v>5</v>
      </c>
      <c r="ET6" s="40">
        <v>5</v>
      </c>
      <c r="EU6" s="40">
        <v>5</v>
      </c>
      <c r="EV6" s="40">
        <v>5</v>
      </c>
      <c r="EW6" s="40">
        <v>5</v>
      </c>
      <c r="EX6" s="40">
        <v>4</v>
      </c>
      <c r="EY6" s="40">
        <v>4</v>
      </c>
      <c r="EZ6" s="40">
        <v>4</v>
      </c>
      <c r="FA6" s="40">
        <v>5</v>
      </c>
      <c r="FB6" s="40">
        <v>5</v>
      </c>
      <c r="FC6" s="40">
        <v>4</v>
      </c>
      <c r="FD6" s="40">
        <v>5</v>
      </c>
      <c r="FE6" s="40">
        <v>5</v>
      </c>
      <c r="FF6" s="40">
        <v>5</v>
      </c>
      <c r="FG6" s="40">
        <v>5</v>
      </c>
      <c r="FH6" s="40">
        <v>5</v>
      </c>
      <c r="FI6" s="40">
        <v>5</v>
      </c>
      <c r="FJ6" s="40">
        <v>5</v>
      </c>
      <c r="FK6" s="40">
        <v>2</v>
      </c>
      <c r="FL6" s="40">
        <v>5</v>
      </c>
      <c r="FM6" s="40">
        <v>2</v>
      </c>
      <c r="FN6" s="40">
        <v>5</v>
      </c>
      <c r="FO6" s="40">
        <v>5</v>
      </c>
      <c r="FP6" s="40">
        <v>5</v>
      </c>
      <c r="FQ6" s="40">
        <v>2</v>
      </c>
      <c r="FR6" s="40">
        <v>5</v>
      </c>
      <c r="FS6" s="40">
        <v>5</v>
      </c>
      <c r="FT6" s="40">
        <v>5</v>
      </c>
      <c r="FU6" s="40">
        <v>5</v>
      </c>
      <c r="FV6" s="40">
        <v>5</v>
      </c>
      <c r="FW6" s="40">
        <v>4</v>
      </c>
      <c r="FX6" s="40">
        <v>5</v>
      </c>
      <c r="FY6" s="40">
        <v>5</v>
      </c>
      <c r="FZ6" s="40">
        <v>5</v>
      </c>
      <c r="GA6" s="40">
        <v>5</v>
      </c>
      <c r="GB6" s="40">
        <v>5</v>
      </c>
      <c r="GC6" s="40">
        <v>5</v>
      </c>
      <c r="GD6" s="40">
        <v>5</v>
      </c>
      <c r="GE6" s="40">
        <v>5</v>
      </c>
      <c r="GF6" s="40">
        <v>4</v>
      </c>
      <c r="GG6" s="40">
        <v>5</v>
      </c>
      <c r="GH6" s="40">
        <v>5</v>
      </c>
      <c r="GI6" s="40">
        <v>5</v>
      </c>
      <c r="GJ6" s="40">
        <v>5</v>
      </c>
      <c r="GK6" s="40">
        <v>5</v>
      </c>
      <c r="GL6" s="40">
        <v>3</v>
      </c>
      <c r="GM6" s="40">
        <v>5</v>
      </c>
      <c r="GN6" s="40">
        <v>5</v>
      </c>
      <c r="GO6" s="40">
        <v>5</v>
      </c>
      <c r="GP6" s="40">
        <v>5</v>
      </c>
      <c r="GQ6" s="40">
        <v>3</v>
      </c>
      <c r="GR6" s="40">
        <v>5</v>
      </c>
      <c r="GS6" s="40">
        <v>5</v>
      </c>
      <c r="GT6" s="40">
        <v>5</v>
      </c>
      <c r="GU6" s="40">
        <v>5</v>
      </c>
      <c r="GV6" s="40">
        <v>5</v>
      </c>
      <c r="GW6" s="40">
        <v>5</v>
      </c>
      <c r="GX6" s="40">
        <v>5</v>
      </c>
      <c r="GY6" s="40">
        <v>5</v>
      </c>
      <c r="GZ6" s="40">
        <v>5</v>
      </c>
      <c r="HA6" s="40">
        <v>5</v>
      </c>
      <c r="HB6" s="40">
        <v>4</v>
      </c>
      <c r="HC6" s="40">
        <v>5</v>
      </c>
      <c r="HD6" s="40">
        <v>4</v>
      </c>
      <c r="HE6" s="40">
        <v>5</v>
      </c>
      <c r="HF6" s="40">
        <v>5</v>
      </c>
      <c r="HG6" s="40">
        <v>5</v>
      </c>
      <c r="HH6" s="40">
        <v>5</v>
      </c>
      <c r="HI6" s="40">
        <v>5</v>
      </c>
      <c r="HJ6" s="40">
        <v>5</v>
      </c>
      <c r="HK6" s="40">
        <v>5</v>
      </c>
      <c r="HL6" s="40">
        <v>5</v>
      </c>
      <c r="HM6" s="40">
        <v>5</v>
      </c>
      <c r="HN6" s="40">
        <v>4</v>
      </c>
      <c r="HO6" s="40">
        <v>4</v>
      </c>
      <c r="HP6" s="40">
        <v>5</v>
      </c>
      <c r="HQ6" s="40">
        <v>5</v>
      </c>
      <c r="HR6" s="40">
        <v>5</v>
      </c>
      <c r="HS6" s="40">
        <v>5</v>
      </c>
      <c r="HT6" s="40">
        <v>4</v>
      </c>
      <c r="HU6" s="40">
        <v>4</v>
      </c>
      <c r="HV6" s="40">
        <v>5</v>
      </c>
      <c r="HW6" s="40">
        <v>5</v>
      </c>
      <c r="HX6" s="40">
        <v>5</v>
      </c>
      <c r="HY6" s="40">
        <v>5</v>
      </c>
      <c r="HZ6" s="40">
        <v>5</v>
      </c>
      <c r="IA6" s="40">
        <v>5</v>
      </c>
      <c r="IB6" s="40">
        <v>5</v>
      </c>
      <c r="IC6" s="40">
        <v>5</v>
      </c>
      <c r="ID6" s="40">
        <v>5</v>
      </c>
      <c r="IE6" s="40">
        <v>5</v>
      </c>
      <c r="IF6" s="40">
        <v>5</v>
      </c>
      <c r="IG6" s="40">
        <v>5</v>
      </c>
      <c r="IH6" s="40">
        <v>4</v>
      </c>
      <c r="II6" s="40">
        <v>5</v>
      </c>
      <c r="IJ6" s="40">
        <v>4</v>
      </c>
      <c r="IK6" s="40">
        <v>4</v>
      </c>
      <c r="IL6" s="40">
        <v>5</v>
      </c>
      <c r="IM6" s="40">
        <v>4</v>
      </c>
      <c r="IN6" s="40">
        <v>5</v>
      </c>
      <c r="IO6" s="40">
        <v>5</v>
      </c>
      <c r="IP6" s="40">
        <v>5</v>
      </c>
      <c r="IQ6" s="40">
        <v>5</v>
      </c>
      <c r="IR6" s="40">
        <v>5</v>
      </c>
      <c r="IS6" s="40">
        <v>5</v>
      </c>
      <c r="IT6" s="40">
        <v>5</v>
      </c>
      <c r="IU6" s="40">
        <v>4</v>
      </c>
      <c r="IV6" s="40">
        <v>5</v>
      </c>
      <c r="IW6" s="40">
        <v>5</v>
      </c>
      <c r="IX6" s="40">
        <v>5</v>
      </c>
      <c r="IY6" s="40">
        <v>5</v>
      </c>
      <c r="IZ6" s="40">
        <v>4</v>
      </c>
      <c r="JA6" s="40">
        <v>5</v>
      </c>
      <c r="JB6" s="40">
        <v>5</v>
      </c>
      <c r="JC6" s="40">
        <v>5</v>
      </c>
      <c r="JD6" s="40">
        <v>5</v>
      </c>
      <c r="JE6" s="40">
        <v>4</v>
      </c>
      <c r="JF6" s="40">
        <v>5</v>
      </c>
      <c r="JG6" s="40">
        <v>5</v>
      </c>
      <c r="JH6" s="40">
        <v>5</v>
      </c>
      <c r="JI6" s="40">
        <v>5</v>
      </c>
      <c r="JJ6" s="40">
        <v>5</v>
      </c>
      <c r="JK6" s="40">
        <v>5</v>
      </c>
      <c r="JL6" s="40">
        <v>5</v>
      </c>
      <c r="JM6" s="40">
        <v>5</v>
      </c>
      <c r="JN6" s="40">
        <v>5</v>
      </c>
      <c r="JO6" s="40">
        <v>5</v>
      </c>
      <c r="JP6" s="40">
        <v>4</v>
      </c>
      <c r="JQ6" s="40">
        <v>5</v>
      </c>
      <c r="JR6" s="40">
        <v>5</v>
      </c>
      <c r="JS6" s="40">
        <v>5</v>
      </c>
      <c r="JT6" s="40">
        <v>5</v>
      </c>
      <c r="JU6" s="40">
        <v>5</v>
      </c>
      <c r="JV6" s="40">
        <v>4</v>
      </c>
      <c r="JW6" s="40">
        <v>5</v>
      </c>
      <c r="JX6" s="40">
        <v>4</v>
      </c>
      <c r="JY6" s="40">
        <v>5</v>
      </c>
      <c r="JZ6" s="40">
        <v>5</v>
      </c>
      <c r="KA6" s="40">
        <v>5</v>
      </c>
      <c r="KB6" s="40">
        <v>5</v>
      </c>
      <c r="KC6" s="40">
        <v>5</v>
      </c>
      <c r="KD6" s="40">
        <v>5</v>
      </c>
      <c r="KE6" s="40">
        <v>5</v>
      </c>
      <c r="KF6" s="40">
        <v>5</v>
      </c>
      <c r="KG6" s="40">
        <v>5</v>
      </c>
      <c r="KH6" s="40">
        <v>5</v>
      </c>
      <c r="KI6" s="40">
        <v>5</v>
      </c>
      <c r="KJ6" s="40">
        <v>5</v>
      </c>
      <c r="KK6" s="40">
        <v>5</v>
      </c>
      <c r="KL6" s="40">
        <v>5</v>
      </c>
      <c r="KM6" s="40">
        <v>5</v>
      </c>
      <c r="KN6" s="40">
        <v>5</v>
      </c>
      <c r="KO6" s="40">
        <v>5</v>
      </c>
      <c r="KP6" s="40">
        <v>4</v>
      </c>
      <c r="KQ6" s="40">
        <v>5</v>
      </c>
      <c r="KR6" s="40">
        <v>5</v>
      </c>
      <c r="KS6" s="40">
        <v>5</v>
      </c>
      <c r="KT6" s="40">
        <v>5</v>
      </c>
      <c r="KU6" s="40">
        <v>5</v>
      </c>
      <c r="KV6" s="40">
        <v>5</v>
      </c>
      <c r="KW6" s="40">
        <v>4</v>
      </c>
      <c r="KX6" s="40">
        <v>5</v>
      </c>
      <c r="KY6" s="40">
        <v>5</v>
      </c>
      <c r="KZ6" s="40">
        <v>5</v>
      </c>
      <c r="LA6" s="40">
        <v>5</v>
      </c>
      <c r="LB6" s="40">
        <v>4</v>
      </c>
      <c r="LC6" s="40">
        <v>5</v>
      </c>
      <c r="LD6" s="40">
        <v>5</v>
      </c>
      <c r="LE6" s="40">
        <v>5</v>
      </c>
      <c r="LF6" s="40">
        <v>4</v>
      </c>
      <c r="LG6" s="40">
        <v>5</v>
      </c>
      <c r="LH6" s="40">
        <v>5</v>
      </c>
      <c r="LI6" s="40">
        <v>4</v>
      </c>
      <c r="LJ6" s="40">
        <v>5</v>
      </c>
      <c r="LK6" s="40">
        <v>5</v>
      </c>
      <c r="LL6" s="40">
        <v>4</v>
      </c>
      <c r="LM6" s="40">
        <v>5</v>
      </c>
      <c r="LN6" s="40">
        <v>5</v>
      </c>
      <c r="LO6" s="40">
        <v>4</v>
      </c>
      <c r="LP6" s="40">
        <v>5</v>
      </c>
      <c r="LQ6" s="40">
        <v>5</v>
      </c>
      <c r="LR6" s="40">
        <v>5</v>
      </c>
      <c r="LS6" s="40">
        <v>4</v>
      </c>
      <c r="LT6" s="40">
        <v>5</v>
      </c>
      <c r="LU6" s="40">
        <v>4</v>
      </c>
      <c r="LV6" s="40">
        <v>5</v>
      </c>
      <c r="LW6" s="40">
        <v>4</v>
      </c>
      <c r="LX6" s="40">
        <v>4</v>
      </c>
      <c r="LY6" s="40">
        <v>5</v>
      </c>
      <c r="LZ6" s="40">
        <v>5</v>
      </c>
      <c r="MA6" s="40">
        <v>4</v>
      </c>
      <c r="MB6" s="40">
        <v>5</v>
      </c>
      <c r="MC6" s="40">
        <v>5</v>
      </c>
      <c r="MD6" s="40">
        <v>5</v>
      </c>
      <c r="ME6" s="40">
        <v>5</v>
      </c>
      <c r="MF6" s="40">
        <v>5</v>
      </c>
      <c r="MG6" s="40">
        <v>5</v>
      </c>
      <c r="MH6" s="40">
        <v>5</v>
      </c>
      <c r="MI6" s="40">
        <v>4</v>
      </c>
      <c r="MJ6" s="40">
        <v>5</v>
      </c>
      <c r="MK6" s="40">
        <v>4</v>
      </c>
      <c r="ML6" s="40">
        <v>3</v>
      </c>
      <c r="MM6" s="40">
        <v>5</v>
      </c>
      <c r="MN6" s="40">
        <v>5</v>
      </c>
      <c r="MO6" s="40">
        <v>5</v>
      </c>
      <c r="MP6" s="40">
        <v>5</v>
      </c>
      <c r="MQ6" s="40">
        <v>5</v>
      </c>
      <c r="MR6" s="40">
        <v>5</v>
      </c>
      <c r="MS6" s="40">
        <v>5</v>
      </c>
      <c r="MT6" s="40">
        <v>5</v>
      </c>
      <c r="MU6" s="40">
        <v>3</v>
      </c>
      <c r="MV6" s="40">
        <v>5</v>
      </c>
      <c r="MW6" s="40">
        <v>5</v>
      </c>
      <c r="MX6" s="40">
        <v>5</v>
      </c>
      <c r="MY6" s="40">
        <v>5</v>
      </c>
      <c r="MZ6" s="40">
        <v>5</v>
      </c>
      <c r="NA6" s="40">
        <v>5</v>
      </c>
      <c r="NB6" s="40">
        <v>4</v>
      </c>
      <c r="NC6" s="40">
        <v>4</v>
      </c>
      <c r="ND6" s="40">
        <v>4</v>
      </c>
      <c r="NE6" s="40">
        <v>5</v>
      </c>
      <c r="NF6" s="40">
        <v>4</v>
      </c>
      <c r="NG6" s="40">
        <v>5</v>
      </c>
      <c r="NH6" s="40">
        <v>2</v>
      </c>
      <c r="NI6" s="40">
        <v>5</v>
      </c>
      <c r="NJ6" s="40">
        <v>2</v>
      </c>
      <c r="NK6" s="40">
        <v>5</v>
      </c>
      <c r="NL6" s="40">
        <v>5</v>
      </c>
      <c r="NM6" s="40">
        <v>4</v>
      </c>
      <c r="NN6" s="40">
        <v>4</v>
      </c>
      <c r="NO6" s="40">
        <v>4</v>
      </c>
      <c r="NP6" s="40">
        <v>5</v>
      </c>
      <c r="NQ6" s="40">
        <v>4</v>
      </c>
      <c r="NR6" s="40">
        <v>4</v>
      </c>
      <c r="NS6" s="40">
        <v>5</v>
      </c>
      <c r="NT6" s="40">
        <v>5</v>
      </c>
      <c r="NU6" s="40">
        <v>5</v>
      </c>
      <c r="NV6" s="40">
        <v>5</v>
      </c>
      <c r="NW6" s="40">
        <v>4</v>
      </c>
      <c r="NX6" s="40">
        <v>5</v>
      </c>
      <c r="NY6" s="40">
        <v>5</v>
      </c>
      <c r="NZ6" s="40">
        <v>5</v>
      </c>
      <c r="OA6" s="40">
        <v>5</v>
      </c>
      <c r="OB6" s="40">
        <v>5</v>
      </c>
      <c r="OC6" s="40">
        <v>5</v>
      </c>
      <c r="OD6" s="40">
        <v>4</v>
      </c>
      <c r="OE6" s="40">
        <v>5</v>
      </c>
      <c r="OF6" s="40">
        <v>4</v>
      </c>
      <c r="OG6" s="40">
        <v>5</v>
      </c>
      <c r="OH6" s="40">
        <v>5</v>
      </c>
      <c r="OI6" s="40">
        <v>4</v>
      </c>
      <c r="OJ6" s="40">
        <v>5</v>
      </c>
      <c r="OK6" s="40">
        <v>4</v>
      </c>
      <c r="OL6" s="40">
        <v>4</v>
      </c>
      <c r="OM6" s="40">
        <v>5</v>
      </c>
      <c r="ON6" s="40">
        <v>5</v>
      </c>
      <c r="OO6" s="40">
        <v>5</v>
      </c>
      <c r="OP6" s="40">
        <v>5</v>
      </c>
      <c r="OQ6" s="40">
        <v>5</v>
      </c>
      <c r="OR6" s="40">
        <v>5</v>
      </c>
      <c r="OS6" s="40">
        <v>5</v>
      </c>
      <c r="OT6" s="40">
        <v>3</v>
      </c>
      <c r="OU6" s="40">
        <v>4</v>
      </c>
      <c r="OV6" s="40">
        <v>5</v>
      </c>
      <c r="OW6" s="40">
        <v>5</v>
      </c>
      <c r="OX6" s="40">
        <v>5</v>
      </c>
      <c r="OY6" s="40">
        <v>5</v>
      </c>
      <c r="OZ6" s="40">
        <v>5</v>
      </c>
      <c r="PA6" s="40">
        <v>5</v>
      </c>
      <c r="PB6" s="40">
        <v>5</v>
      </c>
      <c r="PC6" s="40">
        <v>5</v>
      </c>
      <c r="PD6" s="40">
        <v>5</v>
      </c>
      <c r="PE6" s="42">
        <f>AVERAGE(Tabela6310111217[[#This Row],[8]:[830]])</f>
        <v>4.695443645083933</v>
      </c>
      <c r="PF6" s="42">
        <f>SKEW(Tabela6310111217[[#This Row],[8]:[830]])</f>
        <v>-2.2146828351264216</v>
      </c>
      <c r="PG6" s="42">
        <f>STDEV(Tabela6310111217[[#This Row],[8]:[830]])</f>
        <v>0.58900450347154221</v>
      </c>
      <c r="PH6" s="63">
        <v>0.87287094552125244</v>
      </c>
    </row>
    <row r="7" spans="1:424" s="28" customFormat="1" ht="24.95" customHeight="1">
      <c r="A7" s="29">
        <v>21</v>
      </c>
      <c r="B7" s="30">
        <v>3</v>
      </c>
      <c r="C7" s="106" t="s">
        <v>1709</v>
      </c>
      <c r="D7" s="40">
        <v>5</v>
      </c>
      <c r="E7" s="40">
        <v>4</v>
      </c>
      <c r="F7" s="40">
        <v>4</v>
      </c>
      <c r="G7" s="40">
        <v>5</v>
      </c>
      <c r="H7" s="40">
        <v>5</v>
      </c>
      <c r="I7" s="40">
        <v>4</v>
      </c>
      <c r="J7" s="40">
        <v>3</v>
      </c>
      <c r="K7" s="40">
        <v>5</v>
      </c>
      <c r="L7" s="40">
        <v>5</v>
      </c>
      <c r="M7" s="40">
        <v>5</v>
      </c>
      <c r="N7" s="40">
        <v>4</v>
      </c>
      <c r="O7" s="40">
        <v>4</v>
      </c>
      <c r="P7" s="40">
        <v>5</v>
      </c>
      <c r="Q7" s="40">
        <v>5</v>
      </c>
      <c r="R7" s="40">
        <v>4</v>
      </c>
      <c r="S7" s="40">
        <v>5</v>
      </c>
      <c r="T7" s="40">
        <v>3</v>
      </c>
      <c r="U7" s="40">
        <v>4</v>
      </c>
      <c r="V7" s="40">
        <v>5</v>
      </c>
      <c r="W7" s="40">
        <v>4</v>
      </c>
      <c r="X7" s="40">
        <v>4</v>
      </c>
      <c r="Y7" s="40">
        <v>4</v>
      </c>
      <c r="Z7" s="40">
        <v>3</v>
      </c>
      <c r="AA7" s="40">
        <v>4</v>
      </c>
      <c r="AB7" s="40">
        <v>4</v>
      </c>
      <c r="AC7" s="40">
        <v>5</v>
      </c>
      <c r="AD7" s="40">
        <v>3</v>
      </c>
      <c r="AE7" s="40">
        <v>4</v>
      </c>
      <c r="AF7" s="40">
        <v>4</v>
      </c>
      <c r="AG7" s="40">
        <v>4</v>
      </c>
      <c r="AH7" s="40">
        <v>3</v>
      </c>
      <c r="AI7" s="40">
        <v>5</v>
      </c>
      <c r="AJ7" s="40">
        <v>5</v>
      </c>
      <c r="AK7" s="40">
        <v>5</v>
      </c>
      <c r="AL7" s="40">
        <v>4</v>
      </c>
      <c r="AM7" s="40">
        <v>4</v>
      </c>
      <c r="AN7" s="40">
        <v>5</v>
      </c>
      <c r="AO7" s="40">
        <v>4</v>
      </c>
      <c r="AP7" s="40">
        <v>4</v>
      </c>
      <c r="AQ7" s="40">
        <v>5</v>
      </c>
      <c r="AR7" s="40">
        <v>5</v>
      </c>
      <c r="AS7" s="40">
        <v>3</v>
      </c>
      <c r="AT7" s="40">
        <v>4</v>
      </c>
      <c r="AU7" s="40">
        <v>4</v>
      </c>
      <c r="AV7" s="40">
        <v>3</v>
      </c>
      <c r="AW7" s="40">
        <v>5</v>
      </c>
      <c r="AX7" s="40">
        <v>5</v>
      </c>
      <c r="AY7" s="40">
        <v>5</v>
      </c>
      <c r="AZ7" s="40">
        <v>4</v>
      </c>
      <c r="BA7" s="40">
        <v>5</v>
      </c>
      <c r="BB7" s="40">
        <v>5</v>
      </c>
      <c r="BC7" s="40">
        <v>1</v>
      </c>
      <c r="BD7" s="40">
        <v>4</v>
      </c>
      <c r="BE7" s="40">
        <v>4</v>
      </c>
      <c r="BF7" s="40">
        <v>4</v>
      </c>
      <c r="BG7" s="40">
        <v>4</v>
      </c>
      <c r="BH7" s="40">
        <v>5</v>
      </c>
      <c r="BI7" s="40">
        <v>5</v>
      </c>
      <c r="BJ7" s="40">
        <v>5</v>
      </c>
      <c r="BK7" s="40">
        <v>4</v>
      </c>
      <c r="BL7" s="40">
        <v>4</v>
      </c>
      <c r="BM7" s="40">
        <v>5</v>
      </c>
      <c r="BN7" s="40">
        <v>5</v>
      </c>
      <c r="BO7" s="40">
        <v>5</v>
      </c>
      <c r="BP7" s="40">
        <v>5</v>
      </c>
      <c r="BQ7" s="40">
        <v>3</v>
      </c>
      <c r="BR7" s="40">
        <v>5</v>
      </c>
      <c r="BS7" s="40">
        <v>5</v>
      </c>
      <c r="BT7" s="40">
        <v>5</v>
      </c>
      <c r="BU7" s="40">
        <v>4</v>
      </c>
      <c r="BV7" s="40">
        <v>5</v>
      </c>
      <c r="BW7" s="40">
        <v>5</v>
      </c>
      <c r="BX7" s="40">
        <v>5</v>
      </c>
      <c r="BY7" s="40">
        <v>5</v>
      </c>
      <c r="BZ7" s="40">
        <v>4</v>
      </c>
      <c r="CA7" s="40">
        <v>5</v>
      </c>
      <c r="CB7" s="40">
        <v>5</v>
      </c>
      <c r="CC7" s="40">
        <v>5</v>
      </c>
      <c r="CD7" s="40">
        <v>5</v>
      </c>
      <c r="CE7" s="40">
        <v>4</v>
      </c>
      <c r="CF7" s="40">
        <v>4</v>
      </c>
      <c r="CG7" s="40">
        <v>5</v>
      </c>
      <c r="CH7" s="40">
        <v>5</v>
      </c>
      <c r="CI7" s="40">
        <v>5</v>
      </c>
      <c r="CJ7" s="40">
        <v>4</v>
      </c>
      <c r="CK7" s="40">
        <v>4</v>
      </c>
      <c r="CL7" s="40">
        <v>5</v>
      </c>
      <c r="CM7" s="40">
        <v>5</v>
      </c>
      <c r="CN7" s="40">
        <v>5</v>
      </c>
      <c r="CO7" s="40">
        <v>5</v>
      </c>
      <c r="CP7" s="40">
        <v>5</v>
      </c>
      <c r="CQ7" s="40">
        <v>4</v>
      </c>
      <c r="CR7" s="40">
        <v>4</v>
      </c>
      <c r="CS7" s="40">
        <v>4</v>
      </c>
      <c r="CT7" s="40">
        <v>5</v>
      </c>
      <c r="CU7" s="40">
        <v>4</v>
      </c>
      <c r="CV7" s="40">
        <v>5</v>
      </c>
      <c r="CW7" s="40">
        <v>4</v>
      </c>
      <c r="CX7" s="40">
        <v>5</v>
      </c>
      <c r="CY7" s="40">
        <v>4</v>
      </c>
      <c r="CZ7" s="40">
        <v>4</v>
      </c>
      <c r="DA7" s="40">
        <v>3</v>
      </c>
      <c r="DB7" s="40">
        <v>5</v>
      </c>
      <c r="DC7" s="40">
        <v>5</v>
      </c>
      <c r="DD7" s="40">
        <v>5</v>
      </c>
      <c r="DE7" s="40">
        <v>5</v>
      </c>
      <c r="DF7" s="40">
        <v>5</v>
      </c>
      <c r="DG7" s="40">
        <v>3</v>
      </c>
      <c r="DH7" s="40">
        <v>4</v>
      </c>
      <c r="DI7" s="40">
        <v>4</v>
      </c>
      <c r="DJ7" s="40">
        <v>5</v>
      </c>
      <c r="DK7" s="40">
        <v>5</v>
      </c>
      <c r="DL7" s="40">
        <v>4</v>
      </c>
      <c r="DM7" s="40">
        <v>4</v>
      </c>
      <c r="DN7" s="40">
        <v>4</v>
      </c>
      <c r="DO7" s="40">
        <v>5</v>
      </c>
      <c r="DP7" s="40">
        <v>4</v>
      </c>
      <c r="DQ7" s="40">
        <v>5</v>
      </c>
      <c r="DR7" s="40">
        <v>2</v>
      </c>
      <c r="DS7" s="40">
        <v>4</v>
      </c>
      <c r="DT7" s="40">
        <v>4</v>
      </c>
      <c r="DU7" s="40">
        <v>4</v>
      </c>
      <c r="DV7" s="40">
        <v>5</v>
      </c>
      <c r="DW7" s="40">
        <v>5</v>
      </c>
      <c r="DX7" s="40">
        <v>5</v>
      </c>
      <c r="DY7" s="40">
        <v>4</v>
      </c>
      <c r="DZ7" s="40">
        <v>4</v>
      </c>
      <c r="EA7" s="40">
        <v>5</v>
      </c>
      <c r="EB7" s="40">
        <v>3</v>
      </c>
      <c r="EC7" s="40">
        <v>5</v>
      </c>
      <c r="ED7" s="40">
        <v>5</v>
      </c>
      <c r="EE7" s="40">
        <v>5</v>
      </c>
      <c r="EF7" s="40">
        <v>5</v>
      </c>
      <c r="EG7" s="40">
        <v>2</v>
      </c>
      <c r="EH7" s="40">
        <v>4</v>
      </c>
      <c r="EI7" s="40">
        <v>5</v>
      </c>
      <c r="EJ7" s="40">
        <v>4</v>
      </c>
      <c r="EK7" s="40">
        <v>5</v>
      </c>
      <c r="EL7" s="40">
        <v>5</v>
      </c>
      <c r="EM7" s="40">
        <v>2</v>
      </c>
      <c r="EN7" s="40">
        <v>4</v>
      </c>
      <c r="EO7" s="40">
        <v>4</v>
      </c>
      <c r="EP7" s="40">
        <v>4</v>
      </c>
      <c r="EQ7" s="40">
        <v>4</v>
      </c>
      <c r="ER7" s="40">
        <v>3</v>
      </c>
      <c r="ES7" s="40">
        <v>5</v>
      </c>
      <c r="ET7" s="40">
        <v>4</v>
      </c>
      <c r="EU7" s="40">
        <v>5</v>
      </c>
      <c r="EV7" s="40">
        <v>5</v>
      </c>
      <c r="EW7" s="40">
        <v>5</v>
      </c>
      <c r="EX7" s="40">
        <v>4</v>
      </c>
      <c r="EY7" s="40">
        <v>4</v>
      </c>
      <c r="EZ7" s="40">
        <v>5</v>
      </c>
      <c r="FA7" s="40">
        <v>5</v>
      </c>
      <c r="FB7" s="40">
        <v>4</v>
      </c>
      <c r="FC7" s="40">
        <v>5</v>
      </c>
      <c r="FD7" s="40">
        <v>4</v>
      </c>
      <c r="FE7" s="40">
        <v>4</v>
      </c>
      <c r="FF7" s="40">
        <v>5</v>
      </c>
      <c r="FG7" s="40">
        <v>5</v>
      </c>
      <c r="FH7" s="40">
        <v>5</v>
      </c>
      <c r="FI7" s="40">
        <v>5</v>
      </c>
      <c r="FJ7" s="40">
        <v>5</v>
      </c>
      <c r="FK7" s="40">
        <v>0</v>
      </c>
      <c r="FL7" s="40">
        <v>5</v>
      </c>
      <c r="FM7" s="40">
        <v>3</v>
      </c>
      <c r="FN7" s="40">
        <v>5</v>
      </c>
      <c r="FO7" s="40">
        <v>5</v>
      </c>
      <c r="FP7" s="40">
        <v>5</v>
      </c>
      <c r="FQ7" s="40">
        <v>4</v>
      </c>
      <c r="FR7" s="40">
        <v>5</v>
      </c>
      <c r="FS7" s="40">
        <v>5</v>
      </c>
      <c r="FT7" s="40">
        <v>5</v>
      </c>
      <c r="FU7" s="40">
        <v>5</v>
      </c>
      <c r="FV7" s="40">
        <v>5</v>
      </c>
      <c r="FW7" s="40">
        <v>5</v>
      </c>
      <c r="FX7" s="40">
        <v>4</v>
      </c>
      <c r="FY7" s="40">
        <v>4</v>
      </c>
      <c r="FZ7" s="40">
        <v>5</v>
      </c>
      <c r="GA7" s="40">
        <v>4</v>
      </c>
      <c r="GB7" s="40">
        <v>2</v>
      </c>
      <c r="GC7" s="40">
        <v>5</v>
      </c>
      <c r="GD7" s="40">
        <v>4</v>
      </c>
      <c r="GE7" s="40">
        <v>5</v>
      </c>
      <c r="GF7" s="40">
        <v>2</v>
      </c>
      <c r="GG7" s="40">
        <v>5</v>
      </c>
      <c r="GH7" s="40">
        <v>5</v>
      </c>
      <c r="GI7" s="40">
        <v>4</v>
      </c>
      <c r="GJ7" s="40">
        <v>5</v>
      </c>
      <c r="GK7" s="40">
        <v>5</v>
      </c>
      <c r="GL7" s="40">
        <v>4</v>
      </c>
      <c r="GM7" s="40">
        <v>4</v>
      </c>
      <c r="GN7" s="40">
        <v>5</v>
      </c>
      <c r="GO7" s="40">
        <v>4</v>
      </c>
      <c r="GP7" s="40">
        <v>5</v>
      </c>
      <c r="GQ7" s="40">
        <v>3</v>
      </c>
      <c r="GR7" s="40">
        <v>4</v>
      </c>
      <c r="GS7" s="40">
        <v>5</v>
      </c>
      <c r="GT7" s="40">
        <v>4</v>
      </c>
      <c r="GU7" s="40">
        <v>5</v>
      </c>
      <c r="GV7" s="40">
        <v>4</v>
      </c>
      <c r="GW7" s="40">
        <v>5</v>
      </c>
      <c r="GX7" s="40">
        <v>4</v>
      </c>
      <c r="GY7" s="40">
        <v>5</v>
      </c>
      <c r="GZ7" s="40">
        <v>4</v>
      </c>
      <c r="HA7" s="40">
        <v>5</v>
      </c>
      <c r="HB7" s="40">
        <v>5</v>
      </c>
      <c r="HC7" s="40">
        <v>4</v>
      </c>
      <c r="HD7" s="40">
        <v>4</v>
      </c>
      <c r="HE7" s="40">
        <v>4</v>
      </c>
      <c r="HF7" s="40">
        <v>5</v>
      </c>
      <c r="HG7" s="40">
        <v>5</v>
      </c>
      <c r="HH7" s="40">
        <v>5</v>
      </c>
      <c r="HI7" s="40">
        <v>4</v>
      </c>
      <c r="HJ7" s="40">
        <v>5</v>
      </c>
      <c r="HK7" s="40">
        <v>4</v>
      </c>
      <c r="HL7" s="40">
        <v>5</v>
      </c>
      <c r="HM7" s="40">
        <v>4</v>
      </c>
      <c r="HN7" s="40">
        <v>4</v>
      </c>
      <c r="HO7" s="40">
        <v>5</v>
      </c>
      <c r="HP7" s="40">
        <v>5</v>
      </c>
      <c r="HQ7" s="40">
        <v>5</v>
      </c>
      <c r="HR7" s="40">
        <v>4</v>
      </c>
      <c r="HS7" s="40">
        <v>5</v>
      </c>
      <c r="HT7" s="40">
        <v>4</v>
      </c>
      <c r="HU7" s="40">
        <v>5</v>
      </c>
      <c r="HV7" s="40">
        <v>4</v>
      </c>
      <c r="HW7" s="40">
        <v>4</v>
      </c>
      <c r="HX7" s="40">
        <v>4</v>
      </c>
      <c r="HY7" s="40">
        <v>4</v>
      </c>
      <c r="HZ7" s="40">
        <v>5</v>
      </c>
      <c r="IA7" s="40">
        <v>5</v>
      </c>
      <c r="IB7" s="40">
        <v>3</v>
      </c>
      <c r="IC7" s="40">
        <v>4</v>
      </c>
      <c r="ID7" s="40">
        <v>4</v>
      </c>
      <c r="IE7" s="40">
        <v>5</v>
      </c>
      <c r="IF7" s="40">
        <v>5</v>
      </c>
      <c r="IG7" s="40">
        <v>5</v>
      </c>
      <c r="IH7" s="40">
        <v>4</v>
      </c>
      <c r="II7" s="40">
        <v>4</v>
      </c>
      <c r="IJ7" s="40">
        <v>4</v>
      </c>
      <c r="IK7" s="40">
        <v>5</v>
      </c>
      <c r="IL7" s="40">
        <v>5</v>
      </c>
      <c r="IM7" s="40">
        <v>4</v>
      </c>
      <c r="IN7" s="40">
        <v>5</v>
      </c>
      <c r="IO7" s="40">
        <v>4</v>
      </c>
      <c r="IP7" s="40">
        <v>5</v>
      </c>
      <c r="IQ7" s="40">
        <v>4</v>
      </c>
      <c r="IR7" s="40">
        <v>4</v>
      </c>
      <c r="IS7" s="40">
        <v>4</v>
      </c>
      <c r="IT7" s="40">
        <v>5</v>
      </c>
      <c r="IU7" s="40">
        <v>3</v>
      </c>
      <c r="IV7" s="40">
        <v>4</v>
      </c>
      <c r="IW7" s="40">
        <v>5</v>
      </c>
      <c r="IX7" s="40">
        <v>5</v>
      </c>
      <c r="IY7" s="40">
        <v>4</v>
      </c>
      <c r="IZ7" s="40">
        <v>5</v>
      </c>
      <c r="JA7" s="40">
        <v>4</v>
      </c>
      <c r="JB7" s="40">
        <v>5</v>
      </c>
      <c r="JC7" s="40">
        <v>5</v>
      </c>
      <c r="JD7" s="40">
        <v>4</v>
      </c>
      <c r="JE7" s="40">
        <v>3</v>
      </c>
      <c r="JF7" s="40">
        <v>4</v>
      </c>
      <c r="JG7" s="40">
        <v>4</v>
      </c>
      <c r="JH7" s="40">
        <v>5</v>
      </c>
      <c r="JI7" s="40">
        <v>4</v>
      </c>
      <c r="JJ7" s="40">
        <v>4</v>
      </c>
      <c r="JK7" s="40">
        <v>4</v>
      </c>
      <c r="JL7" s="40">
        <v>4</v>
      </c>
      <c r="JM7" s="40">
        <v>5</v>
      </c>
      <c r="JN7" s="40">
        <v>4</v>
      </c>
      <c r="JO7" s="40">
        <v>4</v>
      </c>
      <c r="JP7" s="40">
        <v>4</v>
      </c>
      <c r="JQ7" s="40">
        <v>4</v>
      </c>
      <c r="JR7" s="40">
        <v>5</v>
      </c>
      <c r="JS7" s="40">
        <v>4</v>
      </c>
      <c r="JT7" s="40">
        <v>4</v>
      </c>
      <c r="JU7" s="40">
        <v>5</v>
      </c>
      <c r="JV7" s="40">
        <v>3</v>
      </c>
      <c r="JW7" s="40">
        <v>4</v>
      </c>
      <c r="JX7" s="40">
        <v>4</v>
      </c>
      <c r="JY7" s="40">
        <v>4</v>
      </c>
      <c r="JZ7" s="40">
        <v>5</v>
      </c>
      <c r="KA7" s="40">
        <v>5</v>
      </c>
      <c r="KB7" s="40">
        <v>5</v>
      </c>
      <c r="KC7" s="40">
        <v>5</v>
      </c>
      <c r="KD7" s="40">
        <v>5</v>
      </c>
      <c r="KE7" s="40">
        <v>5</v>
      </c>
      <c r="KF7" s="40">
        <v>4</v>
      </c>
      <c r="KG7" s="40">
        <v>5</v>
      </c>
      <c r="KH7" s="40">
        <v>5</v>
      </c>
      <c r="KI7" s="40">
        <v>4</v>
      </c>
      <c r="KJ7" s="40">
        <v>4</v>
      </c>
      <c r="KK7" s="40">
        <v>5</v>
      </c>
      <c r="KL7" s="40">
        <v>5</v>
      </c>
      <c r="KM7" s="40">
        <v>5</v>
      </c>
      <c r="KN7" s="40">
        <v>4</v>
      </c>
      <c r="KO7" s="40">
        <v>5</v>
      </c>
      <c r="KP7" s="40">
        <v>4</v>
      </c>
      <c r="KQ7" s="40">
        <v>5</v>
      </c>
      <c r="KR7" s="40">
        <v>4</v>
      </c>
      <c r="KS7" s="40">
        <v>5</v>
      </c>
      <c r="KT7" s="40">
        <v>4</v>
      </c>
      <c r="KU7" s="40">
        <v>5</v>
      </c>
      <c r="KV7" s="40">
        <v>4</v>
      </c>
      <c r="KW7" s="40">
        <v>4</v>
      </c>
      <c r="KX7" s="40">
        <v>4</v>
      </c>
      <c r="KY7" s="40">
        <v>4</v>
      </c>
      <c r="KZ7" s="40">
        <v>4</v>
      </c>
      <c r="LA7" s="40">
        <v>4</v>
      </c>
      <c r="LB7" s="40">
        <v>3</v>
      </c>
      <c r="LC7" s="40">
        <v>5</v>
      </c>
      <c r="LD7" s="40">
        <v>4</v>
      </c>
      <c r="LE7" s="40">
        <v>5</v>
      </c>
      <c r="LF7" s="40">
        <v>4</v>
      </c>
      <c r="LG7" s="40">
        <v>5</v>
      </c>
      <c r="LH7" s="40">
        <v>3</v>
      </c>
      <c r="LI7" s="40">
        <v>5</v>
      </c>
      <c r="LJ7" s="40">
        <v>5</v>
      </c>
      <c r="LK7" s="40">
        <v>5</v>
      </c>
      <c r="LL7" s="40">
        <v>5</v>
      </c>
      <c r="LM7" s="40">
        <v>4</v>
      </c>
      <c r="LN7" s="40">
        <v>4</v>
      </c>
      <c r="LO7" s="40">
        <v>4</v>
      </c>
      <c r="LP7" s="40">
        <v>5</v>
      </c>
      <c r="LQ7" s="40">
        <v>4</v>
      </c>
      <c r="LR7" s="40">
        <v>5</v>
      </c>
      <c r="LS7" s="40">
        <v>4</v>
      </c>
      <c r="LT7" s="40">
        <v>4</v>
      </c>
      <c r="LU7" s="40">
        <v>3</v>
      </c>
      <c r="LV7" s="40">
        <v>5</v>
      </c>
      <c r="LW7" s="40">
        <v>3</v>
      </c>
      <c r="LX7" s="40">
        <v>5</v>
      </c>
      <c r="LY7" s="40">
        <v>4</v>
      </c>
      <c r="LZ7" s="40">
        <v>4</v>
      </c>
      <c r="MA7" s="40">
        <v>4</v>
      </c>
      <c r="MB7" s="40">
        <v>5</v>
      </c>
      <c r="MC7" s="40">
        <v>4</v>
      </c>
      <c r="MD7" s="40">
        <v>5</v>
      </c>
      <c r="ME7" s="40">
        <v>4</v>
      </c>
      <c r="MF7" s="40">
        <v>4</v>
      </c>
      <c r="MG7" s="40">
        <v>5</v>
      </c>
      <c r="MH7" s="40">
        <v>5</v>
      </c>
      <c r="MI7" s="40">
        <v>4</v>
      </c>
      <c r="MJ7" s="40">
        <v>4</v>
      </c>
      <c r="MK7" s="40">
        <v>4</v>
      </c>
      <c r="ML7" s="40">
        <v>4</v>
      </c>
      <c r="MM7" s="40">
        <v>4</v>
      </c>
      <c r="MN7" s="40">
        <v>3</v>
      </c>
      <c r="MO7" s="40">
        <v>3</v>
      </c>
      <c r="MP7" s="40">
        <v>4</v>
      </c>
      <c r="MQ7" s="40">
        <v>5</v>
      </c>
      <c r="MR7" s="40">
        <v>5</v>
      </c>
      <c r="MS7" s="40">
        <v>4</v>
      </c>
      <c r="MT7" s="40">
        <v>5</v>
      </c>
      <c r="MU7" s="40">
        <v>3</v>
      </c>
      <c r="MV7" s="40">
        <v>5</v>
      </c>
      <c r="MW7" s="40">
        <v>5</v>
      </c>
      <c r="MX7" s="40">
        <v>4</v>
      </c>
      <c r="MY7" s="40">
        <v>4</v>
      </c>
      <c r="MZ7" s="40">
        <v>5</v>
      </c>
      <c r="NA7" s="40">
        <v>4</v>
      </c>
      <c r="NB7" s="40">
        <v>5</v>
      </c>
      <c r="NC7" s="40">
        <v>5</v>
      </c>
      <c r="ND7" s="40">
        <v>4</v>
      </c>
      <c r="NE7" s="40">
        <v>5</v>
      </c>
      <c r="NF7" s="40">
        <v>4</v>
      </c>
      <c r="NG7" s="40">
        <v>5</v>
      </c>
      <c r="NH7" s="40">
        <v>1</v>
      </c>
      <c r="NI7" s="40">
        <v>5</v>
      </c>
      <c r="NJ7" s="40">
        <v>3</v>
      </c>
      <c r="NK7" s="40">
        <v>4</v>
      </c>
      <c r="NL7" s="40">
        <v>5</v>
      </c>
      <c r="NM7" s="40">
        <v>3</v>
      </c>
      <c r="NN7" s="40">
        <v>4</v>
      </c>
      <c r="NO7" s="40">
        <v>5</v>
      </c>
      <c r="NP7" s="40">
        <v>5</v>
      </c>
      <c r="NQ7" s="40">
        <v>4</v>
      </c>
      <c r="NR7" s="40">
        <v>4</v>
      </c>
      <c r="NS7" s="40">
        <v>5</v>
      </c>
      <c r="NT7" s="40">
        <v>4</v>
      </c>
      <c r="NU7" s="40">
        <v>5</v>
      </c>
      <c r="NV7" s="40">
        <v>4</v>
      </c>
      <c r="NW7" s="40">
        <v>4</v>
      </c>
      <c r="NX7" s="40">
        <v>4</v>
      </c>
      <c r="NY7" s="40">
        <v>4</v>
      </c>
      <c r="NZ7" s="40">
        <v>5</v>
      </c>
      <c r="OA7" s="40">
        <v>4</v>
      </c>
      <c r="OB7" s="40">
        <v>4</v>
      </c>
      <c r="OC7" s="40">
        <v>5</v>
      </c>
      <c r="OD7" s="40">
        <v>4</v>
      </c>
      <c r="OE7" s="40">
        <v>5</v>
      </c>
      <c r="OF7" s="40">
        <v>5</v>
      </c>
      <c r="OG7" s="40">
        <v>4</v>
      </c>
      <c r="OH7" s="40">
        <v>5</v>
      </c>
      <c r="OI7" s="40">
        <v>4</v>
      </c>
      <c r="OJ7" s="40">
        <v>5</v>
      </c>
      <c r="OK7" s="40">
        <v>5</v>
      </c>
      <c r="OL7" s="40">
        <v>4</v>
      </c>
      <c r="OM7" s="40">
        <v>5</v>
      </c>
      <c r="ON7" s="40">
        <v>4</v>
      </c>
      <c r="OO7" s="40">
        <v>4</v>
      </c>
      <c r="OP7" s="40">
        <v>5</v>
      </c>
      <c r="OQ7" s="40">
        <v>4</v>
      </c>
      <c r="OR7" s="40">
        <v>5</v>
      </c>
      <c r="OS7" s="40">
        <v>5</v>
      </c>
      <c r="OT7" s="40">
        <v>2</v>
      </c>
      <c r="OU7" s="40">
        <v>4</v>
      </c>
      <c r="OV7" s="40">
        <v>5</v>
      </c>
      <c r="OW7" s="40">
        <v>5</v>
      </c>
      <c r="OX7" s="40">
        <v>4</v>
      </c>
      <c r="OY7" s="40">
        <v>5</v>
      </c>
      <c r="OZ7" s="40">
        <v>5</v>
      </c>
      <c r="PA7" s="40">
        <v>4</v>
      </c>
      <c r="PB7" s="40">
        <v>5</v>
      </c>
      <c r="PC7" s="40">
        <v>5</v>
      </c>
      <c r="PD7" s="40">
        <v>4</v>
      </c>
      <c r="PE7" s="42">
        <f>AVERAGE(Tabela6310111217[[#This Row],[8]:[830]])</f>
        <v>4.3621103117505999</v>
      </c>
      <c r="PF7" s="42">
        <f>SKEW(Tabela6310111217[[#This Row],[8]:[830]])</f>
        <v>-1.5420455280783394</v>
      </c>
      <c r="PG7" s="42">
        <f>STDEV(Tabela6310111217[[#This Row],[8]:[830]])</f>
        <v>0.74408136271548098</v>
      </c>
      <c r="PH7" s="63">
        <v>0.8728864589017602</v>
      </c>
    </row>
    <row r="8" spans="1:424" s="28" customFormat="1" ht="24.95" customHeight="1">
      <c r="A8" s="29">
        <v>22</v>
      </c>
      <c r="B8" s="30">
        <v>4</v>
      </c>
      <c r="C8" s="106" t="s">
        <v>1710</v>
      </c>
      <c r="D8" s="40">
        <v>5</v>
      </c>
      <c r="E8" s="40">
        <v>5</v>
      </c>
      <c r="F8" s="40">
        <v>5</v>
      </c>
      <c r="G8" s="40">
        <v>5</v>
      </c>
      <c r="H8" s="40">
        <v>5</v>
      </c>
      <c r="I8" s="40">
        <v>5</v>
      </c>
      <c r="J8" s="40">
        <v>5</v>
      </c>
      <c r="K8" s="40">
        <v>5</v>
      </c>
      <c r="L8" s="40">
        <v>5</v>
      </c>
      <c r="M8" s="40">
        <v>5</v>
      </c>
      <c r="N8" s="40">
        <v>5</v>
      </c>
      <c r="O8" s="40">
        <v>5</v>
      </c>
      <c r="P8" s="40">
        <v>5</v>
      </c>
      <c r="Q8" s="40">
        <v>4</v>
      </c>
      <c r="R8" s="40">
        <v>5</v>
      </c>
      <c r="S8" s="40">
        <v>5</v>
      </c>
      <c r="T8" s="40">
        <v>3</v>
      </c>
      <c r="U8" s="40">
        <v>5</v>
      </c>
      <c r="V8" s="40">
        <v>5</v>
      </c>
      <c r="W8" s="40">
        <v>4</v>
      </c>
      <c r="X8" s="40">
        <v>5</v>
      </c>
      <c r="Y8" s="40">
        <v>4</v>
      </c>
      <c r="Z8" s="40">
        <v>5</v>
      </c>
      <c r="AA8" s="40">
        <v>4</v>
      </c>
      <c r="AB8" s="40">
        <v>5</v>
      </c>
      <c r="AC8" s="40">
        <v>5</v>
      </c>
      <c r="AD8" s="40">
        <v>3</v>
      </c>
      <c r="AE8" s="40">
        <v>5</v>
      </c>
      <c r="AF8" s="40">
        <v>5</v>
      </c>
      <c r="AG8" s="40">
        <v>5</v>
      </c>
      <c r="AH8" s="40">
        <v>4</v>
      </c>
      <c r="AI8" s="40">
        <v>5</v>
      </c>
      <c r="AJ8" s="40">
        <v>5</v>
      </c>
      <c r="AK8" s="40">
        <v>4</v>
      </c>
      <c r="AL8" s="40">
        <v>4</v>
      </c>
      <c r="AM8" s="40">
        <v>4</v>
      </c>
      <c r="AN8" s="40">
        <v>5</v>
      </c>
      <c r="AO8" s="40">
        <v>5</v>
      </c>
      <c r="AP8" s="40">
        <v>4</v>
      </c>
      <c r="AQ8" s="40">
        <v>5</v>
      </c>
      <c r="AR8" s="40">
        <v>5</v>
      </c>
      <c r="AS8" s="40">
        <v>5</v>
      </c>
      <c r="AT8" s="40">
        <v>5</v>
      </c>
      <c r="AU8" s="40">
        <v>4</v>
      </c>
      <c r="AV8" s="40">
        <v>4</v>
      </c>
      <c r="AW8" s="40">
        <v>5</v>
      </c>
      <c r="AX8" s="40">
        <v>5</v>
      </c>
      <c r="AY8" s="40">
        <v>5</v>
      </c>
      <c r="AZ8" s="40">
        <v>4</v>
      </c>
      <c r="BA8" s="40">
        <v>5</v>
      </c>
      <c r="BB8" s="40">
        <v>5</v>
      </c>
      <c r="BC8" s="40">
        <v>5</v>
      </c>
      <c r="BD8" s="40">
        <v>4</v>
      </c>
      <c r="BE8" s="40">
        <v>5</v>
      </c>
      <c r="BF8" s="40">
        <v>5</v>
      </c>
      <c r="BG8" s="40">
        <v>4</v>
      </c>
      <c r="BH8" s="40">
        <v>5</v>
      </c>
      <c r="BI8" s="40">
        <v>5</v>
      </c>
      <c r="BJ8" s="40">
        <v>5</v>
      </c>
      <c r="BK8" s="40">
        <v>4</v>
      </c>
      <c r="BL8" s="40">
        <v>5</v>
      </c>
      <c r="BM8" s="40">
        <v>5</v>
      </c>
      <c r="BN8" s="40">
        <v>4</v>
      </c>
      <c r="BO8" s="40">
        <v>5</v>
      </c>
      <c r="BP8" s="40">
        <v>4</v>
      </c>
      <c r="BQ8" s="40">
        <v>5</v>
      </c>
      <c r="BR8" s="40">
        <v>4</v>
      </c>
      <c r="BS8" s="40">
        <v>4</v>
      </c>
      <c r="BT8" s="40">
        <v>5</v>
      </c>
      <c r="BU8" s="40">
        <v>5</v>
      </c>
      <c r="BV8" s="40">
        <v>5</v>
      </c>
      <c r="BW8" s="40">
        <v>5</v>
      </c>
      <c r="BX8" s="40">
        <v>5</v>
      </c>
      <c r="BY8" s="40">
        <v>3</v>
      </c>
      <c r="BZ8" s="40">
        <v>4</v>
      </c>
      <c r="CA8" s="40">
        <v>5</v>
      </c>
      <c r="CB8" s="40">
        <v>4</v>
      </c>
      <c r="CC8" s="40">
        <v>5</v>
      </c>
      <c r="CD8" s="40">
        <v>5</v>
      </c>
      <c r="CE8" s="40">
        <v>5</v>
      </c>
      <c r="CF8" s="40">
        <v>5</v>
      </c>
      <c r="CG8" s="40">
        <v>5</v>
      </c>
      <c r="CH8" s="40">
        <v>5</v>
      </c>
      <c r="CI8" s="40">
        <v>5</v>
      </c>
      <c r="CJ8" s="40">
        <v>5</v>
      </c>
      <c r="CK8" s="40">
        <v>5</v>
      </c>
      <c r="CL8" s="40">
        <v>5</v>
      </c>
      <c r="CM8" s="40">
        <v>5</v>
      </c>
      <c r="CN8" s="40">
        <v>5</v>
      </c>
      <c r="CO8" s="40">
        <v>5</v>
      </c>
      <c r="CP8" s="40">
        <v>4</v>
      </c>
      <c r="CQ8" s="40">
        <v>4</v>
      </c>
      <c r="CR8" s="40">
        <v>4</v>
      </c>
      <c r="CS8" s="40">
        <v>4</v>
      </c>
      <c r="CT8" s="40">
        <v>5</v>
      </c>
      <c r="CU8" s="40">
        <v>5</v>
      </c>
      <c r="CV8" s="40">
        <v>5</v>
      </c>
      <c r="CW8" s="40">
        <v>4</v>
      </c>
      <c r="CX8" s="40">
        <v>5</v>
      </c>
      <c r="CY8" s="40">
        <v>4</v>
      </c>
      <c r="CZ8" s="40">
        <v>5</v>
      </c>
      <c r="DA8" s="40">
        <v>3</v>
      </c>
      <c r="DB8" s="40">
        <v>5</v>
      </c>
      <c r="DC8" s="40">
        <v>5</v>
      </c>
      <c r="DD8" s="40">
        <v>5</v>
      </c>
      <c r="DE8" s="40">
        <v>5</v>
      </c>
      <c r="DF8" s="40">
        <v>5</v>
      </c>
      <c r="DG8" s="40">
        <v>3</v>
      </c>
      <c r="DH8" s="40">
        <v>5</v>
      </c>
      <c r="DI8" s="40">
        <v>5</v>
      </c>
      <c r="DJ8" s="40">
        <v>5</v>
      </c>
      <c r="DK8" s="40">
        <v>5</v>
      </c>
      <c r="DL8" s="40">
        <v>4</v>
      </c>
      <c r="DM8" s="40">
        <v>5</v>
      </c>
      <c r="DN8" s="40">
        <v>4</v>
      </c>
      <c r="DO8" s="40">
        <v>5</v>
      </c>
      <c r="DP8" s="40">
        <v>4</v>
      </c>
      <c r="DQ8" s="40">
        <v>5</v>
      </c>
      <c r="DR8" s="40">
        <v>4</v>
      </c>
      <c r="DS8" s="40">
        <v>5</v>
      </c>
      <c r="DT8" s="40">
        <v>4</v>
      </c>
      <c r="DU8" s="40">
        <v>5</v>
      </c>
      <c r="DV8" s="40">
        <v>5</v>
      </c>
      <c r="DW8" s="40">
        <v>5</v>
      </c>
      <c r="DX8" s="40">
        <v>5</v>
      </c>
      <c r="DY8" s="40">
        <v>5</v>
      </c>
      <c r="DZ8" s="40">
        <v>5</v>
      </c>
      <c r="EA8" s="40">
        <v>5</v>
      </c>
      <c r="EB8" s="40">
        <v>4</v>
      </c>
      <c r="EC8" s="40">
        <v>5</v>
      </c>
      <c r="ED8" s="40">
        <v>4</v>
      </c>
      <c r="EE8" s="40">
        <v>5</v>
      </c>
      <c r="EF8" s="40">
        <v>5</v>
      </c>
      <c r="EG8" s="40">
        <v>3</v>
      </c>
      <c r="EH8" s="40">
        <v>5</v>
      </c>
      <c r="EI8" s="40">
        <v>5</v>
      </c>
      <c r="EJ8" s="40">
        <v>4</v>
      </c>
      <c r="EK8" s="40">
        <v>5</v>
      </c>
      <c r="EL8" s="40">
        <v>5</v>
      </c>
      <c r="EM8" s="40">
        <v>4</v>
      </c>
      <c r="EN8" s="40">
        <v>3</v>
      </c>
      <c r="EO8" s="40">
        <v>5</v>
      </c>
      <c r="EP8" s="40">
        <v>4</v>
      </c>
      <c r="EQ8" s="40">
        <v>5</v>
      </c>
      <c r="ER8" s="40">
        <v>5</v>
      </c>
      <c r="ES8" s="40">
        <v>5</v>
      </c>
      <c r="ET8" s="40">
        <v>5</v>
      </c>
      <c r="EU8" s="40">
        <v>4</v>
      </c>
      <c r="EV8" s="40">
        <v>5</v>
      </c>
      <c r="EW8" s="40">
        <v>5</v>
      </c>
      <c r="EX8" s="40">
        <v>5</v>
      </c>
      <c r="EY8" s="40">
        <v>5</v>
      </c>
      <c r="EZ8" s="40">
        <v>5</v>
      </c>
      <c r="FA8" s="40">
        <v>5</v>
      </c>
      <c r="FB8" s="40">
        <v>5</v>
      </c>
      <c r="FC8" s="40">
        <v>5</v>
      </c>
      <c r="FD8" s="40">
        <v>0</v>
      </c>
      <c r="FE8" s="40">
        <v>5</v>
      </c>
      <c r="FF8" s="40">
        <v>5</v>
      </c>
      <c r="FG8" s="40">
        <v>5</v>
      </c>
      <c r="FH8" s="40">
        <v>5</v>
      </c>
      <c r="FI8" s="40">
        <v>5</v>
      </c>
      <c r="FJ8" s="40">
        <v>5</v>
      </c>
      <c r="FK8" s="40">
        <v>5</v>
      </c>
      <c r="FL8" s="40">
        <v>5</v>
      </c>
      <c r="FM8" s="40">
        <v>4</v>
      </c>
      <c r="FN8" s="40">
        <v>5</v>
      </c>
      <c r="FO8" s="40">
        <v>5</v>
      </c>
      <c r="FP8" s="40">
        <v>5</v>
      </c>
      <c r="FQ8" s="40">
        <v>4</v>
      </c>
      <c r="FR8" s="40">
        <v>5</v>
      </c>
      <c r="FS8" s="40">
        <v>5</v>
      </c>
      <c r="FT8" s="40">
        <v>4</v>
      </c>
      <c r="FU8" s="40">
        <v>5</v>
      </c>
      <c r="FV8" s="40">
        <v>4</v>
      </c>
      <c r="FW8" s="40">
        <v>5</v>
      </c>
      <c r="FX8" s="40">
        <v>5</v>
      </c>
      <c r="FY8" s="40">
        <v>5</v>
      </c>
      <c r="FZ8" s="40">
        <v>5</v>
      </c>
      <c r="GA8" s="40">
        <v>4</v>
      </c>
      <c r="GB8" s="40">
        <v>5</v>
      </c>
      <c r="GC8" s="40">
        <v>4</v>
      </c>
      <c r="GD8" s="40">
        <v>5</v>
      </c>
      <c r="GE8" s="40">
        <v>5</v>
      </c>
      <c r="GF8" s="40">
        <v>4</v>
      </c>
      <c r="GG8" s="40">
        <v>4</v>
      </c>
      <c r="GH8" s="40">
        <v>5</v>
      </c>
      <c r="GI8" s="40">
        <v>4</v>
      </c>
      <c r="GJ8" s="40">
        <v>5</v>
      </c>
      <c r="GK8" s="40">
        <v>5</v>
      </c>
      <c r="GL8" s="40">
        <v>5</v>
      </c>
      <c r="GM8" s="40">
        <v>5</v>
      </c>
      <c r="GN8" s="40">
        <v>5</v>
      </c>
      <c r="GO8" s="40">
        <v>4</v>
      </c>
      <c r="GP8" s="40">
        <v>5</v>
      </c>
      <c r="GQ8" s="40">
        <v>4</v>
      </c>
      <c r="GR8" s="40">
        <v>4</v>
      </c>
      <c r="GS8" s="40">
        <v>5</v>
      </c>
      <c r="GT8" s="40">
        <v>5</v>
      </c>
      <c r="GU8" s="40">
        <v>5</v>
      </c>
      <c r="GV8" s="40">
        <v>4</v>
      </c>
      <c r="GW8" s="40">
        <v>5</v>
      </c>
      <c r="GX8" s="40">
        <v>2</v>
      </c>
      <c r="GY8" s="40">
        <v>5</v>
      </c>
      <c r="GZ8" s="40">
        <v>4</v>
      </c>
      <c r="HA8" s="40">
        <v>5</v>
      </c>
      <c r="HB8" s="40">
        <v>5</v>
      </c>
      <c r="HC8" s="40">
        <v>4</v>
      </c>
      <c r="HD8" s="40">
        <v>4</v>
      </c>
      <c r="HE8" s="40">
        <v>5</v>
      </c>
      <c r="HF8" s="40">
        <v>5</v>
      </c>
      <c r="HG8" s="40">
        <v>5</v>
      </c>
      <c r="HH8" s="40">
        <v>5</v>
      </c>
      <c r="HI8" s="40">
        <v>4</v>
      </c>
      <c r="HJ8" s="40">
        <v>5</v>
      </c>
      <c r="HK8" s="40">
        <v>5</v>
      </c>
      <c r="HL8" s="40">
        <v>5</v>
      </c>
      <c r="HM8" s="40">
        <v>5</v>
      </c>
      <c r="HN8" s="40">
        <v>5</v>
      </c>
      <c r="HO8" s="40">
        <v>5</v>
      </c>
      <c r="HP8" s="40">
        <v>5</v>
      </c>
      <c r="HQ8" s="40">
        <v>4</v>
      </c>
      <c r="HR8" s="40">
        <v>5</v>
      </c>
      <c r="HS8" s="40">
        <v>5</v>
      </c>
      <c r="HT8" s="40">
        <v>5</v>
      </c>
      <c r="HU8" s="40">
        <v>5</v>
      </c>
      <c r="HV8" s="40">
        <v>4</v>
      </c>
      <c r="HW8" s="40">
        <v>5</v>
      </c>
      <c r="HX8" s="40">
        <v>5</v>
      </c>
      <c r="HY8" s="40">
        <v>5</v>
      </c>
      <c r="HZ8" s="40">
        <v>5</v>
      </c>
      <c r="IA8" s="40">
        <v>5</v>
      </c>
      <c r="IB8" s="40">
        <v>5</v>
      </c>
      <c r="IC8" s="40">
        <v>5</v>
      </c>
      <c r="ID8" s="40">
        <v>5</v>
      </c>
      <c r="IE8" s="40">
        <v>5</v>
      </c>
      <c r="IF8" s="40">
        <v>4</v>
      </c>
      <c r="IG8" s="40">
        <v>5</v>
      </c>
      <c r="IH8" s="40">
        <v>5</v>
      </c>
      <c r="II8" s="40">
        <v>5</v>
      </c>
      <c r="IJ8" s="40">
        <v>4</v>
      </c>
      <c r="IK8" s="40">
        <v>3</v>
      </c>
      <c r="IL8" s="40">
        <v>5</v>
      </c>
      <c r="IM8" s="40">
        <v>5</v>
      </c>
      <c r="IN8" s="40">
        <v>5</v>
      </c>
      <c r="IO8" s="40">
        <v>5</v>
      </c>
      <c r="IP8" s="40">
        <v>5</v>
      </c>
      <c r="IQ8" s="40">
        <v>4</v>
      </c>
      <c r="IR8" s="40">
        <v>4</v>
      </c>
      <c r="IS8" s="40">
        <v>4</v>
      </c>
      <c r="IT8" s="40">
        <v>4</v>
      </c>
      <c r="IU8" s="40">
        <v>3</v>
      </c>
      <c r="IV8" s="40">
        <v>4</v>
      </c>
      <c r="IW8" s="40">
        <v>2</v>
      </c>
      <c r="IX8" s="40">
        <v>5</v>
      </c>
      <c r="IY8" s="40">
        <v>5</v>
      </c>
      <c r="IZ8" s="40">
        <v>5</v>
      </c>
      <c r="JA8" s="40">
        <v>4</v>
      </c>
      <c r="JB8" s="40">
        <v>5</v>
      </c>
      <c r="JC8" s="40">
        <v>5</v>
      </c>
      <c r="JD8" s="40">
        <v>5</v>
      </c>
      <c r="JE8" s="40">
        <v>4</v>
      </c>
      <c r="JF8" s="40">
        <v>5</v>
      </c>
      <c r="JG8" s="40">
        <v>4</v>
      </c>
      <c r="JH8" s="40">
        <v>5</v>
      </c>
      <c r="JI8" s="40">
        <v>4</v>
      </c>
      <c r="JJ8" s="40">
        <v>5</v>
      </c>
      <c r="JK8" s="40">
        <v>4</v>
      </c>
      <c r="JL8" s="40">
        <v>5</v>
      </c>
      <c r="JM8" s="40">
        <v>5</v>
      </c>
      <c r="JN8" s="40">
        <v>4</v>
      </c>
      <c r="JO8" s="40">
        <v>5</v>
      </c>
      <c r="JP8" s="40">
        <v>5</v>
      </c>
      <c r="JQ8" s="40">
        <v>5</v>
      </c>
      <c r="JR8" s="40">
        <v>5</v>
      </c>
      <c r="JS8" s="40">
        <v>5</v>
      </c>
      <c r="JT8" s="40">
        <v>4</v>
      </c>
      <c r="JU8" s="40">
        <v>5</v>
      </c>
      <c r="JV8" s="40">
        <v>4</v>
      </c>
      <c r="JW8" s="40">
        <v>5</v>
      </c>
      <c r="JX8" s="40">
        <v>5</v>
      </c>
      <c r="JY8" s="40">
        <v>5</v>
      </c>
      <c r="JZ8" s="40">
        <v>5</v>
      </c>
      <c r="KA8" s="40">
        <v>5</v>
      </c>
      <c r="KB8" s="40">
        <v>5</v>
      </c>
      <c r="KC8" s="40">
        <v>5</v>
      </c>
      <c r="KD8" s="40">
        <v>5</v>
      </c>
      <c r="KE8" s="40">
        <v>5</v>
      </c>
      <c r="KF8" s="40">
        <v>4</v>
      </c>
      <c r="KG8" s="40">
        <v>5</v>
      </c>
      <c r="KH8" s="40">
        <v>5</v>
      </c>
      <c r="KI8" s="40">
        <v>5</v>
      </c>
      <c r="KJ8" s="40">
        <v>4</v>
      </c>
      <c r="KK8" s="40">
        <v>4</v>
      </c>
      <c r="KL8" s="40">
        <v>5</v>
      </c>
      <c r="KM8" s="40">
        <v>5</v>
      </c>
      <c r="KN8" s="40">
        <v>4</v>
      </c>
      <c r="KO8" s="40">
        <v>5</v>
      </c>
      <c r="KP8" s="40">
        <v>5</v>
      </c>
      <c r="KQ8" s="40">
        <v>5</v>
      </c>
      <c r="KR8" s="40">
        <v>5</v>
      </c>
      <c r="KS8" s="40">
        <v>5</v>
      </c>
      <c r="KT8" s="40">
        <v>5</v>
      </c>
      <c r="KU8" s="40">
        <v>5</v>
      </c>
      <c r="KV8" s="40">
        <v>5</v>
      </c>
      <c r="KW8" s="40">
        <v>5</v>
      </c>
      <c r="KX8" s="40">
        <v>5</v>
      </c>
      <c r="KY8" s="40">
        <v>4</v>
      </c>
      <c r="KZ8" s="40">
        <v>5</v>
      </c>
      <c r="LA8" s="40">
        <v>5</v>
      </c>
      <c r="LB8" s="40">
        <v>5</v>
      </c>
      <c r="LC8" s="40">
        <v>5</v>
      </c>
      <c r="LD8" s="40">
        <v>4</v>
      </c>
      <c r="LE8" s="40">
        <v>5</v>
      </c>
      <c r="LF8" s="40">
        <v>3</v>
      </c>
      <c r="LG8" s="40">
        <v>5</v>
      </c>
      <c r="LH8" s="40">
        <v>5</v>
      </c>
      <c r="LI8" s="40">
        <v>5</v>
      </c>
      <c r="LJ8" s="40">
        <v>5</v>
      </c>
      <c r="LK8" s="40">
        <v>5</v>
      </c>
      <c r="LL8" s="40">
        <v>5</v>
      </c>
      <c r="LM8" s="40">
        <v>5</v>
      </c>
      <c r="LN8" s="40">
        <v>5</v>
      </c>
      <c r="LO8" s="40">
        <v>5</v>
      </c>
      <c r="LP8" s="40">
        <v>5</v>
      </c>
      <c r="LQ8" s="40">
        <v>5</v>
      </c>
      <c r="LR8" s="40">
        <v>4</v>
      </c>
      <c r="LS8" s="40">
        <v>4</v>
      </c>
      <c r="LT8" s="40">
        <v>5</v>
      </c>
      <c r="LU8" s="40">
        <v>5</v>
      </c>
      <c r="LV8" s="40">
        <v>4</v>
      </c>
      <c r="LW8" s="40">
        <v>4</v>
      </c>
      <c r="LX8" s="40">
        <v>5</v>
      </c>
      <c r="LY8" s="40">
        <v>4</v>
      </c>
      <c r="LZ8" s="40">
        <v>4</v>
      </c>
      <c r="MA8" s="40">
        <v>4</v>
      </c>
      <c r="MB8" s="40">
        <v>5</v>
      </c>
      <c r="MC8" s="40">
        <v>5</v>
      </c>
      <c r="MD8" s="40">
        <v>5</v>
      </c>
      <c r="ME8" s="40">
        <v>5</v>
      </c>
      <c r="MF8" s="40">
        <v>4</v>
      </c>
      <c r="MG8" s="40">
        <v>5</v>
      </c>
      <c r="MH8" s="40">
        <v>5</v>
      </c>
      <c r="MI8" s="40">
        <v>4</v>
      </c>
      <c r="MJ8" s="40">
        <v>5</v>
      </c>
      <c r="MK8" s="40">
        <v>5</v>
      </c>
      <c r="ML8" s="40">
        <v>5</v>
      </c>
      <c r="MM8" s="40">
        <v>5</v>
      </c>
      <c r="MN8" s="40">
        <v>5</v>
      </c>
      <c r="MO8" s="40">
        <v>4</v>
      </c>
      <c r="MP8" s="40">
        <v>3</v>
      </c>
      <c r="MQ8" s="40">
        <v>4</v>
      </c>
      <c r="MR8" s="40">
        <v>5</v>
      </c>
      <c r="MS8" s="40">
        <v>5</v>
      </c>
      <c r="MT8" s="40">
        <v>5</v>
      </c>
      <c r="MU8" s="40">
        <v>5</v>
      </c>
      <c r="MV8" s="40">
        <v>5</v>
      </c>
      <c r="MW8" s="40">
        <v>5</v>
      </c>
      <c r="MX8" s="40">
        <v>4</v>
      </c>
      <c r="MY8" s="40">
        <v>4</v>
      </c>
      <c r="MZ8" s="40">
        <v>5</v>
      </c>
      <c r="NA8" s="40">
        <v>5</v>
      </c>
      <c r="NB8" s="40">
        <v>5</v>
      </c>
      <c r="NC8" s="40">
        <v>5</v>
      </c>
      <c r="ND8" s="40">
        <v>5</v>
      </c>
      <c r="NE8" s="40">
        <v>4</v>
      </c>
      <c r="NF8" s="40">
        <v>4</v>
      </c>
      <c r="NG8" s="40">
        <v>5</v>
      </c>
      <c r="NH8" s="40">
        <v>2</v>
      </c>
      <c r="NI8" s="40">
        <v>5</v>
      </c>
      <c r="NJ8" s="40">
        <v>3</v>
      </c>
      <c r="NK8" s="40">
        <v>4</v>
      </c>
      <c r="NL8" s="40">
        <v>5</v>
      </c>
      <c r="NM8" s="40">
        <v>3</v>
      </c>
      <c r="NN8" s="40">
        <v>4</v>
      </c>
      <c r="NO8" s="40">
        <v>5</v>
      </c>
      <c r="NP8" s="40">
        <v>5</v>
      </c>
      <c r="NQ8" s="40">
        <v>4</v>
      </c>
      <c r="NR8" s="40">
        <v>4</v>
      </c>
      <c r="NS8" s="40">
        <v>5</v>
      </c>
      <c r="NT8" s="40">
        <v>5</v>
      </c>
      <c r="NU8" s="40">
        <v>4</v>
      </c>
      <c r="NV8" s="40">
        <v>5</v>
      </c>
      <c r="NW8" s="40">
        <v>5</v>
      </c>
      <c r="NX8" s="40">
        <v>4</v>
      </c>
      <c r="NY8" s="40">
        <v>4</v>
      </c>
      <c r="NZ8" s="40">
        <v>5</v>
      </c>
      <c r="OA8" s="40">
        <v>4</v>
      </c>
      <c r="OB8" s="40">
        <v>5</v>
      </c>
      <c r="OC8" s="40">
        <v>4</v>
      </c>
      <c r="OD8" s="40">
        <v>4</v>
      </c>
      <c r="OE8" s="40">
        <v>5</v>
      </c>
      <c r="OF8" s="40">
        <v>4</v>
      </c>
      <c r="OG8" s="40">
        <v>5</v>
      </c>
      <c r="OH8" s="40">
        <v>5</v>
      </c>
      <c r="OI8" s="40">
        <v>3</v>
      </c>
      <c r="OJ8" s="40">
        <v>4</v>
      </c>
      <c r="OK8" s="40">
        <v>5</v>
      </c>
      <c r="OL8" s="40">
        <v>5</v>
      </c>
      <c r="OM8" s="40">
        <v>5</v>
      </c>
      <c r="ON8" s="40">
        <v>4</v>
      </c>
      <c r="OO8" s="40">
        <v>5</v>
      </c>
      <c r="OP8" s="40">
        <v>5</v>
      </c>
      <c r="OQ8" s="40">
        <v>5</v>
      </c>
      <c r="OR8" s="40">
        <v>5</v>
      </c>
      <c r="OS8" s="40">
        <v>5</v>
      </c>
      <c r="OT8" s="40">
        <v>2</v>
      </c>
      <c r="OU8" s="40">
        <v>4</v>
      </c>
      <c r="OV8" s="40">
        <v>5</v>
      </c>
      <c r="OW8" s="40">
        <v>5</v>
      </c>
      <c r="OX8" s="40">
        <v>4</v>
      </c>
      <c r="OY8" s="40">
        <v>5</v>
      </c>
      <c r="OZ8" s="40">
        <v>4</v>
      </c>
      <c r="PA8" s="40">
        <v>3</v>
      </c>
      <c r="PB8" s="40">
        <v>5</v>
      </c>
      <c r="PC8" s="40">
        <v>5</v>
      </c>
      <c r="PD8" s="40">
        <v>4</v>
      </c>
      <c r="PE8" s="42">
        <f>AVERAGE(Tabela6310111217[[#This Row],[8]:[830]])</f>
        <v>4.6235011990407671</v>
      </c>
      <c r="PF8" s="42">
        <f>SKEW(Tabela6310111217[[#This Row],[8]:[830]])</f>
        <v>-2.2425718306294629</v>
      </c>
      <c r="PG8" s="42">
        <f>STDEV(Tabela6310111217[[#This Row],[8]:[830]])</f>
        <v>0.64280352051317891</v>
      </c>
      <c r="PH8" s="63">
        <v>0.88046443260135732</v>
      </c>
    </row>
    <row r="9" spans="1:424" s="28" customFormat="1" ht="24.95" customHeight="1">
      <c r="A9" s="29">
        <v>23</v>
      </c>
      <c r="B9" s="30">
        <v>5</v>
      </c>
      <c r="C9" s="106" t="s">
        <v>1711</v>
      </c>
      <c r="D9" s="40">
        <v>4</v>
      </c>
      <c r="E9" s="40">
        <v>5</v>
      </c>
      <c r="F9" s="40">
        <v>3</v>
      </c>
      <c r="G9" s="40">
        <v>4</v>
      </c>
      <c r="H9" s="40">
        <v>5</v>
      </c>
      <c r="I9" s="40">
        <v>5</v>
      </c>
      <c r="J9" s="40">
        <v>5</v>
      </c>
      <c r="K9" s="40">
        <v>4</v>
      </c>
      <c r="L9" s="40">
        <v>5</v>
      </c>
      <c r="M9" s="40">
        <v>5</v>
      </c>
      <c r="N9" s="40">
        <v>4</v>
      </c>
      <c r="O9" s="40">
        <v>5</v>
      </c>
      <c r="P9" s="40">
        <v>5</v>
      </c>
      <c r="Q9" s="40">
        <v>4</v>
      </c>
      <c r="R9" s="40">
        <v>4</v>
      </c>
      <c r="S9" s="40">
        <v>5</v>
      </c>
      <c r="T9" s="40">
        <v>4</v>
      </c>
      <c r="U9" s="40">
        <v>4</v>
      </c>
      <c r="V9" s="40">
        <v>4</v>
      </c>
      <c r="W9" s="40">
        <v>4</v>
      </c>
      <c r="X9" s="40">
        <v>5</v>
      </c>
      <c r="Y9" s="40">
        <v>3</v>
      </c>
      <c r="Z9" s="40">
        <v>4</v>
      </c>
      <c r="AA9" s="40">
        <v>4</v>
      </c>
      <c r="AB9" s="40">
        <v>4</v>
      </c>
      <c r="AC9" s="40">
        <v>4</v>
      </c>
      <c r="AD9" s="40">
        <v>4</v>
      </c>
      <c r="AE9" s="40">
        <v>4</v>
      </c>
      <c r="AF9" s="40">
        <v>4</v>
      </c>
      <c r="AG9" s="40">
        <v>4</v>
      </c>
      <c r="AH9" s="40">
        <v>4</v>
      </c>
      <c r="AI9" s="40">
        <v>5</v>
      </c>
      <c r="AJ9" s="40">
        <v>5</v>
      </c>
      <c r="AK9" s="40">
        <v>4</v>
      </c>
      <c r="AL9" s="40">
        <v>4</v>
      </c>
      <c r="AM9" s="40">
        <v>4</v>
      </c>
      <c r="AN9" s="40">
        <v>5</v>
      </c>
      <c r="AO9" s="40">
        <v>4</v>
      </c>
      <c r="AP9" s="40">
        <v>4</v>
      </c>
      <c r="AQ9" s="40">
        <v>4</v>
      </c>
      <c r="AR9" s="40">
        <v>5</v>
      </c>
      <c r="AS9" s="40">
        <v>5</v>
      </c>
      <c r="AT9" s="40">
        <v>5</v>
      </c>
      <c r="AU9" s="40">
        <v>4</v>
      </c>
      <c r="AV9" s="40">
        <v>4</v>
      </c>
      <c r="AW9" s="40">
        <v>4</v>
      </c>
      <c r="AX9" s="40">
        <v>5</v>
      </c>
      <c r="AY9" s="40">
        <v>4</v>
      </c>
      <c r="AZ9" s="40">
        <v>4</v>
      </c>
      <c r="BA9" s="40">
        <v>5</v>
      </c>
      <c r="BB9" s="40">
        <v>4</v>
      </c>
      <c r="BC9" s="40">
        <v>4</v>
      </c>
      <c r="BD9" s="40">
        <v>4</v>
      </c>
      <c r="BE9" s="40">
        <v>3</v>
      </c>
      <c r="BF9" s="40">
        <v>4</v>
      </c>
      <c r="BG9" s="40">
        <v>4</v>
      </c>
      <c r="BH9" s="40">
        <v>2</v>
      </c>
      <c r="BI9" s="40">
        <v>4</v>
      </c>
      <c r="BJ9" s="40">
        <v>5</v>
      </c>
      <c r="BK9" s="40">
        <v>4</v>
      </c>
      <c r="BL9" s="40">
        <v>5</v>
      </c>
      <c r="BM9" s="40">
        <v>4</v>
      </c>
      <c r="BN9" s="40">
        <v>4</v>
      </c>
      <c r="BO9" s="40">
        <v>4</v>
      </c>
      <c r="BP9" s="40">
        <v>5</v>
      </c>
      <c r="BQ9" s="40">
        <v>5</v>
      </c>
      <c r="BR9" s="40">
        <v>5</v>
      </c>
      <c r="BS9" s="40">
        <v>4</v>
      </c>
      <c r="BT9" s="40">
        <v>5</v>
      </c>
      <c r="BU9" s="40">
        <v>5</v>
      </c>
      <c r="BV9" s="40">
        <v>5</v>
      </c>
      <c r="BW9" s="40">
        <v>4</v>
      </c>
      <c r="BX9" s="40">
        <v>5</v>
      </c>
      <c r="BY9" s="40">
        <v>4</v>
      </c>
      <c r="BZ9" s="40">
        <v>4</v>
      </c>
      <c r="CA9" s="40">
        <v>4</v>
      </c>
      <c r="CB9" s="40">
        <v>5</v>
      </c>
      <c r="CC9" s="40">
        <v>3</v>
      </c>
      <c r="CD9" s="40">
        <v>5</v>
      </c>
      <c r="CE9" s="40">
        <v>4</v>
      </c>
      <c r="CF9" s="40">
        <v>5</v>
      </c>
      <c r="CG9" s="40">
        <v>4</v>
      </c>
      <c r="CH9" s="40">
        <v>5</v>
      </c>
      <c r="CI9" s="40">
        <v>4</v>
      </c>
      <c r="CJ9" s="40">
        <v>5</v>
      </c>
      <c r="CK9" s="40">
        <v>5</v>
      </c>
      <c r="CL9" s="40">
        <v>5</v>
      </c>
      <c r="CM9" s="40">
        <v>5</v>
      </c>
      <c r="CN9" s="40">
        <v>5</v>
      </c>
      <c r="CO9" s="40">
        <v>5</v>
      </c>
      <c r="CP9" s="40">
        <v>4</v>
      </c>
      <c r="CQ9" s="40">
        <v>3</v>
      </c>
      <c r="CR9" s="40">
        <v>4</v>
      </c>
      <c r="CS9" s="40">
        <v>3</v>
      </c>
      <c r="CT9" s="40">
        <v>5</v>
      </c>
      <c r="CU9" s="40">
        <v>5</v>
      </c>
      <c r="CV9" s="40">
        <v>5</v>
      </c>
      <c r="CW9" s="40">
        <v>3</v>
      </c>
      <c r="CX9" s="40">
        <v>5</v>
      </c>
      <c r="CY9" s="40">
        <v>4</v>
      </c>
      <c r="CZ9" s="40">
        <v>5</v>
      </c>
      <c r="DA9" s="40">
        <v>3</v>
      </c>
      <c r="DB9" s="40">
        <v>5</v>
      </c>
      <c r="DC9" s="40">
        <v>4</v>
      </c>
      <c r="DD9" s="40">
        <v>3</v>
      </c>
      <c r="DE9" s="40">
        <v>4</v>
      </c>
      <c r="DF9" s="40">
        <v>5</v>
      </c>
      <c r="DG9" s="40">
        <v>2</v>
      </c>
      <c r="DH9" s="40">
        <v>4</v>
      </c>
      <c r="DI9" s="40">
        <v>4</v>
      </c>
      <c r="DJ9" s="40">
        <v>5</v>
      </c>
      <c r="DK9" s="40">
        <v>4</v>
      </c>
      <c r="DL9" s="40">
        <v>4</v>
      </c>
      <c r="DM9" s="40">
        <v>0</v>
      </c>
      <c r="DN9" s="40">
        <v>4</v>
      </c>
      <c r="DO9" s="40">
        <v>4</v>
      </c>
      <c r="DP9" s="40">
        <v>3</v>
      </c>
      <c r="DQ9" s="40">
        <v>3</v>
      </c>
      <c r="DR9" s="40">
        <v>5</v>
      </c>
      <c r="DS9" s="40">
        <v>5</v>
      </c>
      <c r="DT9" s="40">
        <v>4</v>
      </c>
      <c r="DU9" s="40">
        <v>3</v>
      </c>
      <c r="DV9" s="40">
        <v>4</v>
      </c>
      <c r="DW9" s="40">
        <v>5</v>
      </c>
      <c r="DX9" s="40">
        <v>5</v>
      </c>
      <c r="DY9" s="40">
        <v>5</v>
      </c>
      <c r="DZ9" s="40">
        <v>0</v>
      </c>
      <c r="EA9" s="40">
        <v>4</v>
      </c>
      <c r="EB9" s="40">
        <v>4</v>
      </c>
      <c r="EC9" s="40">
        <v>5</v>
      </c>
      <c r="ED9" s="40">
        <v>4</v>
      </c>
      <c r="EE9" s="40">
        <v>4</v>
      </c>
      <c r="EF9" s="40">
        <v>5</v>
      </c>
      <c r="EG9" s="40">
        <v>4</v>
      </c>
      <c r="EH9" s="40">
        <v>5</v>
      </c>
      <c r="EI9" s="40">
        <v>5</v>
      </c>
      <c r="EJ9" s="40">
        <v>4</v>
      </c>
      <c r="EK9" s="40">
        <v>3</v>
      </c>
      <c r="EL9" s="40">
        <v>5</v>
      </c>
      <c r="EM9" s="40">
        <v>4</v>
      </c>
      <c r="EN9" s="40">
        <v>4</v>
      </c>
      <c r="EO9" s="40">
        <v>5</v>
      </c>
      <c r="EP9" s="40">
        <v>4</v>
      </c>
      <c r="EQ9" s="40">
        <v>4</v>
      </c>
      <c r="ER9" s="40">
        <v>4</v>
      </c>
      <c r="ES9" s="40">
        <v>4</v>
      </c>
      <c r="ET9" s="40">
        <v>4</v>
      </c>
      <c r="EU9" s="40">
        <v>3</v>
      </c>
      <c r="EV9" s="40">
        <v>5</v>
      </c>
      <c r="EW9" s="40">
        <v>4</v>
      </c>
      <c r="EX9" s="40">
        <v>5</v>
      </c>
      <c r="EY9" s="40">
        <v>4</v>
      </c>
      <c r="EZ9" s="40">
        <v>5</v>
      </c>
      <c r="FA9" s="40">
        <v>5</v>
      </c>
      <c r="FB9" s="40">
        <v>3</v>
      </c>
      <c r="FC9" s="40">
        <v>5</v>
      </c>
      <c r="FD9" s="40">
        <v>4</v>
      </c>
      <c r="FE9" s="40">
        <v>4</v>
      </c>
      <c r="FF9" s="40">
        <v>5</v>
      </c>
      <c r="FG9" s="40">
        <v>5</v>
      </c>
      <c r="FH9" s="40">
        <v>5</v>
      </c>
      <c r="FI9" s="40">
        <v>4</v>
      </c>
      <c r="FJ9" s="40">
        <v>4</v>
      </c>
      <c r="FK9" s="40">
        <v>0</v>
      </c>
      <c r="FL9" s="40">
        <v>4</v>
      </c>
      <c r="FM9" s="40">
        <v>4</v>
      </c>
      <c r="FN9" s="40">
        <v>4</v>
      </c>
      <c r="FO9" s="40">
        <v>5</v>
      </c>
      <c r="FP9" s="40">
        <v>4</v>
      </c>
      <c r="FQ9" s="40">
        <v>3</v>
      </c>
      <c r="FR9" s="40">
        <v>4</v>
      </c>
      <c r="FS9" s="40">
        <v>5</v>
      </c>
      <c r="FT9" s="40">
        <v>4</v>
      </c>
      <c r="FU9" s="40">
        <v>5</v>
      </c>
      <c r="FV9" s="40">
        <v>4</v>
      </c>
      <c r="FW9" s="40">
        <v>4</v>
      </c>
      <c r="FX9" s="40">
        <v>4</v>
      </c>
      <c r="FY9" s="40">
        <v>5</v>
      </c>
      <c r="FZ9" s="40">
        <v>5</v>
      </c>
      <c r="GA9" s="40">
        <v>4</v>
      </c>
      <c r="GB9" s="40">
        <v>5</v>
      </c>
      <c r="GC9" s="40">
        <v>5</v>
      </c>
      <c r="GD9" s="40">
        <v>4</v>
      </c>
      <c r="GE9" s="40">
        <v>4</v>
      </c>
      <c r="GF9" s="40">
        <v>3</v>
      </c>
      <c r="GG9" s="40">
        <v>4</v>
      </c>
      <c r="GH9" s="40">
        <v>5</v>
      </c>
      <c r="GI9" s="40">
        <v>4</v>
      </c>
      <c r="GJ9" s="40">
        <v>5</v>
      </c>
      <c r="GK9" s="40">
        <v>5</v>
      </c>
      <c r="GL9" s="40">
        <v>3</v>
      </c>
      <c r="GM9" s="40">
        <v>5</v>
      </c>
      <c r="GN9" s="40">
        <v>5</v>
      </c>
      <c r="GO9" s="40">
        <v>5</v>
      </c>
      <c r="GP9" s="40">
        <v>4</v>
      </c>
      <c r="GQ9" s="40">
        <v>4</v>
      </c>
      <c r="GR9" s="40">
        <v>3</v>
      </c>
      <c r="GS9" s="40">
        <v>4</v>
      </c>
      <c r="GT9" s="40">
        <v>4</v>
      </c>
      <c r="GU9" s="40">
        <v>5</v>
      </c>
      <c r="GV9" s="40">
        <v>4</v>
      </c>
      <c r="GW9" s="40">
        <v>5</v>
      </c>
      <c r="GX9" s="40">
        <v>3</v>
      </c>
      <c r="GY9" s="40">
        <v>5</v>
      </c>
      <c r="GZ9" s="40">
        <v>4</v>
      </c>
      <c r="HA9" s="40">
        <v>5</v>
      </c>
      <c r="HB9" s="40">
        <v>4</v>
      </c>
      <c r="HC9" s="40">
        <v>4</v>
      </c>
      <c r="HD9" s="40">
        <v>4</v>
      </c>
      <c r="HE9" s="40">
        <v>4</v>
      </c>
      <c r="HF9" s="40">
        <v>5</v>
      </c>
      <c r="HG9" s="40">
        <v>5</v>
      </c>
      <c r="HH9" s="40">
        <v>5</v>
      </c>
      <c r="HI9" s="40">
        <v>4</v>
      </c>
      <c r="HJ9" s="40">
        <v>5</v>
      </c>
      <c r="HK9" s="40">
        <v>5</v>
      </c>
      <c r="HL9" s="40">
        <v>5</v>
      </c>
      <c r="HM9" s="40">
        <v>4</v>
      </c>
      <c r="HN9" s="40">
        <v>4</v>
      </c>
      <c r="HO9" s="40">
        <v>4</v>
      </c>
      <c r="HP9" s="40">
        <v>5</v>
      </c>
      <c r="HQ9" s="40">
        <v>5</v>
      </c>
      <c r="HR9" s="40">
        <v>5</v>
      </c>
      <c r="HS9" s="40">
        <v>4</v>
      </c>
      <c r="HT9" s="40">
        <v>4</v>
      </c>
      <c r="HU9" s="40">
        <v>4</v>
      </c>
      <c r="HV9" s="40">
        <v>3</v>
      </c>
      <c r="HW9" s="40">
        <v>4</v>
      </c>
      <c r="HX9" s="40">
        <v>5</v>
      </c>
      <c r="HY9" s="40">
        <v>4</v>
      </c>
      <c r="HZ9" s="40">
        <v>5</v>
      </c>
      <c r="IA9" s="40">
        <v>4</v>
      </c>
      <c r="IB9" s="40">
        <v>4</v>
      </c>
      <c r="IC9" s="40">
        <v>4</v>
      </c>
      <c r="ID9" s="40">
        <v>4</v>
      </c>
      <c r="IE9" s="40">
        <v>4</v>
      </c>
      <c r="IF9" s="40">
        <v>3</v>
      </c>
      <c r="IG9" s="40">
        <v>3</v>
      </c>
      <c r="IH9" s="40">
        <v>4</v>
      </c>
      <c r="II9" s="40">
        <v>4</v>
      </c>
      <c r="IJ9" s="40">
        <v>4</v>
      </c>
      <c r="IK9" s="40">
        <v>3</v>
      </c>
      <c r="IL9" s="40">
        <v>5</v>
      </c>
      <c r="IM9" s="40">
        <v>5</v>
      </c>
      <c r="IN9" s="40">
        <v>4</v>
      </c>
      <c r="IO9" s="40">
        <v>4</v>
      </c>
      <c r="IP9" s="40">
        <v>5</v>
      </c>
      <c r="IQ9" s="40">
        <v>4</v>
      </c>
      <c r="IR9" s="40">
        <v>4</v>
      </c>
      <c r="IS9" s="40">
        <v>4</v>
      </c>
      <c r="IT9" s="40">
        <v>5</v>
      </c>
      <c r="IU9" s="40">
        <v>5</v>
      </c>
      <c r="IV9" s="40">
        <v>3</v>
      </c>
      <c r="IW9" s="40">
        <v>5</v>
      </c>
      <c r="IX9" s="40">
        <v>4</v>
      </c>
      <c r="IY9" s="40">
        <v>5</v>
      </c>
      <c r="IZ9" s="40">
        <v>4</v>
      </c>
      <c r="JA9" s="40">
        <v>4</v>
      </c>
      <c r="JB9" s="40">
        <v>5</v>
      </c>
      <c r="JC9" s="40">
        <v>4</v>
      </c>
      <c r="JD9" s="40">
        <v>5</v>
      </c>
      <c r="JE9" s="40">
        <v>4</v>
      </c>
      <c r="JF9" s="40">
        <v>5</v>
      </c>
      <c r="JG9" s="40">
        <v>4</v>
      </c>
      <c r="JH9" s="40">
        <v>5</v>
      </c>
      <c r="JI9" s="40">
        <v>4</v>
      </c>
      <c r="JJ9" s="40">
        <v>4</v>
      </c>
      <c r="JK9" s="40">
        <v>3</v>
      </c>
      <c r="JL9" s="40">
        <v>5</v>
      </c>
      <c r="JM9" s="40">
        <v>5</v>
      </c>
      <c r="JN9" s="40">
        <v>4</v>
      </c>
      <c r="JO9" s="40">
        <v>5</v>
      </c>
      <c r="JP9" s="40">
        <v>4</v>
      </c>
      <c r="JQ9" s="40">
        <v>3</v>
      </c>
      <c r="JR9" s="40">
        <v>4</v>
      </c>
      <c r="JS9" s="40">
        <v>5</v>
      </c>
      <c r="JT9" s="40">
        <v>4</v>
      </c>
      <c r="JU9" s="40">
        <v>5</v>
      </c>
      <c r="JV9" s="40">
        <v>4</v>
      </c>
      <c r="JW9" s="40">
        <v>4</v>
      </c>
      <c r="JX9" s="40">
        <v>5</v>
      </c>
      <c r="JY9" s="40">
        <v>4</v>
      </c>
      <c r="JZ9" s="40">
        <v>5</v>
      </c>
      <c r="KA9" s="40">
        <v>4</v>
      </c>
      <c r="KB9" s="40">
        <v>5</v>
      </c>
      <c r="KC9" s="40">
        <v>5</v>
      </c>
      <c r="KD9" s="40">
        <v>4</v>
      </c>
      <c r="KE9" s="40">
        <v>4</v>
      </c>
      <c r="KF9" s="40">
        <v>4</v>
      </c>
      <c r="KG9" s="40">
        <v>5</v>
      </c>
      <c r="KH9" s="40">
        <v>5</v>
      </c>
      <c r="KI9" s="40">
        <v>5</v>
      </c>
      <c r="KJ9" s="40">
        <v>4</v>
      </c>
      <c r="KK9" s="40">
        <v>4</v>
      </c>
      <c r="KL9" s="40">
        <v>5</v>
      </c>
      <c r="KM9" s="40">
        <v>4</v>
      </c>
      <c r="KN9" s="40">
        <v>4</v>
      </c>
      <c r="KO9" s="40">
        <v>4</v>
      </c>
      <c r="KP9" s="40">
        <v>4</v>
      </c>
      <c r="KQ9" s="40">
        <v>5</v>
      </c>
      <c r="KR9" s="40">
        <v>5</v>
      </c>
      <c r="KS9" s="40">
        <v>5</v>
      </c>
      <c r="KT9" s="40">
        <v>5</v>
      </c>
      <c r="KU9" s="40">
        <v>5</v>
      </c>
      <c r="KV9" s="40">
        <v>4</v>
      </c>
      <c r="KW9" s="40">
        <v>5</v>
      </c>
      <c r="KX9" s="40">
        <v>5</v>
      </c>
      <c r="KY9" s="40">
        <v>4</v>
      </c>
      <c r="KZ9" s="40">
        <v>3</v>
      </c>
      <c r="LA9" s="40">
        <v>5</v>
      </c>
      <c r="LB9" s="40">
        <v>4</v>
      </c>
      <c r="LC9" s="40">
        <v>5</v>
      </c>
      <c r="LD9" s="40">
        <v>4</v>
      </c>
      <c r="LE9" s="40">
        <v>5</v>
      </c>
      <c r="LF9" s="40">
        <v>4</v>
      </c>
      <c r="LG9" s="40">
        <v>4</v>
      </c>
      <c r="LH9" s="40">
        <v>3</v>
      </c>
      <c r="LI9" s="40">
        <v>5</v>
      </c>
      <c r="LJ9" s="40">
        <v>4</v>
      </c>
      <c r="LK9" s="40">
        <v>5</v>
      </c>
      <c r="LL9" s="40">
        <v>4</v>
      </c>
      <c r="LM9" s="40">
        <v>5</v>
      </c>
      <c r="LN9" s="40">
        <v>4</v>
      </c>
      <c r="LO9" s="40">
        <v>3</v>
      </c>
      <c r="LP9" s="40">
        <v>5</v>
      </c>
      <c r="LQ9" s="40">
        <v>4</v>
      </c>
      <c r="LR9" s="40">
        <v>2</v>
      </c>
      <c r="LS9" s="40">
        <v>4</v>
      </c>
      <c r="LT9" s="40">
        <v>5</v>
      </c>
      <c r="LU9" s="40">
        <v>4</v>
      </c>
      <c r="LV9" s="40">
        <v>4</v>
      </c>
      <c r="LW9" s="40">
        <v>4</v>
      </c>
      <c r="LX9" s="40">
        <v>5</v>
      </c>
      <c r="LY9" s="40">
        <v>4</v>
      </c>
      <c r="LZ9" s="40">
        <v>4</v>
      </c>
      <c r="MA9" s="40">
        <v>5</v>
      </c>
      <c r="MB9" s="40">
        <v>4</v>
      </c>
      <c r="MC9" s="40">
        <v>0</v>
      </c>
      <c r="MD9" s="40">
        <v>5</v>
      </c>
      <c r="ME9" s="40">
        <v>5</v>
      </c>
      <c r="MF9" s="40">
        <v>4</v>
      </c>
      <c r="MG9" s="40">
        <v>5</v>
      </c>
      <c r="MH9" s="40">
        <v>5</v>
      </c>
      <c r="MI9" s="40">
        <v>4</v>
      </c>
      <c r="MJ9" s="40">
        <v>4</v>
      </c>
      <c r="MK9" s="40">
        <v>4</v>
      </c>
      <c r="ML9" s="40">
        <v>3</v>
      </c>
      <c r="MM9" s="40">
        <v>4</v>
      </c>
      <c r="MN9" s="40">
        <v>5</v>
      </c>
      <c r="MO9" s="40">
        <v>4</v>
      </c>
      <c r="MP9" s="40">
        <v>4</v>
      </c>
      <c r="MQ9" s="40">
        <v>4</v>
      </c>
      <c r="MR9" s="40">
        <v>5</v>
      </c>
      <c r="MS9" s="40">
        <v>5</v>
      </c>
      <c r="MT9" s="40">
        <v>4</v>
      </c>
      <c r="MU9" s="40">
        <v>1</v>
      </c>
      <c r="MV9" s="40">
        <v>5</v>
      </c>
      <c r="MW9" s="40">
        <v>5</v>
      </c>
      <c r="MX9" s="40">
        <v>4</v>
      </c>
      <c r="MY9" s="40">
        <v>4</v>
      </c>
      <c r="MZ9" s="40">
        <v>5</v>
      </c>
      <c r="NA9" s="40">
        <v>4</v>
      </c>
      <c r="NB9" s="40">
        <v>5</v>
      </c>
      <c r="NC9" s="40">
        <v>3</v>
      </c>
      <c r="ND9" s="40">
        <v>5</v>
      </c>
      <c r="NE9" s="40">
        <v>5</v>
      </c>
      <c r="NF9" s="40">
        <v>3</v>
      </c>
      <c r="NG9" s="40">
        <v>5</v>
      </c>
      <c r="NH9" s="40">
        <v>2</v>
      </c>
      <c r="NI9" s="40">
        <v>4</v>
      </c>
      <c r="NJ9" s="40">
        <v>3</v>
      </c>
      <c r="NK9" s="40">
        <v>4</v>
      </c>
      <c r="NL9" s="40">
        <v>4</v>
      </c>
      <c r="NM9" s="40">
        <v>3</v>
      </c>
      <c r="NN9" s="40">
        <v>3</v>
      </c>
      <c r="NO9" s="40">
        <v>4</v>
      </c>
      <c r="NP9" s="40">
        <v>4</v>
      </c>
      <c r="NQ9" s="40">
        <v>3</v>
      </c>
      <c r="NR9" s="40">
        <v>4</v>
      </c>
      <c r="NS9" s="40">
        <v>5</v>
      </c>
      <c r="NT9" s="40">
        <v>5</v>
      </c>
      <c r="NU9" s="40">
        <v>4</v>
      </c>
      <c r="NV9" s="40">
        <v>3</v>
      </c>
      <c r="NW9" s="40">
        <v>4</v>
      </c>
      <c r="NX9" s="40">
        <v>4</v>
      </c>
      <c r="NY9" s="40">
        <v>5</v>
      </c>
      <c r="NZ9" s="40">
        <v>4</v>
      </c>
      <c r="OA9" s="40">
        <v>4</v>
      </c>
      <c r="OB9" s="40">
        <v>5</v>
      </c>
      <c r="OC9" s="40">
        <v>4</v>
      </c>
      <c r="OD9" s="40">
        <v>4</v>
      </c>
      <c r="OE9" s="40">
        <v>4</v>
      </c>
      <c r="OF9" s="40">
        <v>4</v>
      </c>
      <c r="OG9" s="40">
        <v>5</v>
      </c>
      <c r="OH9" s="40">
        <v>5</v>
      </c>
      <c r="OI9" s="40">
        <v>3</v>
      </c>
      <c r="OJ9" s="40">
        <v>3</v>
      </c>
      <c r="OK9" s="40">
        <v>4</v>
      </c>
      <c r="OL9" s="40">
        <v>5</v>
      </c>
      <c r="OM9" s="40">
        <v>4</v>
      </c>
      <c r="ON9" s="40">
        <v>5</v>
      </c>
      <c r="OO9" s="40">
        <v>4</v>
      </c>
      <c r="OP9" s="40">
        <v>4</v>
      </c>
      <c r="OQ9" s="40">
        <v>5</v>
      </c>
      <c r="OR9" s="40">
        <v>4</v>
      </c>
      <c r="OS9" s="40">
        <v>5</v>
      </c>
      <c r="OT9" s="40">
        <v>3</v>
      </c>
      <c r="OU9" s="40">
        <v>5</v>
      </c>
      <c r="OV9" s="40">
        <v>5</v>
      </c>
      <c r="OW9" s="40">
        <v>5</v>
      </c>
      <c r="OX9" s="40">
        <v>4</v>
      </c>
      <c r="OY9" s="40">
        <v>4</v>
      </c>
      <c r="OZ9" s="40">
        <v>4</v>
      </c>
      <c r="PA9" s="40">
        <v>4</v>
      </c>
      <c r="PB9" s="40">
        <v>5</v>
      </c>
      <c r="PC9" s="40">
        <v>5</v>
      </c>
      <c r="PD9" s="40">
        <v>4</v>
      </c>
      <c r="PE9" s="42">
        <f>AVERAGE(Tabela6310111217[[#This Row],[8]:[830]])</f>
        <v>4.2254196642685855</v>
      </c>
      <c r="PF9" s="42">
        <f>SKEW(Tabela6310111217[[#This Row],[8]:[830]])</f>
        <v>-1.7563153612695535</v>
      </c>
      <c r="PG9" s="42">
        <f>STDEV(Tabela6310111217[[#This Row],[8]:[830]])</f>
        <v>0.80683759381021913</v>
      </c>
      <c r="PH9" s="63">
        <v>0.87650922975742518</v>
      </c>
    </row>
    <row r="10" spans="1:424" s="28" customFormat="1" ht="24.95" customHeight="1">
      <c r="A10" s="29">
        <v>24</v>
      </c>
      <c r="B10" s="30">
        <v>6</v>
      </c>
      <c r="C10" s="106" t="s">
        <v>1712</v>
      </c>
      <c r="D10" s="40">
        <v>5</v>
      </c>
      <c r="E10" s="40">
        <v>5</v>
      </c>
      <c r="F10" s="40">
        <v>3</v>
      </c>
      <c r="G10" s="40">
        <v>4</v>
      </c>
      <c r="H10" s="40">
        <v>5</v>
      </c>
      <c r="I10" s="40">
        <v>5</v>
      </c>
      <c r="J10" s="40">
        <v>3</v>
      </c>
      <c r="K10" s="40">
        <v>3</v>
      </c>
      <c r="L10" s="40">
        <v>5</v>
      </c>
      <c r="M10" s="40">
        <v>5</v>
      </c>
      <c r="N10" s="40">
        <v>5</v>
      </c>
      <c r="O10" s="40">
        <v>5</v>
      </c>
      <c r="P10" s="40">
        <v>5</v>
      </c>
      <c r="Q10" s="40">
        <v>5</v>
      </c>
      <c r="R10" s="40">
        <v>4</v>
      </c>
      <c r="S10" s="40">
        <v>5</v>
      </c>
      <c r="T10" s="40">
        <v>4</v>
      </c>
      <c r="U10" s="40">
        <v>5</v>
      </c>
      <c r="V10" s="40">
        <v>5</v>
      </c>
      <c r="W10" s="40">
        <v>4</v>
      </c>
      <c r="X10" s="40">
        <v>5</v>
      </c>
      <c r="Y10" s="40">
        <v>4</v>
      </c>
      <c r="Z10" s="40">
        <v>5</v>
      </c>
      <c r="AA10" s="40">
        <v>4</v>
      </c>
      <c r="AB10" s="40">
        <v>4</v>
      </c>
      <c r="AC10" s="40">
        <v>4</v>
      </c>
      <c r="AD10" s="40">
        <v>4</v>
      </c>
      <c r="AE10" s="40">
        <v>3</v>
      </c>
      <c r="AF10" s="40">
        <v>5</v>
      </c>
      <c r="AG10" s="40">
        <v>5</v>
      </c>
      <c r="AH10" s="40">
        <v>4</v>
      </c>
      <c r="AI10" s="40">
        <v>5</v>
      </c>
      <c r="AJ10" s="40">
        <v>5</v>
      </c>
      <c r="AK10" s="40">
        <v>5</v>
      </c>
      <c r="AL10" s="40">
        <v>4</v>
      </c>
      <c r="AM10" s="40">
        <v>4</v>
      </c>
      <c r="AN10" s="40">
        <v>5</v>
      </c>
      <c r="AO10" s="40">
        <v>4</v>
      </c>
      <c r="AP10" s="40">
        <v>5</v>
      </c>
      <c r="AQ10" s="40">
        <v>5</v>
      </c>
      <c r="AR10" s="40">
        <v>5</v>
      </c>
      <c r="AS10" s="40">
        <v>5</v>
      </c>
      <c r="AT10" s="40">
        <v>5</v>
      </c>
      <c r="AU10" s="40">
        <v>5</v>
      </c>
      <c r="AV10" s="40">
        <v>4</v>
      </c>
      <c r="AW10" s="40">
        <v>4</v>
      </c>
      <c r="AX10" s="40">
        <v>5</v>
      </c>
      <c r="AY10" s="40">
        <v>4</v>
      </c>
      <c r="AZ10" s="40">
        <v>4</v>
      </c>
      <c r="BA10" s="40">
        <v>5</v>
      </c>
      <c r="BB10" s="40">
        <v>5</v>
      </c>
      <c r="BC10" s="40">
        <v>5</v>
      </c>
      <c r="BD10" s="40">
        <v>5</v>
      </c>
      <c r="BE10" s="40">
        <v>4</v>
      </c>
      <c r="BF10" s="40">
        <v>4</v>
      </c>
      <c r="BG10" s="40">
        <v>4</v>
      </c>
      <c r="BH10" s="40">
        <v>4</v>
      </c>
      <c r="BI10" s="40">
        <v>5</v>
      </c>
      <c r="BJ10" s="40">
        <v>5</v>
      </c>
      <c r="BK10" s="40">
        <v>4</v>
      </c>
      <c r="BL10" s="40">
        <v>5</v>
      </c>
      <c r="BM10" s="40">
        <v>5</v>
      </c>
      <c r="BN10" s="40">
        <v>4</v>
      </c>
      <c r="BO10" s="40">
        <v>4</v>
      </c>
      <c r="BP10" s="40">
        <v>4</v>
      </c>
      <c r="BQ10" s="40">
        <v>5</v>
      </c>
      <c r="BR10" s="40">
        <v>5</v>
      </c>
      <c r="BS10" s="40">
        <v>3</v>
      </c>
      <c r="BT10" s="40">
        <v>4</v>
      </c>
      <c r="BU10" s="40">
        <v>4</v>
      </c>
      <c r="BV10" s="40">
        <v>5</v>
      </c>
      <c r="BW10" s="40">
        <v>5</v>
      </c>
      <c r="BX10" s="40">
        <v>5</v>
      </c>
      <c r="BY10" s="40">
        <v>3</v>
      </c>
      <c r="BZ10" s="40">
        <v>5</v>
      </c>
      <c r="CA10" s="40">
        <v>5</v>
      </c>
      <c r="CB10" s="40">
        <v>5</v>
      </c>
      <c r="CC10" s="40">
        <v>5</v>
      </c>
      <c r="CD10" s="40">
        <v>5</v>
      </c>
      <c r="CE10" s="40">
        <v>4</v>
      </c>
      <c r="CF10" s="40">
        <v>5</v>
      </c>
      <c r="CG10" s="40">
        <v>4</v>
      </c>
      <c r="CH10" s="40">
        <v>5</v>
      </c>
      <c r="CI10" s="40">
        <v>5</v>
      </c>
      <c r="CJ10" s="40">
        <v>5</v>
      </c>
      <c r="CK10" s="40">
        <v>5</v>
      </c>
      <c r="CL10" s="40">
        <v>5</v>
      </c>
      <c r="CM10" s="40">
        <v>5</v>
      </c>
      <c r="CN10" s="40">
        <v>5</v>
      </c>
      <c r="CO10" s="40">
        <v>5</v>
      </c>
      <c r="CP10" s="40">
        <v>4</v>
      </c>
      <c r="CQ10" s="40">
        <v>5</v>
      </c>
      <c r="CR10" s="40">
        <v>5</v>
      </c>
      <c r="CS10" s="40">
        <v>5</v>
      </c>
      <c r="CT10" s="40">
        <v>5</v>
      </c>
      <c r="CU10" s="40">
        <v>5</v>
      </c>
      <c r="CV10" s="40">
        <v>5</v>
      </c>
      <c r="CW10" s="40">
        <v>4</v>
      </c>
      <c r="CX10" s="40">
        <v>5</v>
      </c>
      <c r="CY10" s="40">
        <v>4</v>
      </c>
      <c r="CZ10" s="40">
        <v>5</v>
      </c>
      <c r="DA10" s="40">
        <v>1</v>
      </c>
      <c r="DB10" s="40">
        <v>4</v>
      </c>
      <c r="DC10" s="40">
        <v>5</v>
      </c>
      <c r="DD10" s="40">
        <v>4</v>
      </c>
      <c r="DE10" s="40">
        <v>5</v>
      </c>
      <c r="DF10" s="40">
        <v>4</v>
      </c>
      <c r="DG10" s="40">
        <v>5</v>
      </c>
      <c r="DH10" s="40">
        <v>4</v>
      </c>
      <c r="DI10" s="40">
        <v>3</v>
      </c>
      <c r="DJ10" s="40">
        <v>5</v>
      </c>
      <c r="DK10" s="40">
        <v>4</v>
      </c>
      <c r="DL10" s="40">
        <v>4</v>
      </c>
      <c r="DM10" s="40">
        <v>4</v>
      </c>
      <c r="DN10" s="40">
        <v>4</v>
      </c>
      <c r="DO10" s="40">
        <v>5</v>
      </c>
      <c r="DP10" s="40">
        <v>5</v>
      </c>
      <c r="DQ10" s="40">
        <v>4</v>
      </c>
      <c r="DR10" s="40">
        <v>4</v>
      </c>
      <c r="DS10" s="40">
        <v>5</v>
      </c>
      <c r="DT10" s="40">
        <v>4</v>
      </c>
      <c r="DU10" s="40">
        <v>5</v>
      </c>
      <c r="DV10" s="40">
        <v>4</v>
      </c>
      <c r="DW10" s="40">
        <v>5</v>
      </c>
      <c r="DX10" s="40">
        <v>5</v>
      </c>
      <c r="DY10" s="40">
        <v>4</v>
      </c>
      <c r="DZ10" s="40">
        <v>5</v>
      </c>
      <c r="EA10" s="40">
        <v>5</v>
      </c>
      <c r="EB10" s="40">
        <v>1</v>
      </c>
      <c r="EC10" s="40">
        <v>5</v>
      </c>
      <c r="ED10" s="40">
        <v>5</v>
      </c>
      <c r="EE10" s="40">
        <v>4</v>
      </c>
      <c r="EF10" s="40">
        <v>5</v>
      </c>
      <c r="EG10" s="40">
        <v>5</v>
      </c>
      <c r="EH10" s="40">
        <v>5</v>
      </c>
      <c r="EI10" s="40">
        <v>5</v>
      </c>
      <c r="EJ10" s="40">
        <v>4</v>
      </c>
      <c r="EK10" s="40">
        <v>5</v>
      </c>
      <c r="EL10" s="40">
        <v>5</v>
      </c>
      <c r="EM10" s="40">
        <v>1</v>
      </c>
      <c r="EN10" s="40">
        <v>5</v>
      </c>
      <c r="EO10" s="40">
        <v>4</v>
      </c>
      <c r="EP10" s="40">
        <v>4</v>
      </c>
      <c r="EQ10" s="40">
        <v>5</v>
      </c>
      <c r="ER10" s="40">
        <v>5</v>
      </c>
      <c r="ES10" s="40">
        <v>5</v>
      </c>
      <c r="ET10" s="40">
        <v>4</v>
      </c>
      <c r="EU10" s="40">
        <v>5</v>
      </c>
      <c r="EV10" s="40">
        <v>5</v>
      </c>
      <c r="EW10" s="40">
        <v>4</v>
      </c>
      <c r="EX10" s="40">
        <v>5</v>
      </c>
      <c r="EY10" s="40">
        <v>5</v>
      </c>
      <c r="EZ10" s="40">
        <v>5</v>
      </c>
      <c r="FA10" s="40">
        <v>5</v>
      </c>
      <c r="FB10" s="40">
        <v>5</v>
      </c>
      <c r="FC10" s="40">
        <v>4</v>
      </c>
      <c r="FD10" s="40">
        <v>4</v>
      </c>
      <c r="FE10" s="40">
        <v>5</v>
      </c>
      <c r="FF10" s="40">
        <v>5</v>
      </c>
      <c r="FG10" s="40">
        <v>5</v>
      </c>
      <c r="FH10" s="40">
        <v>5</v>
      </c>
      <c r="FI10" s="40">
        <v>5</v>
      </c>
      <c r="FJ10" s="40">
        <v>4</v>
      </c>
      <c r="FK10" s="40">
        <v>2</v>
      </c>
      <c r="FL10" s="40">
        <v>5</v>
      </c>
      <c r="FM10" s="40">
        <v>2</v>
      </c>
      <c r="FN10" s="40">
        <v>5</v>
      </c>
      <c r="FO10" s="40">
        <v>5</v>
      </c>
      <c r="FP10" s="40">
        <v>4</v>
      </c>
      <c r="FQ10" s="40">
        <v>0</v>
      </c>
      <c r="FR10" s="40">
        <v>3</v>
      </c>
      <c r="FS10" s="40">
        <v>5</v>
      </c>
      <c r="FT10" s="40">
        <v>4</v>
      </c>
      <c r="FU10" s="40">
        <v>5</v>
      </c>
      <c r="FV10" s="40">
        <v>5</v>
      </c>
      <c r="FW10" s="40">
        <v>5</v>
      </c>
      <c r="FX10" s="40">
        <v>5</v>
      </c>
      <c r="FY10" s="40">
        <v>5</v>
      </c>
      <c r="FZ10" s="40">
        <v>5</v>
      </c>
      <c r="GA10" s="40">
        <v>4</v>
      </c>
      <c r="GB10" s="40">
        <v>1</v>
      </c>
      <c r="GC10" s="40">
        <v>5</v>
      </c>
      <c r="GD10" s="40">
        <v>5</v>
      </c>
      <c r="GE10" s="40">
        <v>4</v>
      </c>
      <c r="GF10" s="40">
        <v>2</v>
      </c>
      <c r="GG10" s="40">
        <v>5</v>
      </c>
      <c r="GH10" s="40">
        <v>5</v>
      </c>
      <c r="GI10" s="40">
        <v>5</v>
      </c>
      <c r="GJ10" s="40">
        <v>5</v>
      </c>
      <c r="GK10" s="40">
        <v>5</v>
      </c>
      <c r="GL10" s="40">
        <v>5</v>
      </c>
      <c r="GM10" s="40">
        <v>5</v>
      </c>
      <c r="GN10" s="40">
        <v>5</v>
      </c>
      <c r="GO10" s="40">
        <v>5</v>
      </c>
      <c r="GP10" s="40">
        <v>4</v>
      </c>
      <c r="GQ10" s="40">
        <v>4</v>
      </c>
      <c r="GR10" s="40">
        <v>4</v>
      </c>
      <c r="GS10" s="40">
        <v>5</v>
      </c>
      <c r="GT10" s="40">
        <v>5</v>
      </c>
      <c r="GU10" s="40">
        <v>5</v>
      </c>
      <c r="GV10" s="40">
        <v>4</v>
      </c>
      <c r="GW10" s="40">
        <v>5</v>
      </c>
      <c r="GX10" s="40">
        <v>5</v>
      </c>
      <c r="GY10" s="40">
        <v>5</v>
      </c>
      <c r="GZ10" s="40">
        <v>4</v>
      </c>
      <c r="HA10" s="40">
        <v>5</v>
      </c>
      <c r="HB10" s="40">
        <v>5</v>
      </c>
      <c r="HC10" s="40">
        <v>5</v>
      </c>
      <c r="HD10" s="40">
        <v>4</v>
      </c>
      <c r="HE10" s="40">
        <v>5</v>
      </c>
      <c r="HF10" s="40">
        <v>5</v>
      </c>
      <c r="HG10" s="40">
        <v>5</v>
      </c>
      <c r="HH10" s="40">
        <v>5</v>
      </c>
      <c r="HI10" s="40">
        <v>5</v>
      </c>
      <c r="HJ10" s="40">
        <v>5</v>
      </c>
      <c r="HK10" s="40">
        <v>5</v>
      </c>
      <c r="HL10" s="40">
        <v>5</v>
      </c>
      <c r="HM10" s="40">
        <v>4</v>
      </c>
      <c r="HN10" s="40">
        <v>5</v>
      </c>
      <c r="HO10" s="40">
        <v>4</v>
      </c>
      <c r="HP10" s="40">
        <v>5</v>
      </c>
      <c r="HQ10" s="40">
        <v>4</v>
      </c>
      <c r="HR10" s="40">
        <v>5</v>
      </c>
      <c r="HS10" s="40">
        <v>5</v>
      </c>
      <c r="HT10" s="40">
        <v>5</v>
      </c>
      <c r="HU10" s="40">
        <v>5</v>
      </c>
      <c r="HV10" s="40">
        <v>4</v>
      </c>
      <c r="HW10" s="40">
        <v>5</v>
      </c>
      <c r="HX10" s="40">
        <v>5</v>
      </c>
      <c r="HY10" s="40">
        <v>4</v>
      </c>
      <c r="HZ10" s="40">
        <v>5</v>
      </c>
      <c r="IA10" s="40">
        <v>5</v>
      </c>
      <c r="IB10" s="40">
        <v>5</v>
      </c>
      <c r="IC10" s="40">
        <v>4</v>
      </c>
      <c r="ID10" s="40">
        <v>4</v>
      </c>
      <c r="IE10" s="40">
        <v>5</v>
      </c>
      <c r="IF10" s="40">
        <v>5</v>
      </c>
      <c r="IG10" s="40">
        <v>5</v>
      </c>
      <c r="IH10" s="40">
        <v>5</v>
      </c>
      <c r="II10" s="40">
        <v>5</v>
      </c>
      <c r="IJ10" s="40">
        <v>4</v>
      </c>
      <c r="IK10" s="40">
        <v>4</v>
      </c>
      <c r="IL10" s="40">
        <v>2</v>
      </c>
      <c r="IM10" s="40">
        <v>5</v>
      </c>
      <c r="IN10" s="40">
        <v>5</v>
      </c>
      <c r="IO10" s="40">
        <v>5</v>
      </c>
      <c r="IP10" s="40">
        <v>5</v>
      </c>
      <c r="IQ10" s="40">
        <v>4</v>
      </c>
      <c r="IR10" s="40">
        <v>5</v>
      </c>
      <c r="IS10" s="40">
        <v>5</v>
      </c>
      <c r="IT10" s="40">
        <v>5</v>
      </c>
      <c r="IU10" s="40">
        <v>5</v>
      </c>
      <c r="IV10" s="40">
        <v>5</v>
      </c>
      <c r="IW10" s="40">
        <v>4</v>
      </c>
      <c r="IX10" s="40">
        <v>5</v>
      </c>
      <c r="IY10" s="40">
        <v>5</v>
      </c>
      <c r="IZ10" s="40">
        <v>4</v>
      </c>
      <c r="JA10" s="40">
        <v>4</v>
      </c>
      <c r="JB10" s="40">
        <v>5</v>
      </c>
      <c r="JC10" s="40">
        <v>5</v>
      </c>
      <c r="JD10" s="40">
        <v>5</v>
      </c>
      <c r="JE10" s="40">
        <v>4</v>
      </c>
      <c r="JF10" s="40">
        <v>5</v>
      </c>
      <c r="JG10" s="40">
        <v>4</v>
      </c>
      <c r="JH10" s="40">
        <v>5</v>
      </c>
      <c r="JI10" s="40">
        <v>5</v>
      </c>
      <c r="JJ10" s="40">
        <v>5</v>
      </c>
      <c r="JK10" s="40">
        <v>5</v>
      </c>
      <c r="JL10" s="40">
        <v>5</v>
      </c>
      <c r="JM10" s="40">
        <v>5</v>
      </c>
      <c r="JN10" s="40">
        <v>5</v>
      </c>
      <c r="JO10" s="40">
        <v>5</v>
      </c>
      <c r="JP10" s="40">
        <v>5</v>
      </c>
      <c r="JQ10" s="40">
        <v>5</v>
      </c>
      <c r="JR10" s="40">
        <v>5</v>
      </c>
      <c r="JS10" s="40">
        <v>5</v>
      </c>
      <c r="JT10" s="40">
        <v>5</v>
      </c>
      <c r="JU10" s="40">
        <v>5</v>
      </c>
      <c r="JV10" s="40">
        <v>4</v>
      </c>
      <c r="JW10" s="40">
        <v>5</v>
      </c>
      <c r="JX10" s="40">
        <v>5</v>
      </c>
      <c r="JY10" s="40">
        <v>3</v>
      </c>
      <c r="JZ10" s="40">
        <v>5</v>
      </c>
      <c r="KA10" s="40">
        <v>5</v>
      </c>
      <c r="KB10" s="40">
        <v>5</v>
      </c>
      <c r="KC10" s="40">
        <v>5</v>
      </c>
      <c r="KD10" s="40">
        <v>5</v>
      </c>
      <c r="KE10" s="40">
        <v>5</v>
      </c>
      <c r="KF10" s="40">
        <v>3</v>
      </c>
      <c r="KG10" s="40">
        <v>5</v>
      </c>
      <c r="KH10" s="40">
        <v>5</v>
      </c>
      <c r="KI10" s="40">
        <v>5</v>
      </c>
      <c r="KJ10" s="40">
        <v>3</v>
      </c>
      <c r="KK10" s="40">
        <v>5</v>
      </c>
      <c r="KL10" s="40">
        <v>5</v>
      </c>
      <c r="KM10" s="40">
        <v>4</v>
      </c>
      <c r="KN10" s="40">
        <v>3</v>
      </c>
      <c r="KO10" s="40">
        <v>5</v>
      </c>
      <c r="KP10" s="40">
        <v>5</v>
      </c>
      <c r="KQ10" s="40">
        <v>5</v>
      </c>
      <c r="KR10" s="40">
        <v>5</v>
      </c>
      <c r="KS10" s="40">
        <v>5</v>
      </c>
      <c r="KT10" s="40">
        <v>5</v>
      </c>
      <c r="KU10" s="40">
        <v>5</v>
      </c>
      <c r="KV10" s="40">
        <v>4</v>
      </c>
      <c r="KW10" s="40">
        <v>5</v>
      </c>
      <c r="KX10" s="40">
        <v>5</v>
      </c>
      <c r="KY10" s="40">
        <v>4</v>
      </c>
      <c r="KZ10" s="40">
        <v>5</v>
      </c>
      <c r="LA10" s="40">
        <v>4</v>
      </c>
      <c r="LB10" s="40">
        <v>4</v>
      </c>
      <c r="LC10" s="40">
        <v>5</v>
      </c>
      <c r="LD10" s="40">
        <v>5</v>
      </c>
      <c r="LE10" s="40">
        <v>5</v>
      </c>
      <c r="LF10" s="40">
        <v>5</v>
      </c>
      <c r="LG10" s="40">
        <v>5</v>
      </c>
      <c r="LH10" s="40">
        <v>5</v>
      </c>
      <c r="LI10" s="40">
        <v>5</v>
      </c>
      <c r="LJ10" s="40">
        <v>5</v>
      </c>
      <c r="LK10" s="40">
        <v>5</v>
      </c>
      <c r="LL10" s="40">
        <v>5</v>
      </c>
      <c r="LM10" s="40">
        <v>4</v>
      </c>
      <c r="LN10" s="40">
        <v>5</v>
      </c>
      <c r="LO10" s="40">
        <v>4</v>
      </c>
      <c r="LP10" s="40">
        <v>5</v>
      </c>
      <c r="LQ10" s="40">
        <v>5</v>
      </c>
      <c r="LR10" s="40">
        <v>5</v>
      </c>
      <c r="LS10" s="40">
        <v>5</v>
      </c>
      <c r="LT10" s="40">
        <v>4</v>
      </c>
      <c r="LU10" s="40">
        <v>5</v>
      </c>
      <c r="LV10" s="40">
        <v>5</v>
      </c>
      <c r="LW10" s="40">
        <v>4</v>
      </c>
      <c r="LX10" s="40">
        <v>5</v>
      </c>
      <c r="LY10" s="40">
        <v>5</v>
      </c>
      <c r="LZ10" s="40">
        <v>4</v>
      </c>
      <c r="MA10" s="40">
        <v>5</v>
      </c>
      <c r="MB10" s="40">
        <v>5</v>
      </c>
      <c r="MC10" s="40">
        <v>5</v>
      </c>
      <c r="MD10" s="40">
        <v>5</v>
      </c>
      <c r="ME10" s="40">
        <v>5</v>
      </c>
      <c r="MF10" s="40">
        <v>5</v>
      </c>
      <c r="MG10" s="40">
        <v>5</v>
      </c>
      <c r="MH10" s="40">
        <v>4</v>
      </c>
      <c r="MI10" s="40">
        <v>5</v>
      </c>
      <c r="MJ10" s="40">
        <v>5</v>
      </c>
      <c r="MK10" s="40">
        <v>5</v>
      </c>
      <c r="ML10" s="40">
        <v>3</v>
      </c>
      <c r="MM10" s="40">
        <v>5</v>
      </c>
      <c r="MN10" s="40">
        <v>5</v>
      </c>
      <c r="MO10" s="40">
        <v>3</v>
      </c>
      <c r="MP10" s="40">
        <v>5</v>
      </c>
      <c r="MQ10" s="40">
        <v>5</v>
      </c>
      <c r="MR10" s="40">
        <v>5</v>
      </c>
      <c r="MS10" s="40">
        <v>5</v>
      </c>
      <c r="MT10" s="40">
        <v>5</v>
      </c>
      <c r="MU10" s="40">
        <v>5</v>
      </c>
      <c r="MV10" s="40">
        <v>5</v>
      </c>
      <c r="MW10" s="40">
        <v>5</v>
      </c>
      <c r="MX10" s="40">
        <v>5</v>
      </c>
      <c r="MY10" s="40">
        <v>5</v>
      </c>
      <c r="MZ10" s="40">
        <v>5</v>
      </c>
      <c r="NA10" s="40">
        <v>5</v>
      </c>
      <c r="NB10" s="40">
        <v>5</v>
      </c>
      <c r="NC10" s="40">
        <v>3</v>
      </c>
      <c r="ND10" s="40">
        <v>5</v>
      </c>
      <c r="NE10" s="40">
        <v>5</v>
      </c>
      <c r="NF10" s="40">
        <v>3</v>
      </c>
      <c r="NG10" s="40">
        <v>5</v>
      </c>
      <c r="NH10" s="40">
        <v>1</v>
      </c>
      <c r="NI10" s="40">
        <v>5</v>
      </c>
      <c r="NJ10" s="40">
        <v>3</v>
      </c>
      <c r="NK10" s="40">
        <v>5</v>
      </c>
      <c r="NL10" s="40">
        <v>5</v>
      </c>
      <c r="NM10" s="40">
        <v>4</v>
      </c>
      <c r="NN10" s="40">
        <v>5</v>
      </c>
      <c r="NO10" s="40">
        <v>4</v>
      </c>
      <c r="NP10" s="40">
        <v>4</v>
      </c>
      <c r="NQ10" s="40">
        <v>3</v>
      </c>
      <c r="NR10" s="40">
        <v>4</v>
      </c>
      <c r="NS10" s="40">
        <v>4</v>
      </c>
      <c r="NT10" s="40">
        <v>5</v>
      </c>
      <c r="NU10" s="40">
        <v>5</v>
      </c>
      <c r="NV10" s="40">
        <v>5</v>
      </c>
      <c r="NW10" s="40">
        <v>4</v>
      </c>
      <c r="NX10" s="40">
        <v>5</v>
      </c>
      <c r="NY10" s="40">
        <v>5</v>
      </c>
      <c r="NZ10" s="40">
        <v>5</v>
      </c>
      <c r="OA10" s="40">
        <v>5</v>
      </c>
      <c r="OB10" s="40">
        <v>5</v>
      </c>
      <c r="OC10" s="40">
        <v>4</v>
      </c>
      <c r="OD10" s="40">
        <v>3</v>
      </c>
      <c r="OE10" s="40">
        <v>4</v>
      </c>
      <c r="OF10" s="40">
        <v>5</v>
      </c>
      <c r="OG10" s="40">
        <v>5</v>
      </c>
      <c r="OH10" s="40">
        <v>5</v>
      </c>
      <c r="OI10" s="40">
        <v>2</v>
      </c>
      <c r="OJ10" s="40">
        <v>5</v>
      </c>
      <c r="OK10" s="40">
        <v>5</v>
      </c>
      <c r="OL10" s="40">
        <v>3</v>
      </c>
      <c r="OM10" s="40">
        <v>4</v>
      </c>
      <c r="ON10" s="40">
        <v>5</v>
      </c>
      <c r="OO10" s="40">
        <v>4</v>
      </c>
      <c r="OP10" s="40">
        <v>5</v>
      </c>
      <c r="OQ10" s="40">
        <v>5</v>
      </c>
      <c r="OR10" s="40">
        <v>4</v>
      </c>
      <c r="OS10" s="40">
        <v>5</v>
      </c>
      <c r="OT10" s="40">
        <v>3</v>
      </c>
      <c r="OU10" s="40">
        <v>4</v>
      </c>
      <c r="OV10" s="40">
        <v>5</v>
      </c>
      <c r="OW10" s="40">
        <v>4</v>
      </c>
      <c r="OX10" s="40">
        <v>4</v>
      </c>
      <c r="OY10" s="40">
        <v>5</v>
      </c>
      <c r="OZ10" s="40">
        <v>5</v>
      </c>
      <c r="PA10" s="40">
        <v>4</v>
      </c>
      <c r="PB10" s="40">
        <v>5</v>
      </c>
      <c r="PC10" s="40">
        <v>4</v>
      </c>
      <c r="PD10" s="40">
        <v>4</v>
      </c>
      <c r="PE10" s="42">
        <f>AVERAGE(Tabela6310111217[[#This Row],[8]:[830]])</f>
        <v>4.5443645083932855</v>
      </c>
      <c r="PF10" s="42">
        <f>SKEW(Tabela6310111217[[#This Row],[8]:[830]])</f>
        <v>-2.3465198962669174</v>
      </c>
      <c r="PG10" s="42">
        <f>STDEV(Tabela6310111217[[#This Row],[8]:[830]])</f>
        <v>0.78358958393090472</v>
      </c>
      <c r="PH10" s="63">
        <v>0.87085618700568179</v>
      </c>
    </row>
    <row r="11" spans="1:424" s="28" customFormat="1" ht="24.95" customHeight="1">
      <c r="A11" s="29">
        <v>25</v>
      </c>
      <c r="B11" s="30">
        <v>7</v>
      </c>
      <c r="C11" s="106" t="s">
        <v>1713</v>
      </c>
      <c r="D11" s="40">
        <v>5</v>
      </c>
      <c r="E11" s="40">
        <v>5</v>
      </c>
      <c r="F11" s="40">
        <v>3</v>
      </c>
      <c r="G11" s="40">
        <v>4</v>
      </c>
      <c r="H11" s="40">
        <v>5</v>
      </c>
      <c r="I11" s="40">
        <v>5</v>
      </c>
      <c r="J11" s="40">
        <v>0</v>
      </c>
      <c r="K11" s="40">
        <v>4</v>
      </c>
      <c r="L11" s="40">
        <v>5</v>
      </c>
      <c r="M11" s="40">
        <v>5</v>
      </c>
      <c r="N11" s="40">
        <v>4</v>
      </c>
      <c r="O11" s="40">
        <v>5</v>
      </c>
      <c r="P11" s="40">
        <v>5</v>
      </c>
      <c r="Q11" s="40">
        <v>2</v>
      </c>
      <c r="R11" s="40">
        <v>4</v>
      </c>
      <c r="S11" s="40">
        <v>5</v>
      </c>
      <c r="T11" s="40">
        <v>2</v>
      </c>
      <c r="U11" s="40">
        <v>5</v>
      </c>
      <c r="V11" s="40">
        <v>5</v>
      </c>
      <c r="W11" s="40">
        <v>4</v>
      </c>
      <c r="X11" s="40">
        <v>5</v>
      </c>
      <c r="Y11" s="40">
        <v>4</v>
      </c>
      <c r="Z11" s="40">
        <v>4</v>
      </c>
      <c r="AA11" s="40">
        <v>4</v>
      </c>
      <c r="AB11" s="40">
        <v>3</v>
      </c>
      <c r="AC11" s="40">
        <v>4</v>
      </c>
      <c r="AD11" s="40">
        <v>4</v>
      </c>
      <c r="AE11" s="40">
        <v>3</v>
      </c>
      <c r="AF11" s="40">
        <v>5</v>
      </c>
      <c r="AG11" s="40">
        <v>5</v>
      </c>
      <c r="AH11" s="40">
        <v>3</v>
      </c>
      <c r="AI11" s="40">
        <v>5</v>
      </c>
      <c r="AJ11" s="40">
        <v>5</v>
      </c>
      <c r="AK11" s="40">
        <v>4</v>
      </c>
      <c r="AL11" s="40">
        <v>4</v>
      </c>
      <c r="AM11" s="40">
        <v>4</v>
      </c>
      <c r="AN11" s="40">
        <v>5</v>
      </c>
      <c r="AO11" s="40">
        <v>4</v>
      </c>
      <c r="AP11" s="40">
        <v>4</v>
      </c>
      <c r="AQ11" s="40">
        <v>4</v>
      </c>
      <c r="AR11" s="40">
        <v>5</v>
      </c>
      <c r="AS11" s="40">
        <v>3</v>
      </c>
      <c r="AT11" s="40">
        <v>4</v>
      </c>
      <c r="AU11" s="40">
        <v>3</v>
      </c>
      <c r="AV11" s="40">
        <v>4</v>
      </c>
      <c r="AW11" s="40">
        <v>4</v>
      </c>
      <c r="AX11" s="40">
        <v>5</v>
      </c>
      <c r="AY11" s="40">
        <v>5</v>
      </c>
      <c r="AZ11" s="40">
        <v>4</v>
      </c>
      <c r="BA11" s="40">
        <v>5</v>
      </c>
      <c r="BB11" s="40">
        <v>4</v>
      </c>
      <c r="BC11" s="40">
        <v>5</v>
      </c>
      <c r="BD11" s="40">
        <v>4</v>
      </c>
      <c r="BE11" s="40">
        <v>5</v>
      </c>
      <c r="BF11" s="40">
        <v>4</v>
      </c>
      <c r="BG11" s="40">
        <v>3</v>
      </c>
      <c r="BH11" s="40">
        <v>3</v>
      </c>
      <c r="BI11" s="40">
        <v>5</v>
      </c>
      <c r="BJ11" s="40">
        <v>5</v>
      </c>
      <c r="BK11" s="40">
        <v>4</v>
      </c>
      <c r="BL11" s="40">
        <v>5</v>
      </c>
      <c r="BM11" s="40">
        <v>5</v>
      </c>
      <c r="BN11" s="40">
        <v>3</v>
      </c>
      <c r="BO11" s="40">
        <v>3</v>
      </c>
      <c r="BP11" s="40">
        <v>4</v>
      </c>
      <c r="BQ11" s="40">
        <v>2</v>
      </c>
      <c r="BR11" s="40">
        <v>4</v>
      </c>
      <c r="BS11" s="40">
        <v>4</v>
      </c>
      <c r="BT11" s="40">
        <v>5</v>
      </c>
      <c r="BU11" s="40">
        <v>3</v>
      </c>
      <c r="BV11" s="40">
        <v>5</v>
      </c>
      <c r="BW11" s="40">
        <v>5</v>
      </c>
      <c r="BX11" s="40">
        <v>5</v>
      </c>
      <c r="BY11" s="40">
        <v>2</v>
      </c>
      <c r="BZ11" s="40">
        <v>4</v>
      </c>
      <c r="CA11" s="40">
        <v>4</v>
      </c>
      <c r="CB11" s="40">
        <v>5</v>
      </c>
      <c r="CC11" s="40">
        <v>4</v>
      </c>
      <c r="CD11" s="40">
        <v>4</v>
      </c>
      <c r="CE11" s="40">
        <v>4</v>
      </c>
      <c r="CF11" s="40">
        <v>3</v>
      </c>
      <c r="CG11" s="40">
        <v>4</v>
      </c>
      <c r="CH11" s="40">
        <v>5</v>
      </c>
      <c r="CI11" s="40">
        <v>5</v>
      </c>
      <c r="CJ11" s="40">
        <v>3</v>
      </c>
      <c r="CK11" s="40">
        <v>5</v>
      </c>
      <c r="CL11" s="40">
        <v>4</v>
      </c>
      <c r="CM11" s="40">
        <v>5</v>
      </c>
      <c r="CN11" s="40">
        <v>5</v>
      </c>
      <c r="CO11" s="40">
        <v>4</v>
      </c>
      <c r="CP11" s="40">
        <v>4</v>
      </c>
      <c r="CQ11" s="40">
        <v>5</v>
      </c>
      <c r="CR11" s="40">
        <v>5</v>
      </c>
      <c r="CS11" s="40">
        <v>4</v>
      </c>
      <c r="CT11" s="40">
        <v>5</v>
      </c>
      <c r="CU11" s="40">
        <v>1</v>
      </c>
      <c r="CV11" s="40">
        <v>5</v>
      </c>
      <c r="CW11" s="40">
        <v>4</v>
      </c>
      <c r="CX11" s="40">
        <v>5</v>
      </c>
      <c r="CY11" s="40">
        <v>4</v>
      </c>
      <c r="CZ11" s="40">
        <v>5</v>
      </c>
      <c r="DA11" s="40">
        <v>3</v>
      </c>
      <c r="DB11" s="40">
        <v>4</v>
      </c>
      <c r="DC11" s="40">
        <v>4</v>
      </c>
      <c r="DD11" s="40">
        <v>3</v>
      </c>
      <c r="DE11" s="40">
        <v>4</v>
      </c>
      <c r="DF11" s="40">
        <v>4</v>
      </c>
      <c r="DG11" s="40">
        <v>4</v>
      </c>
      <c r="DH11" s="40">
        <v>5</v>
      </c>
      <c r="DI11" s="40">
        <v>3</v>
      </c>
      <c r="DJ11" s="40">
        <v>4</v>
      </c>
      <c r="DK11" s="40">
        <v>4</v>
      </c>
      <c r="DL11" s="40">
        <v>3</v>
      </c>
      <c r="DM11" s="40">
        <v>0</v>
      </c>
      <c r="DN11" s="40">
        <v>3</v>
      </c>
      <c r="DO11" s="40">
        <v>4</v>
      </c>
      <c r="DP11" s="40">
        <v>5</v>
      </c>
      <c r="DQ11" s="40">
        <v>3</v>
      </c>
      <c r="DR11" s="40">
        <v>3</v>
      </c>
      <c r="DS11" s="40">
        <v>5</v>
      </c>
      <c r="DT11" s="40">
        <v>4</v>
      </c>
      <c r="DU11" s="40">
        <v>4</v>
      </c>
      <c r="DV11" s="40">
        <v>4</v>
      </c>
      <c r="DW11" s="40">
        <v>4</v>
      </c>
      <c r="DX11" s="40">
        <v>4</v>
      </c>
      <c r="DY11" s="40">
        <v>4</v>
      </c>
      <c r="DZ11" s="40">
        <v>0</v>
      </c>
      <c r="EA11" s="40">
        <v>5</v>
      </c>
      <c r="EB11" s="40">
        <v>1</v>
      </c>
      <c r="EC11" s="40">
        <v>5</v>
      </c>
      <c r="ED11" s="40">
        <v>4</v>
      </c>
      <c r="EE11" s="40">
        <v>3</v>
      </c>
      <c r="EF11" s="40">
        <v>5</v>
      </c>
      <c r="EG11" s="40">
        <v>4</v>
      </c>
      <c r="EH11" s="40">
        <v>5</v>
      </c>
      <c r="EI11" s="40">
        <v>5</v>
      </c>
      <c r="EJ11" s="40">
        <v>4</v>
      </c>
      <c r="EK11" s="40">
        <v>5</v>
      </c>
      <c r="EL11" s="40">
        <v>5</v>
      </c>
      <c r="EM11" s="40">
        <v>1</v>
      </c>
      <c r="EN11" s="40">
        <v>5</v>
      </c>
      <c r="EO11" s="40">
        <v>5</v>
      </c>
      <c r="EP11" s="40">
        <v>3</v>
      </c>
      <c r="EQ11" s="40">
        <v>5</v>
      </c>
      <c r="ER11" s="40">
        <v>4</v>
      </c>
      <c r="ES11" s="40">
        <v>5</v>
      </c>
      <c r="ET11" s="40">
        <v>4</v>
      </c>
      <c r="EU11" s="40">
        <v>4</v>
      </c>
      <c r="EV11" s="40">
        <v>5</v>
      </c>
      <c r="EW11" s="40">
        <v>5</v>
      </c>
      <c r="EX11" s="40">
        <v>4</v>
      </c>
      <c r="EY11" s="40">
        <v>3</v>
      </c>
      <c r="EZ11" s="40">
        <v>5</v>
      </c>
      <c r="FA11" s="40">
        <v>5</v>
      </c>
      <c r="FB11" s="40">
        <v>5</v>
      </c>
      <c r="FC11" s="40">
        <v>4</v>
      </c>
      <c r="FD11" s="40">
        <v>4</v>
      </c>
      <c r="FE11" s="40">
        <v>4</v>
      </c>
      <c r="FF11" s="40">
        <v>5</v>
      </c>
      <c r="FG11" s="40">
        <v>5</v>
      </c>
      <c r="FH11" s="40">
        <v>4</v>
      </c>
      <c r="FI11" s="40">
        <v>5</v>
      </c>
      <c r="FJ11" s="40">
        <v>4</v>
      </c>
      <c r="FK11" s="40">
        <v>1</v>
      </c>
      <c r="FL11" s="40">
        <v>4</v>
      </c>
      <c r="FM11" s="40">
        <v>2</v>
      </c>
      <c r="FN11" s="40">
        <v>5</v>
      </c>
      <c r="FO11" s="40">
        <v>5</v>
      </c>
      <c r="FP11" s="40">
        <v>4</v>
      </c>
      <c r="FQ11" s="40">
        <v>0</v>
      </c>
      <c r="FR11" s="40">
        <v>5</v>
      </c>
      <c r="FS11" s="40">
        <v>4</v>
      </c>
      <c r="FT11" s="40">
        <v>3</v>
      </c>
      <c r="FU11" s="40">
        <v>5</v>
      </c>
      <c r="FV11" s="40">
        <v>4</v>
      </c>
      <c r="FW11" s="40">
        <v>4</v>
      </c>
      <c r="FX11" s="40">
        <v>5</v>
      </c>
      <c r="FY11" s="40">
        <v>5</v>
      </c>
      <c r="FZ11" s="40">
        <v>5</v>
      </c>
      <c r="GA11" s="40">
        <v>4</v>
      </c>
      <c r="GB11" s="40">
        <v>1</v>
      </c>
      <c r="GC11" s="40">
        <v>5</v>
      </c>
      <c r="GD11" s="40">
        <v>4</v>
      </c>
      <c r="GE11" s="40">
        <v>4</v>
      </c>
      <c r="GF11" s="40">
        <v>3</v>
      </c>
      <c r="GG11" s="40">
        <v>5</v>
      </c>
      <c r="GH11" s="40">
        <v>5</v>
      </c>
      <c r="GI11" s="40">
        <v>4</v>
      </c>
      <c r="GJ11" s="40">
        <v>3</v>
      </c>
      <c r="GK11" s="40">
        <v>5</v>
      </c>
      <c r="GL11" s="40">
        <v>5</v>
      </c>
      <c r="GM11" s="40">
        <v>4</v>
      </c>
      <c r="GN11" s="40">
        <v>4</v>
      </c>
      <c r="GO11" s="40">
        <v>5</v>
      </c>
      <c r="GP11" s="40">
        <v>4</v>
      </c>
      <c r="GQ11" s="40">
        <v>4</v>
      </c>
      <c r="GR11" s="40">
        <v>3</v>
      </c>
      <c r="GS11" s="40">
        <v>4</v>
      </c>
      <c r="GT11" s="40">
        <v>4</v>
      </c>
      <c r="GU11" s="40">
        <v>5</v>
      </c>
      <c r="GV11" s="40">
        <v>4</v>
      </c>
      <c r="GW11" s="40">
        <v>5</v>
      </c>
      <c r="GX11" s="40">
        <v>3</v>
      </c>
      <c r="GY11" s="40">
        <v>4</v>
      </c>
      <c r="GZ11" s="40">
        <v>4</v>
      </c>
      <c r="HA11" s="40">
        <v>5</v>
      </c>
      <c r="HB11" s="40">
        <v>4</v>
      </c>
      <c r="HC11" s="40">
        <v>4</v>
      </c>
      <c r="HD11" s="40">
        <v>3</v>
      </c>
      <c r="HE11" s="40">
        <v>3</v>
      </c>
      <c r="HF11" s="40">
        <v>4</v>
      </c>
      <c r="HG11" s="40">
        <v>5</v>
      </c>
      <c r="HH11" s="40">
        <v>5</v>
      </c>
      <c r="HI11" s="40">
        <v>5</v>
      </c>
      <c r="HJ11" s="40">
        <v>5</v>
      </c>
      <c r="HK11" s="40">
        <v>5</v>
      </c>
      <c r="HL11" s="40">
        <v>5</v>
      </c>
      <c r="HM11" s="40">
        <v>4</v>
      </c>
      <c r="HN11" s="40">
        <v>4</v>
      </c>
      <c r="HO11" s="40">
        <v>4</v>
      </c>
      <c r="HP11" s="40">
        <v>5</v>
      </c>
      <c r="HQ11" s="40">
        <v>4</v>
      </c>
      <c r="HR11" s="40">
        <v>4</v>
      </c>
      <c r="HS11" s="40">
        <v>4</v>
      </c>
      <c r="HT11" s="40">
        <v>5</v>
      </c>
      <c r="HU11" s="40">
        <v>5</v>
      </c>
      <c r="HV11" s="40">
        <v>4</v>
      </c>
      <c r="HW11" s="40">
        <v>4</v>
      </c>
      <c r="HX11" s="40">
        <v>4</v>
      </c>
      <c r="HY11" s="40">
        <v>4</v>
      </c>
      <c r="HZ11" s="40">
        <v>5</v>
      </c>
      <c r="IA11" s="40">
        <v>4</v>
      </c>
      <c r="IB11" s="40">
        <v>5</v>
      </c>
      <c r="IC11" s="40">
        <v>4</v>
      </c>
      <c r="ID11" s="40">
        <v>4</v>
      </c>
      <c r="IE11" s="40">
        <v>3</v>
      </c>
      <c r="IF11" s="40">
        <v>4</v>
      </c>
      <c r="IG11" s="40">
        <v>4</v>
      </c>
      <c r="IH11" s="40">
        <v>5</v>
      </c>
      <c r="II11" s="40">
        <v>5</v>
      </c>
      <c r="IJ11" s="40">
        <v>3</v>
      </c>
      <c r="IK11" s="40">
        <v>3</v>
      </c>
      <c r="IL11" s="40">
        <v>5</v>
      </c>
      <c r="IM11" s="40">
        <v>5</v>
      </c>
      <c r="IN11" s="40">
        <v>4</v>
      </c>
      <c r="IO11" s="40">
        <v>5</v>
      </c>
      <c r="IP11" s="40">
        <v>5</v>
      </c>
      <c r="IQ11" s="40">
        <v>4</v>
      </c>
      <c r="IR11" s="40">
        <v>4</v>
      </c>
      <c r="IS11" s="40">
        <v>4</v>
      </c>
      <c r="IT11" s="40">
        <v>4</v>
      </c>
      <c r="IU11" s="40">
        <v>3</v>
      </c>
      <c r="IV11" s="40">
        <v>4</v>
      </c>
      <c r="IW11" s="40">
        <v>5</v>
      </c>
      <c r="IX11" s="40">
        <v>4</v>
      </c>
      <c r="IY11" s="40">
        <v>4</v>
      </c>
      <c r="IZ11" s="40">
        <v>4</v>
      </c>
      <c r="JA11" s="40">
        <v>5</v>
      </c>
      <c r="JB11" s="40">
        <v>5</v>
      </c>
      <c r="JC11" s="40">
        <v>5</v>
      </c>
      <c r="JD11" s="40">
        <v>5</v>
      </c>
      <c r="JE11" s="40">
        <v>3</v>
      </c>
      <c r="JF11" s="40">
        <v>4</v>
      </c>
      <c r="JG11" s="40">
        <v>4</v>
      </c>
      <c r="JH11" s="40">
        <v>5</v>
      </c>
      <c r="JI11" s="40">
        <v>4</v>
      </c>
      <c r="JJ11" s="40">
        <v>5</v>
      </c>
      <c r="JK11" s="40">
        <v>4</v>
      </c>
      <c r="JL11" s="40">
        <v>4</v>
      </c>
      <c r="JM11" s="40">
        <v>5</v>
      </c>
      <c r="JN11" s="40">
        <v>5</v>
      </c>
      <c r="JO11" s="40">
        <v>5</v>
      </c>
      <c r="JP11" s="40">
        <v>5</v>
      </c>
      <c r="JQ11" s="40">
        <v>4</v>
      </c>
      <c r="JR11" s="40">
        <v>3</v>
      </c>
      <c r="JS11" s="40">
        <v>5</v>
      </c>
      <c r="JT11" s="40">
        <v>4</v>
      </c>
      <c r="JU11" s="40">
        <v>5</v>
      </c>
      <c r="JV11" s="40">
        <v>3</v>
      </c>
      <c r="JW11" s="40">
        <v>4</v>
      </c>
      <c r="JX11" s="40">
        <v>5</v>
      </c>
      <c r="JY11" s="40">
        <v>3</v>
      </c>
      <c r="JZ11" s="40">
        <v>5</v>
      </c>
      <c r="KA11" s="40">
        <v>4</v>
      </c>
      <c r="KB11" s="40">
        <v>5</v>
      </c>
      <c r="KC11" s="40">
        <v>5</v>
      </c>
      <c r="KD11" s="40">
        <v>4</v>
      </c>
      <c r="KE11" s="40">
        <v>4</v>
      </c>
      <c r="KF11" s="40">
        <v>4</v>
      </c>
      <c r="KG11" s="40">
        <v>4</v>
      </c>
      <c r="KH11" s="40">
        <v>4</v>
      </c>
      <c r="KI11" s="40">
        <v>4</v>
      </c>
      <c r="KJ11" s="40">
        <v>4</v>
      </c>
      <c r="KK11" s="40">
        <v>5</v>
      </c>
      <c r="KL11" s="40">
        <v>5</v>
      </c>
      <c r="KM11" s="40">
        <v>4</v>
      </c>
      <c r="KN11" s="40">
        <v>4</v>
      </c>
      <c r="KO11" s="40">
        <v>5</v>
      </c>
      <c r="KP11" s="40">
        <v>4</v>
      </c>
      <c r="KQ11" s="40">
        <v>5</v>
      </c>
      <c r="KR11" s="40">
        <v>4</v>
      </c>
      <c r="KS11" s="40">
        <v>5</v>
      </c>
      <c r="KT11" s="40">
        <v>5</v>
      </c>
      <c r="KU11" s="40">
        <v>5</v>
      </c>
      <c r="KV11" s="40">
        <v>4</v>
      </c>
      <c r="KW11" s="40">
        <v>4</v>
      </c>
      <c r="KX11" s="40">
        <v>4</v>
      </c>
      <c r="KY11" s="40">
        <v>4</v>
      </c>
      <c r="KZ11" s="40">
        <v>4</v>
      </c>
      <c r="LA11" s="40">
        <v>5</v>
      </c>
      <c r="LB11" s="40">
        <v>4</v>
      </c>
      <c r="LC11" s="40">
        <v>4</v>
      </c>
      <c r="LD11" s="40">
        <v>4</v>
      </c>
      <c r="LE11" s="40">
        <v>5</v>
      </c>
      <c r="LF11" s="40">
        <v>4</v>
      </c>
      <c r="LG11" s="40">
        <v>5</v>
      </c>
      <c r="LH11" s="40">
        <v>5</v>
      </c>
      <c r="LI11" s="40">
        <v>5</v>
      </c>
      <c r="LJ11" s="40">
        <v>5</v>
      </c>
      <c r="LK11" s="40">
        <v>4</v>
      </c>
      <c r="LL11" s="40">
        <v>4</v>
      </c>
      <c r="LM11" s="40">
        <v>4</v>
      </c>
      <c r="LN11" s="40">
        <v>5</v>
      </c>
      <c r="LO11" s="40">
        <v>4</v>
      </c>
      <c r="LP11" s="40">
        <v>5</v>
      </c>
      <c r="LQ11" s="40">
        <v>5</v>
      </c>
      <c r="LR11" s="40">
        <v>3</v>
      </c>
      <c r="LS11" s="40">
        <v>5</v>
      </c>
      <c r="LT11" s="40">
        <v>5</v>
      </c>
      <c r="LU11" s="40">
        <v>4</v>
      </c>
      <c r="LV11" s="40">
        <v>5</v>
      </c>
      <c r="LW11" s="40">
        <v>5</v>
      </c>
      <c r="LX11" s="40">
        <v>5</v>
      </c>
      <c r="LY11" s="40">
        <v>4</v>
      </c>
      <c r="LZ11" s="40">
        <v>4</v>
      </c>
      <c r="MA11" s="40">
        <v>4</v>
      </c>
      <c r="MB11" s="40">
        <v>3</v>
      </c>
      <c r="MC11" s="40">
        <v>4</v>
      </c>
      <c r="MD11" s="40">
        <v>5</v>
      </c>
      <c r="ME11" s="40">
        <v>5</v>
      </c>
      <c r="MF11" s="40">
        <v>5</v>
      </c>
      <c r="MG11" s="40">
        <v>5</v>
      </c>
      <c r="MH11" s="40">
        <v>5</v>
      </c>
      <c r="MI11" s="40">
        <v>4</v>
      </c>
      <c r="MJ11" s="40">
        <v>4</v>
      </c>
      <c r="MK11" s="40">
        <v>4</v>
      </c>
      <c r="ML11" s="40">
        <v>3</v>
      </c>
      <c r="MM11" s="40">
        <v>5</v>
      </c>
      <c r="MN11" s="40">
        <v>3</v>
      </c>
      <c r="MO11" s="40">
        <v>3</v>
      </c>
      <c r="MP11" s="40">
        <v>5</v>
      </c>
      <c r="MQ11" s="40">
        <v>4</v>
      </c>
      <c r="MR11" s="40">
        <v>5</v>
      </c>
      <c r="MS11" s="40">
        <v>5</v>
      </c>
      <c r="MT11" s="40">
        <v>5</v>
      </c>
      <c r="MU11" s="40">
        <v>4</v>
      </c>
      <c r="MV11" s="40">
        <v>5</v>
      </c>
      <c r="MW11" s="40">
        <v>4</v>
      </c>
      <c r="MX11" s="40">
        <v>4</v>
      </c>
      <c r="MY11" s="40">
        <v>4</v>
      </c>
      <c r="MZ11" s="40">
        <v>4</v>
      </c>
      <c r="NA11" s="40">
        <v>4</v>
      </c>
      <c r="NB11" s="40">
        <v>4</v>
      </c>
      <c r="NC11" s="40">
        <v>4</v>
      </c>
      <c r="ND11" s="40">
        <v>5</v>
      </c>
      <c r="NE11" s="40">
        <v>5</v>
      </c>
      <c r="NF11" s="40">
        <v>4</v>
      </c>
      <c r="NG11" s="40">
        <v>5</v>
      </c>
      <c r="NH11" s="40">
        <v>3</v>
      </c>
      <c r="NI11" s="40">
        <v>3</v>
      </c>
      <c r="NJ11" s="40">
        <v>3</v>
      </c>
      <c r="NK11" s="40">
        <v>5</v>
      </c>
      <c r="NL11" s="40">
        <v>4</v>
      </c>
      <c r="NM11" s="40">
        <v>4</v>
      </c>
      <c r="NN11" s="40">
        <v>4</v>
      </c>
      <c r="NO11" s="40">
        <v>4</v>
      </c>
      <c r="NP11" s="40">
        <v>4</v>
      </c>
      <c r="NQ11" s="40">
        <v>3</v>
      </c>
      <c r="NR11" s="40">
        <v>4</v>
      </c>
      <c r="NS11" s="40">
        <v>4</v>
      </c>
      <c r="NT11" s="40">
        <v>5</v>
      </c>
      <c r="NU11" s="40">
        <v>3</v>
      </c>
      <c r="NV11" s="40">
        <v>5</v>
      </c>
      <c r="NW11" s="40">
        <v>4</v>
      </c>
      <c r="NX11" s="40">
        <v>5</v>
      </c>
      <c r="NY11" s="40">
        <v>4</v>
      </c>
      <c r="NZ11" s="40">
        <v>4</v>
      </c>
      <c r="OA11" s="40">
        <v>4</v>
      </c>
      <c r="OB11" s="40">
        <v>5</v>
      </c>
      <c r="OC11" s="40">
        <v>4</v>
      </c>
      <c r="OD11" s="40">
        <v>3</v>
      </c>
      <c r="OE11" s="40">
        <v>5</v>
      </c>
      <c r="OF11" s="40">
        <v>5</v>
      </c>
      <c r="OG11" s="40">
        <v>5</v>
      </c>
      <c r="OH11" s="40">
        <v>5</v>
      </c>
      <c r="OI11" s="40">
        <v>2</v>
      </c>
      <c r="OJ11" s="40">
        <v>3</v>
      </c>
      <c r="OK11" s="40">
        <v>4</v>
      </c>
      <c r="OL11" s="40">
        <v>4</v>
      </c>
      <c r="OM11" s="40">
        <v>4</v>
      </c>
      <c r="ON11" s="40">
        <v>4</v>
      </c>
      <c r="OO11" s="40">
        <v>4</v>
      </c>
      <c r="OP11" s="40">
        <v>5</v>
      </c>
      <c r="OQ11" s="40">
        <v>4</v>
      </c>
      <c r="OR11" s="40">
        <v>4</v>
      </c>
      <c r="OS11" s="40">
        <v>5</v>
      </c>
      <c r="OT11" s="40">
        <v>2</v>
      </c>
      <c r="OU11" s="40">
        <v>4</v>
      </c>
      <c r="OV11" s="40">
        <v>5</v>
      </c>
      <c r="OW11" s="40">
        <v>3</v>
      </c>
      <c r="OX11" s="40">
        <v>3</v>
      </c>
      <c r="OY11" s="40">
        <v>3</v>
      </c>
      <c r="OZ11" s="40">
        <v>5</v>
      </c>
      <c r="PA11" s="40">
        <v>4</v>
      </c>
      <c r="PB11" s="40">
        <v>4</v>
      </c>
      <c r="PC11" s="40">
        <v>3</v>
      </c>
      <c r="PD11" s="40">
        <v>3</v>
      </c>
      <c r="PE11" s="42">
        <f>AVERAGE(Tabela6310111217[[#This Row],[8]:[830]])</f>
        <v>4.1510791366906474</v>
      </c>
      <c r="PF11" s="42">
        <f>SKEW(Tabela6310111217[[#This Row],[8]:[830]])</f>
        <v>-1.5862558782816916</v>
      </c>
      <c r="PG11" s="42">
        <f>STDEV(Tabela6310111217[[#This Row],[8]:[830]])</f>
        <v>0.91130983288385015</v>
      </c>
      <c r="PH11" s="63">
        <v>0.87697385551887153</v>
      </c>
    </row>
    <row r="12" spans="1:424" s="28" customFormat="1" ht="24.95" customHeight="1">
      <c r="A12" s="29">
        <v>26</v>
      </c>
      <c r="B12" s="30">
        <v>8</v>
      </c>
      <c r="C12" s="106" t="s">
        <v>1714</v>
      </c>
      <c r="D12" s="40">
        <v>5</v>
      </c>
      <c r="E12" s="40">
        <v>5</v>
      </c>
      <c r="F12" s="40">
        <v>4</v>
      </c>
      <c r="G12" s="40">
        <v>4</v>
      </c>
      <c r="H12" s="40">
        <v>5</v>
      </c>
      <c r="I12" s="40">
        <v>5</v>
      </c>
      <c r="J12" s="40">
        <v>0</v>
      </c>
      <c r="K12" s="40">
        <v>4</v>
      </c>
      <c r="L12" s="40">
        <v>5</v>
      </c>
      <c r="M12" s="40">
        <v>5</v>
      </c>
      <c r="N12" s="40">
        <v>5</v>
      </c>
      <c r="O12" s="40">
        <v>5</v>
      </c>
      <c r="P12" s="40">
        <v>5</v>
      </c>
      <c r="Q12" s="40">
        <v>3</v>
      </c>
      <c r="R12" s="40">
        <v>4</v>
      </c>
      <c r="S12" s="40">
        <v>5</v>
      </c>
      <c r="T12" s="40">
        <v>4</v>
      </c>
      <c r="U12" s="40">
        <v>5</v>
      </c>
      <c r="V12" s="40">
        <v>5</v>
      </c>
      <c r="W12" s="40">
        <v>4</v>
      </c>
      <c r="X12" s="40">
        <v>5</v>
      </c>
      <c r="Y12" s="40">
        <v>4</v>
      </c>
      <c r="Z12" s="40">
        <v>4</v>
      </c>
      <c r="AA12" s="40">
        <v>4</v>
      </c>
      <c r="AB12" s="40">
        <v>3</v>
      </c>
      <c r="AC12" s="40">
        <v>3</v>
      </c>
      <c r="AD12" s="40">
        <v>4</v>
      </c>
      <c r="AE12" s="40">
        <v>4</v>
      </c>
      <c r="AF12" s="40">
        <v>4</v>
      </c>
      <c r="AG12" s="40">
        <v>5</v>
      </c>
      <c r="AH12" s="40">
        <v>4</v>
      </c>
      <c r="AI12" s="40">
        <v>5</v>
      </c>
      <c r="AJ12" s="40">
        <v>5</v>
      </c>
      <c r="AK12" s="40">
        <v>4</v>
      </c>
      <c r="AL12" s="40">
        <v>4</v>
      </c>
      <c r="AM12" s="40">
        <v>4</v>
      </c>
      <c r="AN12" s="40">
        <v>5</v>
      </c>
      <c r="AO12" s="40">
        <v>5</v>
      </c>
      <c r="AP12" s="40">
        <v>4</v>
      </c>
      <c r="AQ12" s="40">
        <v>5</v>
      </c>
      <c r="AR12" s="40">
        <v>5</v>
      </c>
      <c r="AS12" s="40">
        <v>5</v>
      </c>
      <c r="AT12" s="40">
        <v>5</v>
      </c>
      <c r="AU12" s="40">
        <v>5</v>
      </c>
      <c r="AV12" s="40">
        <v>5</v>
      </c>
      <c r="AW12" s="40">
        <v>4</v>
      </c>
      <c r="AX12" s="40">
        <v>5</v>
      </c>
      <c r="AY12" s="40">
        <v>0</v>
      </c>
      <c r="AZ12" s="40">
        <v>5</v>
      </c>
      <c r="BA12" s="40">
        <v>5</v>
      </c>
      <c r="BB12" s="40">
        <v>5</v>
      </c>
      <c r="BC12" s="40">
        <v>5</v>
      </c>
      <c r="BD12" s="40">
        <v>3</v>
      </c>
      <c r="BE12" s="40">
        <v>5</v>
      </c>
      <c r="BF12" s="40">
        <v>4</v>
      </c>
      <c r="BG12" s="40">
        <v>4</v>
      </c>
      <c r="BH12" s="40">
        <v>4</v>
      </c>
      <c r="BI12" s="40">
        <v>5</v>
      </c>
      <c r="BJ12" s="40">
        <v>5</v>
      </c>
      <c r="BK12" s="40">
        <v>4</v>
      </c>
      <c r="BL12" s="40">
        <v>5</v>
      </c>
      <c r="BM12" s="40">
        <v>5</v>
      </c>
      <c r="BN12" s="40">
        <v>5</v>
      </c>
      <c r="BO12" s="40">
        <v>5</v>
      </c>
      <c r="BP12" s="40">
        <v>5</v>
      </c>
      <c r="BQ12" s="40">
        <v>4</v>
      </c>
      <c r="BR12" s="40">
        <v>4</v>
      </c>
      <c r="BS12" s="40">
        <v>5</v>
      </c>
      <c r="BT12" s="40">
        <v>5</v>
      </c>
      <c r="BU12" s="40">
        <v>4</v>
      </c>
      <c r="BV12" s="40">
        <v>5</v>
      </c>
      <c r="BW12" s="40">
        <v>5</v>
      </c>
      <c r="BX12" s="40">
        <v>5</v>
      </c>
      <c r="BY12" s="40">
        <v>4</v>
      </c>
      <c r="BZ12" s="40">
        <v>5</v>
      </c>
      <c r="CA12" s="40">
        <v>5</v>
      </c>
      <c r="CB12" s="40">
        <v>5</v>
      </c>
      <c r="CC12" s="40">
        <v>5</v>
      </c>
      <c r="CD12" s="40">
        <v>5</v>
      </c>
      <c r="CE12" s="40">
        <v>5</v>
      </c>
      <c r="CF12" s="40">
        <v>5</v>
      </c>
      <c r="CG12" s="40">
        <v>4</v>
      </c>
      <c r="CH12" s="40">
        <v>5</v>
      </c>
      <c r="CI12" s="40">
        <v>5</v>
      </c>
      <c r="CJ12" s="40">
        <v>5</v>
      </c>
      <c r="CK12" s="40">
        <v>4</v>
      </c>
      <c r="CL12" s="40">
        <v>4</v>
      </c>
      <c r="CM12" s="40">
        <v>5</v>
      </c>
      <c r="CN12" s="40">
        <v>5</v>
      </c>
      <c r="CO12" s="40">
        <v>5</v>
      </c>
      <c r="CP12" s="40">
        <v>5</v>
      </c>
      <c r="CQ12" s="40">
        <v>4</v>
      </c>
      <c r="CR12" s="40">
        <v>4</v>
      </c>
      <c r="CS12" s="40">
        <v>5</v>
      </c>
      <c r="CT12" s="40">
        <v>5</v>
      </c>
      <c r="CU12" s="40">
        <v>5</v>
      </c>
      <c r="CV12" s="40">
        <v>5</v>
      </c>
      <c r="CW12" s="40">
        <v>4</v>
      </c>
      <c r="CX12" s="40">
        <v>5</v>
      </c>
      <c r="CY12" s="40">
        <v>4</v>
      </c>
      <c r="CZ12" s="40">
        <v>4</v>
      </c>
      <c r="DA12" s="40">
        <v>4</v>
      </c>
      <c r="DB12" s="40">
        <v>4</v>
      </c>
      <c r="DC12" s="40">
        <v>5</v>
      </c>
      <c r="DD12" s="40">
        <v>5</v>
      </c>
      <c r="DE12" s="40">
        <v>5</v>
      </c>
      <c r="DF12" s="40">
        <v>4</v>
      </c>
      <c r="DG12" s="40">
        <v>4</v>
      </c>
      <c r="DH12" s="40">
        <v>5</v>
      </c>
      <c r="DI12" s="40">
        <v>3</v>
      </c>
      <c r="DJ12" s="40">
        <v>5</v>
      </c>
      <c r="DK12" s="40">
        <v>4</v>
      </c>
      <c r="DL12" s="40">
        <v>5</v>
      </c>
      <c r="DM12" s="40">
        <v>0</v>
      </c>
      <c r="DN12" s="40">
        <v>4</v>
      </c>
      <c r="DO12" s="40">
        <v>4</v>
      </c>
      <c r="DP12" s="40">
        <v>5</v>
      </c>
      <c r="DQ12" s="40">
        <v>3</v>
      </c>
      <c r="DR12" s="40">
        <v>4</v>
      </c>
      <c r="DS12" s="40">
        <v>5</v>
      </c>
      <c r="DT12" s="40">
        <v>4</v>
      </c>
      <c r="DU12" s="40">
        <v>4</v>
      </c>
      <c r="DV12" s="40">
        <v>5</v>
      </c>
      <c r="DW12" s="40">
        <v>5</v>
      </c>
      <c r="DX12" s="40">
        <v>4</v>
      </c>
      <c r="DY12" s="40">
        <v>4</v>
      </c>
      <c r="DZ12" s="40">
        <v>5</v>
      </c>
      <c r="EA12" s="40">
        <v>5</v>
      </c>
      <c r="EB12" s="40">
        <v>4</v>
      </c>
      <c r="EC12" s="40">
        <v>5</v>
      </c>
      <c r="ED12" s="40">
        <v>4</v>
      </c>
      <c r="EE12" s="40">
        <v>4</v>
      </c>
      <c r="EF12" s="40">
        <v>5</v>
      </c>
      <c r="EG12" s="40">
        <v>4</v>
      </c>
      <c r="EH12" s="40">
        <v>5</v>
      </c>
      <c r="EI12" s="40">
        <v>5</v>
      </c>
      <c r="EJ12" s="40">
        <v>5</v>
      </c>
      <c r="EK12" s="40">
        <v>5</v>
      </c>
      <c r="EL12" s="40">
        <v>5</v>
      </c>
      <c r="EM12" s="40">
        <v>4</v>
      </c>
      <c r="EN12" s="40">
        <v>4</v>
      </c>
      <c r="EO12" s="40">
        <v>5</v>
      </c>
      <c r="EP12" s="40">
        <v>5</v>
      </c>
      <c r="EQ12" s="40">
        <v>5</v>
      </c>
      <c r="ER12" s="40">
        <v>4</v>
      </c>
      <c r="ES12" s="40">
        <v>5</v>
      </c>
      <c r="ET12" s="40">
        <v>4</v>
      </c>
      <c r="EU12" s="40">
        <v>5</v>
      </c>
      <c r="EV12" s="40">
        <v>5</v>
      </c>
      <c r="EW12" s="40">
        <v>5</v>
      </c>
      <c r="EX12" s="40">
        <v>5</v>
      </c>
      <c r="EY12" s="40">
        <v>5</v>
      </c>
      <c r="EZ12" s="40">
        <v>5</v>
      </c>
      <c r="FA12" s="40">
        <v>5</v>
      </c>
      <c r="FB12" s="40">
        <v>5</v>
      </c>
      <c r="FC12" s="40">
        <v>4</v>
      </c>
      <c r="FD12" s="40">
        <v>5</v>
      </c>
      <c r="FE12" s="40">
        <v>5</v>
      </c>
      <c r="FF12" s="40">
        <v>5</v>
      </c>
      <c r="FG12" s="40">
        <v>5</v>
      </c>
      <c r="FH12" s="40">
        <v>5</v>
      </c>
      <c r="FI12" s="40">
        <v>5</v>
      </c>
      <c r="FJ12" s="40">
        <v>5</v>
      </c>
      <c r="FK12" s="40">
        <v>2</v>
      </c>
      <c r="FL12" s="40">
        <v>5</v>
      </c>
      <c r="FM12" s="40">
        <v>3</v>
      </c>
      <c r="FN12" s="40">
        <v>4</v>
      </c>
      <c r="FO12" s="40">
        <v>4</v>
      </c>
      <c r="FP12" s="40">
        <v>5</v>
      </c>
      <c r="FQ12" s="40">
        <v>5</v>
      </c>
      <c r="FR12" s="40">
        <v>4</v>
      </c>
      <c r="FS12" s="40">
        <v>5</v>
      </c>
      <c r="FT12" s="40">
        <v>5</v>
      </c>
      <c r="FU12" s="40">
        <v>5</v>
      </c>
      <c r="FV12" s="40">
        <v>5</v>
      </c>
      <c r="FW12" s="40">
        <v>5</v>
      </c>
      <c r="FX12" s="40">
        <v>5</v>
      </c>
      <c r="FY12" s="40">
        <v>5</v>
      </c>
      <c r="FZ12" s="40">
        <v>5</v>
      </c>
      <c r="GA12" s="40">
        <v>5</v>
      </c>
      <c r="GB12" s="40">
        <v>5</v>
      </c>
      <c r="GC12" s="40">
        <v>5</v>
      </c>
      <c r="GD12" s="40">
        <v>4</v>
      </c>
      <c r="GE12" s="40">
        <v>5</v>
      </c>
      <c r="GF12" s="40">
        <v>4</v>
      </c>
      <c r="GG12" s="40">
        <v>4</v>
      </c>
      <c r="GH12" s="40">
        <v>5</v>
      </c>
      <c r="GI12" s="40">
        <v>4</v>
      </c>
      <c r="GJ12" s="40">
        <v>4</v>
      </c>
      <c r="GK12" s="40">
        <v>5</v>
      </c>
      <c r="GL12" s="40">
        <v>4</v>
      </c>
      <c r="GM12" s="40">
        <v>5</v>
      </c>
      <c r="GN12" s="40">
        <v>5</v>
      </c>
      <c r="GO12" s="40">
        <v>5</v>
      </c>
      <c r="GP12" s="40">
        <v>5</v>
      </c>
      <c r="GQ12" s="40">
        <v>4</v>
      </c>
      <c r="GR12" s="40">
        <v>4</v>
      </c>
      <c r="GS12" s="40">
        <v>5</v>
      </c>
      <c r="GT12" s="40">
        <v>4</v>
      </c>
      <c r="GU12" s="40">
        <v>4</v>
      </c>
      <c r="GV12" s="40">
        <v>5</v>
      </c>
      <c r="GW12" s="40">
        <v>5</v>
      </c>
      <c r="GX12" s="40">
        <v>5</v>
      </c>
      <c r="GY12" s="40">
        <v>5</v>
      </c>
      <c r="GZ12" s="40">
        <v>4</v>
      </c>
      <c r="HA12" s="40">
        <v>5</v>
      </c>
      <c r="HB12" s="40">
        <v>5</v>
      </c>
      <c r="HC12" s="40">
        <v>4</v>
      </c>
      <c r="HD12" s="40">
        <v>5</v>
      </c>
      <c r="HE12" s="40">
        <v>4</v>
      </c>
      <c r="HF12" s="40">
        <v>4</v>
      </c>
      <c r="HG12" s="40">
        <v>5</v>
      </c>
      <c r="HH12" s="40">
        <v>5</v>
      </c>
      <c r="HI12" s="40">
        <v>5</v>
      </c>
      <c r="HJ12" s="40">
        <v>5</v>
      </c>
      <c r="HK12" s="40">
        <v>5</v>
      </c>
      <c r="HL12" s="40">
        <v>5</v>
      </c>
      <c r="HM12" s="40">
        <v>4</v>
      </c>
      <c r="HN12" s="40">
        <v>4</v>
      </c>
      <c r="HO12" s="40">
        <v>4</v>
      </c>
      <c r="HP12" s="40">
        <v>5</v>
      </c>
      <c r="HQ12" s="40">
        <v>5</v>
      </c>
      <c r="HR12" s="40">
        <v>5</v>
      </c>
      <c r="HS12" s="40">
        <v>5</v>
      </c>
      <c r="HT12" s="40">
        <v>5</v>
      </c>
      <c r="HU12" s="40">
        <v>5</v>
      </c>
      <c r="HV12" s="40">
        <v>5</v>
      </c>
      <c r="HW12" s="40">
        <v>5</v>
      </c>
      <c r="HX12" s="40">
        <v>5</v>
      </c>
      <c r="HY12" s="40">
        <v>4</v>
      </c>
      <c r="HZ12" s="40">
        <v>5</v>
      </c>
      <c r="IA12" s="40">
        <v>4</v>
      </c>
      <c r="IB12" s="40">
        <v>5</v>
      </c>
      <c r="IC12" s="40">
        <v>5</v>
      </c>
      <c r="ID12" s="40">
        <v>5</v>
      </c>
      <c r="IE12" s="40">
        <v>5</v>
      </c>
      <c r="IF12" s="40">
        <v>5</v>
      </c>
      <c r="IG12" s="40">
        <v>5</v>
      </c>
      <c r="IH12" s="40">
        <v>5</v>
      </c>
      <c r="II12" s="40">
        <v>4</v>
      </c>
      <c r="IJ12" s="40">
        <v>3</v>
      </c>
      <c r="IK12" s="40">
        <v>4</v>
      </c>
      <c r="IL12" s="40">
        <v>5</v>
      </c>
      <c r="IM12" s="40">
        <v>5</v>
      </c>
      <c r="IN12" s="40">
        <v>5</v>
      </c>
      <c r="IO12" s="40">
        <v>4</v>
      </c>
      <c r="IP12" s="40">
        <v>5</v>
      </c>
      <c r="IQ12" s="40">
        <v>4</v>
      </c>
      <c r="IR12" s="40">
        <v>4</v>
      </c>
      <c r="IS12" s="40">
        <v>4</v>
      </c>
      <c r="IT12" s="40">
        <v>5</v>
      </c>
      <c r="IU12" s="40">
        <v>3</v>
      </c>
      <c r="IV12" s="40">
        <v>5</v>
      </c>
      <c r="IW12" s="40">
        <v>5</v>
      </c>
      <c r="IX12" s="40">
        <v>5</v>
      </c>
      <c r="IY12" s="40">
        <v>5</v>
      </c>
      <c r="IZ12" s="40">
        <v>5</v>
      </c>
      <c r="JA12" s="40">
        <v>4</v>
      </c>
      <c r="JB12" s="40">
        <v>5</v>
      </c>
      <c r="JC12" s="40">
        <v>4</v>
      </c>
      <c r="JD12" s="40">
        <v>4</v>
      </c>
      <c r="JE12" s="40">
        <v>4</v>
      </c>
      <c r="JF12" s="40">
        <v>5</v>
      </c>
      <c r="JG12" s="40">
        <v>5</v>
      </c>
      <c r="JH12" s="40">
        <v>5</v>
      </c>
      <c r="JI12" s="40">
        <v>4</v>
      </c>
      <c r="JJ12" s="40">
        <v>5</v>
      </c>
      <c r="JK12" s="40">
        <v>5</v>
      </c>
      <c r="JL12" s="40">
        <v>5</v>
      </c>
      <c r="JM12" s="40">
        <v>5</v>
      </c>
      <c r="JN12" s="40">
        <v>5</v>
      </c>
      <c r="JO12" s="40">
        <v>5</v>
      </c>
      <c r="JP12" s="40">
        <v>5</v>
      </c>
      <c r="JQ12" s="40">
        <v>3</v>
      </c>
      <c r="JR12" s="40">
        <v>5</v>
      </c>
      <c r="JS12" s="40">
        <v>5</v>
      </c>
      <c r="JT12" s="40">
        <v>5</v>
      </c>
      <c r="JU12" s="40">
        <v>4</v>
      </c>
      <c r="JV12" s="40">
        <v>4</v>
      </c>
      <c r="JW12" s="40">
        <v>5</v>
      </c>
      <c r="JX12" s="40">
        <v>5</v>
      </c>
      <c r="JY12" s="40">
        <v>5</v>
      </c>
      <c r="JZ12" s="40">
        <v>5</v>
      </c>
      <c r="KA12" s="40">
        <v>5</v>
      </c>
      <c r="KB12" s="40">
        <v>5</v>
      </c>
      <c r="KC12" s="40">
        <v>5</v>
      </c>
      <c r="KD12" s="40">
        <v>5</v>
      </c>
      <c r="KE12" s="40">
        <v>4</v>
      </c>
      <c r="KF12" s="40">
        <v>5</v>
      </c>
      <c r="KG12" s="40">
        <v>4</v>
      </c>
      <c r="KH12" s="40">
        <v>4</v>
      </c>
      <c r="KI12" s="40">
        <v>4</v>
      </c>
      <c r="KJ12" s="40">
        <v>4</v>
      </c>
      <c r="KK12" s="40">
        <v>5</v>
      </c>
      <c r="KL12" s="40">
        <v>4</v>
      </c>
      <c r="KM12" s="40">
        <v>5</v>
      </c>
      <c r="KN12" s="40">
        <v>4</v>
      </c>
      <c r="KO12" s="40">
        <v>5</v>
      </c>
      <c r="KP12" s="40">
        <v>5</v>
      </c>
      <c r="KQ12" s="40">
        <v>4</v>
      </c>
      <c r="KR12" s="40">
        <v>5</v>
      </c>
      <c r="KS12" s="40">
        <v>5</v>
      </c>
      <c r="KT12" s="40">
        <v>4</v>
      </c>
      <c r="KU12" s="40">
        <v>5</v>
      </c>
      <c r="KV12" s="40">
        <v>4</v>
      </c>
      <c r="KW12" s="40">
        <v>4</v>
      </c>
      <c r="KX12" s="40">
        <v>4</v>
      </c>
      <c r="KY12" s="40">
        <v>4</v>
      </c>
      <c r="KZ12" s="40">
        <v>5</v>
      </c>
      <c r="LA12" s="40">
        <v>4</v>
      </c>
      <c r="LB12" s="40">
        <v>3</v>
      </c>
      <c r="LC12" s="40">
        <v>5</v>
      </c>
      <c r="LD12" s="40">
        <v>5</v>
      </c>
      <c r="LE12" s="40">
        <v>5</v>
      </c>
      <c r="LF12" s="40">
        <v>4</v>
      </c>
      <c r="LG12" s="40">
        <v>5</v>
      </c>
      <c r="LH12" s="40">
        <v>4</v>
      </c>
      <c r="LI12" s="40">
        <v>5</v>
      </c>
      <c r="LJ12" s="40">
        <v>5</v>
      </c>
      <c r="LK12" s="40">
        <v>5</v>
      </c>
      <c r="LL12" s="40">
        <v>4</v>
      </c>
      <c r="LM12" s="40">
        <v>4</v>
      </c>
      <c r="LN12" s="40">
        <v>3</v>
      </c>
      <c r="LO12" s="40">
        <v>5</v>
      </c>
      <c r="LP12" s="40">
        <v>5</v>
      </c>
      <c r="LQ12" s="40">
        <v>4</v>
      </c>
      <c r="LR12" s="40">
        <v>4</v>
      </c>
      <c r="LS12" s="40">
        <v>5</v>
      </c>
      <c r="LT12" s="40">
        <v>5</v>
      </c>
      <c r="LU12" s="40">
        <v>3</v>
      </c>
      <c r="LV12" s="40">
        <v>5</v>
      </c>
      <c r="LW12" s="40">
        <v>4</v>
      </c>
      <c r="LX12" s="40">
        <v>5</v>
      </c>
      <c r="LY12" s="40">
        <v>4</v>
      </c>
      <c r="LZ12" s="40">
        <v>5</v>
      </c>
      <c r="MA12" s="40">
        <v>5</v>
      </c>
      <c r="MB12" s="40">
        <v>4</v>
      </c>
      <c r="MC12" s="40">
        <v>5</v>
      </c>
      <c r="MD12" s="40">
        <v>5</v>
      </c>
      <c r="ME12" s="40">
        <v>5</v>
      </c>
      <c r="MF12" s="40">
        <v>5</v>
      </c>
      <c r="MG12" s="40">
        <v>5</v>
      </c>
      <c r="MH12" s="40">
        <v>5</v>
      </c>
      <c r="MI12" s="40">
        <v>4</v>
      </c>
      <c r="MJ12" s="40">
        <v>5</v>
      </c>
      <c r="MK12" s="40">
        <v>5</v>
      </c>
      <c r="ML12" s="40">
        <v>3</v>
      </c>
      <c r="MM12" s="40">
        <v>4</v>
      </c>
      <c r="MN12" s="40">
        <v>5</v>
      </c>
      <c r="MO12" s="40">
        <v>3</v>
      </c>
      <c r="MP12" s="40">
        <v>5</v>
      </c>
      <c r="MQ12" s="40">
        <v>4</v>
      </c>
      <c r="MR12" s="40">
        <v>4</v>
      </c>
      <c r="MS12" s="40">
        <v>5</v>
      </c>
      <c r="MT12" s="40">
        <v>5</v>
      </c>
      <c r="MU12" s="40">
        <v>3</v>
      </c>
      <c r="MV12" s="40">
        <v>5</v>
      </c>
      <c r="MW12" s="40">
        <v>4</v>
      </c>
      <c r="MX12" s="40">
        <v>5</v>
      </c>
      <c r="MY12" s="40">
        <v>5</v>
      </c>
      <c r="MZ12" s="40">
        <v>4</v>
      </c>
      <c r="NA12" s="40">
        <v>4</v>
      </c>
      <c r="NB12" s="40">
        <v>4</v>
      </c>
      <c r="NC12" s="40">
        <v>5</v>
      </c>
      <c r="ND12" s="40">
        <v>4</v>
      </c>
      <c r="NE12" s="40">
        <v>5</v>
      </c>
      <c r="NF12" s="40">
        <v>4</v>
      </c>
      <c r="NG12" s="40">
        <v>5</v>
      </c>
      <c r="NH12" s="40">
        <v>2</v>
      </c>
      <c r="NI12" s="40">
        <v>4</v>
      </c>
      <c r="NJ12" s="40">
        <v>3</v>
      </c>
      <c r="NK12" s="40">
        <v>5</v>
      </c>
      <c r="NL12" s="40">
        <v>4</v>
      </c>
      <c r="NM12" s="40">
        <v>3</v>
      </c>
      <c r="NN12" s="40">
        <v>5</v>
      </c>
      <c r="NO12" s="40">
        <v>4</v>
      </c>
      <c r="NP12" s="40">
        <v>4</v>
      </c>
      <c r="NQ12" s="40">
        <v>3</v>
      </c>
      <c r="NR12" s="40">
        <v>4</v>
      </c>
      <c r="NS12" s="40">
        <v>5</v>
      </c>
      <c r="NT12" s="40">
        <v>5</v>
      </c>
      <c r="NU12" s="40">
        <v>4</v>
      </c>
      <c r="NV12" s="40">
        <v>5</v>
      </c>
      <c r="NW12" s="40">
        <v>5</v>
      </c>
      <c r="NX12" s="40">
        <v>4</v>
      </c>
      <c r="NY12" s="40">
        <v>5</v>
      </c>
      <c r="NZ12" s="40">
        <v>5</v>
      </c>
      <c r="OA12" s="40">
        <v>5</v>
      </c>
      <c r="OB12" s="40">
        <v>5</v>
      </c>
      <c r="OC12" s="40">
        <v>3</v>
      </c>
      <c r="OD12" s="40">
        <v>3</v>
      </c>
      <c r="OE12" s="40">
        <v>4</v>
      </c>
      <c r="OF12" s="40">
        <v>4</v>
      </c>
      <c r="OG12" s="40">
        <v>5</v>
      </c>
      <c r="OH12" s="40">
        <v>5</v>
      </c>
      <c r="OI12" s="40">
        <v>3</v>
      </c>
      <c r="OJ12" s="40">
        <v>4</v>
      </c>
      <c r="OK12" s="40">
        <v>5</v>
      </c>
      <c r="OL12" s="40">
        <v>4</v>
      </c>
      <c r="OM12" s="40">
        <v>5</v>
      </c>
      <c r="ON12" s="40">
        <v>3</v>
      </c>
      <c r="OO12" s="40">
        <v>4</v>
      </c>
      <c r="OP12" s="40">
        <v>5</v>
      </c>
      <c r="OQ12" s="40">
        <v>5</v>
      </c>
      <c r="OR12" s="40">
        <v>4</v>
      </c>
      <c r="OS12" s="40">
        <v>4</v>
      </c>
      <c r="OT12" s="40">
        <v>4</v>
      </c>
      <c r="OU12" s="40">
        <v>5</v>
      </c>
      <c r="OV12" s="40">
        <v>5</v>
      </c>
      <c r="OW12" s="40">
        <v>5</v>
      </c>
      <c r="OX12" s="40">
        <v>3</v>
      </c>
      <c r="OY12" s="40">
        <v>4</v>
      </c>
      <c r="OZ12" s="40">
        <v>5</v>
      </c>
      <c r="PA12" s="40">
        <v>4</v>
      </c>
      <c r="PB12" s="40">
        <v>5</v>
      </c>
      <c r="PC12" s="40">
        <v>5</v>
      </c>
      <c r="PD12" s="40">
        <v>3</v>
      </c>
      <c r="PE12" s="42">
        <f>AVERAGE(Tabela6310111217[[#This Row],[8]:[830]])</f>
        <v>4.4940047961630691</v>
      </c>
      <c r="PF12" s="42">
        <f>SKEW(Tabela6310111217[[#This Row],[8]:[830]])</f>
        <v>-2.2377888270029027</v>
      </c>
      <c r="PG12" s="42">
        <f>STDEV(Tabela6310111217[[#This Row],[8]:[830]])</f>
        <v>0.73745112613547481</v>
      </c>
      <c r="PH12" s="63">
        <v>0.8745936009018358</v>
      </c>
    </row>
    <row r="13" spans="1:424" s="28" customFormat="1" ht="24.95" customHeight="1">
      <c r="A13" s="29">
        <v>27</v>
      </c>
      <c r="B13" s="30">
        <v>9</v>
      </c>
      <c r="C13" s="106" t="s">
        <v>1715</v>
      </c>
      <c r="D13" s="40">
        <v>5</v>
      </c>
      <c r="E13" s="40">
        <v>5</v>
      </c>
      <c r="F13" s="40">
        <v>5</v>
      </c>
      <c r="G13" s="40">
        <v>4</v>
      </c>
      <c r="H13" s="40">
        <v>5</v>
      </c>
      <c r="I13" s="40">
        <v>4</v>
      </c>
      <c r="J13" s="40">
        <v>0</v>
      </c>
      <c r="K13" s="40">
        <v>4</v>
      </c>
      <c r="L13" s="40">
        <v>5</v>
      </c>
      <c r="M13" s="40">
        <v>5</v>
      </c>
      <c r="N13" s="40">
        <v>5</v>
      </c>
      <c r="O13" s="40">
        <v>5</v>
      </c>
      <c r="P13" s="40">
        <v>5</v>
      </c>
      <c r="Q13" s="40">
        <v>4</v>
      </c>
      <c r="R13" s="40">
        <v>4</v>
      </c>
      <c r="S13" s="40">
        <v>5</v>
      </c>
      <c r="T13" s="40">
        <v>0</v>
      </c>
      <c r="U13" s="40">
        <v>5</v>
      </c>
      <c r="V13" s="40">
        <v>5</v>
      </c>
      <c r="W13" s="40">
        <v>4</v>
      </c>
      <c r="X13" s="40">
        <v>5</v>
      </c>
      <c r="Y13" s="40">
        <v>4</v>
      </c>
      <c r="Z13" s="40">
        <v>4</v>
      </c>
      <c r="AA13" s="40">
        <v>4</v>
      </c>
      <c r="AB13" s="40">
        <v>4</v>
      </c>
      <c r="AC13" s="40">
        <v>3</v>
      </c>
      <c r="AD13" s="40">
        <v>4</v>
      </c>
      <c r="AE13" s="40">
        <v>3</v>
      </c>
      <c r="AF13" s="40">
        <v>5</v>
      </c>
      <c r="AG13" s="40">
        <v>5</v>
      </c>
      <c r="AH13" s="40">
        <v>5</v>
      </c>
      <c r="AI13" s="40">
        <v>5</v>
      </c>
      <c r="AJ13" s="40">
        <v>5</v>
      </c>
      <c r="AK13" s="40">
        <v>5</v>
      </c>
      <c r="AL13" s="40">
        <v>5</v>
      </c>
      <c r="AM13" s="40">
        <v>3</v>
      </c>
      <c r="AN13" s="40">
        <v>5</v>
      </c>
      <c r="AO13" s="40">
        <v>4</v>
      </c>
      <c r="AP13" s="40">
        <v>4</v>
      </c>
      <c r="AQ13" s="40">
        <v>5</v>
      </c>
      <c r="AR13" s="40">
        <v>5</v>
      </c>
      <c r="AS13" s="40">
        <v>4</v>
      </c>
      <c r="AT13" s="40">
        <v>4</v>
      </c>
      <c r="AU13" s="40">
        <v>4</v>
      </c>
      <c r="AV13" s="40">
        <v>4</v>
      </c>
      <c r="AW13" s="40">
        <v>5</v>
      </c>
      <c r="AX13" s="40">
        <v>5</v>
      </c>
      <c r="AY13" s="40">
        <v>5</v>
      </c>
      <c r="AZ13" s="40">
        <v>5</v>
      </c>
      <c r="BA13" s="40">
        <v>5</v>
      </c>
      <c r="BB13" s="40">
        <v>4</v>
      </c>
      <c r="BC13" s="40">
        <v>5</v>
      </c>
      <c r="BD13" s="40">
        <v>4</v>
      </c>
      <c r="BE13" s="40">
        <v>4</v>
      </c>
      <c r="BF13" s="40">
        <v>4</v>
      </c>
      <c r="BG13" s="40">
        <v>4</v>
      </c>
      <c r="BH13" s="40">
        <v>4</v>
      </c>
      <c r="BI13" s="40">
        <v>5</v>
      </c>
      <c r="BJ13" s="40">
        <v>5</v>
      </c>
      <c r="BK13" s="40">
        <v>4</v>
      </c>
      <c r="BL13" s="40">
        <v>5</v>
      </c>
      <c r="BM13" s="40">
        <v>5</v>
      </c>
      <c r="BN13" s="40">
        <v>4</v>
      </c>
      <c r="BO13" s="40">
        <v>4</v>
      </c>
      <c r="BP13" s="40">
        <v>5</v>
      </c>
      <c r="BQ13" s="40">
        <v>4</v>
      </c>
      <c r="BR13" s="40">
        <v>5</v>
      </c>
      <c r="BS13" s="40">
        <v>4</v>
      </c>
      <c r="BT13" s="40">
        <v>5</v>
      </c>
      <c r="BU13" s="40">
        <v>4</v>
      </c>
      <c r="BV13" s="40">
        <v>5</v>
      </c>
      <c r="BW13" s="40">
        <v>5</v>
      </c>
      <c r="BX13" s="40">
        <v>5</v>
      </c>
      <c r="BY13" s="40">
        <v>4</v>
      </c>
      <c r="BZ13" s="40">
        <v>4</v>
      </c>
      <c r="CA13" s="40">
        <v>4</v>
      </c>
      <c r="CB13" s="40">
        <v>5</v>
      </c>
      <c r="CC13" s="40">
        <v>5</v>
      </c>
      <c r="CD13" s="40">
        <v>5</v>
      </c>
      <c r="CE13" s="40">
        <v>5</v>
      </c>
      <c r="CF13" s="40">
        <v>4</v>
      </c>
      <c r="CG13" s="40">
        <v>4</v>
      </c>
      <c r="CH13" s="40">
        <v>5</v>
      </c>
      <c r="CI13" s="40">
        <v>5</v>
      </c>
      <c r="CJ13" s="40">
        <v>5</v>
      </c>
      <c r="CK13" s="40">
        <v>5</v>
      </c>
      <c r="CL13" s="40">
        <v>5</v>
      </c>
      <c r="CM13" s="40">
        <v>5</v>
      </c>
      <c r="CN13" s="40">
        <v>5</v>
      </c>
      <c r="CO13" s="40">
        <v>5</v>
      </c>
      <c r="CP13" s="40">
        <v>4</v>
      </c>
      <c r="CQ13" s="40">
        <v>4</v>
      </c>
      <c r="CR13" s="40">
        <v>5</v>
      </c>
      <c r="CS13" s="40">
        <v>5</v>
      </c>
      <c r="CT13" s="40">
        <v>5</v>
      </c>
      <c r="CU13" s="40">
        <v>5</v>
      </c>
      <c r="CV13" s="40">
        <v>5</v>
      </c>
      <c r="CW13" s="40">
        <v>5</v>
      </c>
      <c r="CX13" s="40">
        <v>5</v>
      </c>
      <c r="CY13" s="40">
        <v>5</v>
      </c>
      <c r="CZ13" s="40">
        <v>5</v>
      </c>
      <c r="DA13" s="40">
        <v>3</v>
      </c>
      <c r="DB13" s="40">
        <v>5</v>
      </c>
      <c r="DC13" s="40">
        <v>5</v>
      </c>
      <c r="DD13" s="40">
        <v>4</v>
      </c>
      <c r="DE13" s="40">
        <v>4</v>
      </c>
      <c r="DF13" s="40">
        <v>4</v>
      </c>
      <c r="DG13" s="40">
        <v>5</v>
      </c>
      <c r="DH13" s="40">
        <v>5</v>
      </c>
      <c r="DI13" s="40">
        <v>5</v>
      </c>
      <c r="DJ13" s="40">
        <v>5</v>
      </c>
      <c r="DK13" s="40">
        <v>5</v>
      </c>
      <c r="DL13" s="40">
        <v>2</v>
      </c>
      <c r="DM13" s="40">
        <v>0</v>
      </c>
      <c r="DN13" s="40">
        <v>5</v>
      </c>
      <c r="DO13" s="40">
        <v>4</v>
      </c>
      <c r="DP13" s="40">
        <v>4</v>
      </c>
      <c r="DQ13" s="40">
        <v>4</v>
      </c>
      <c r="DR13" s="40">
        <v>5</v>
      </c>
      <c r="DS13" s="40">
        <v>4</v>
      </c>
      <c r="DT13" s="40">
        <v>4</v>
      </c>
      <c r="DU13" s="40">
        <v>4</v>
      </c>
      <c r="DV13" s="40">
        <v>4</v>
      </c>
      <c r="DW13" s="40">
        <v>5</v>
      </c>
      <c r="DX13" s="40">
        <v>5</v>
      </c>
      <c r="DY13" s="40">
        <v>5</v>
      </c>
      <c r="DZ13" s="40">
        <v>5</v>
      </c>
      <c r="EA13" s="40">
        <v>5</v>
      </c>
      <c r="EB13" s="40">
        <v>1</v>
      </c>
      <c r="EC13" s="40">
        <v>5</v>
      </c>
      <c r="ED13" s="40">
        <v>4</v>
      </c>
      <c r="EE13" s="40">
        <v>4</v>
      </c>
      <c r="EF13" s="40">
        <v>5</v>
      </c>
      <c r="EG13" s="40">
        <v>5</v>
      </c>
      <c r="EH13" s="40">
        <v>5</v>
      </c>
      <c r="EI13" s="40">
        <v>5</v>
      </c>
      <c r="EJ13" s="40">
        <v>4</v>
      </c>
      <c r="EK13" s="40">
        <v>5</v>
      </c>
      <c r="EL13" s="40">
        <v>5</v>
      </c>
      <c r="EM13" s="40">
        <v>5</v>
      </c>
      <c r="EN13" s="40">
        <v>4</v>
      </c>
      <c r="EO13" s="40">
        <v>5</v>
      </c>
      <c r="EP13" s="40">
        <v>3</v>
      </c>
      <c r="EQ13" s="40">
        <v>5</v>
      </c>
      <c r="ER13" s="40">
        <v>5</v>
      </c>
      <c r="ES13" s="40">
        <v>5</v>
      </c>
      <c r="ET13" s="40">
        <v>4</v>
      </c>
      <c r="EU13" s="40">
        <v>4</v>
      </c>
      <c r="EV13" s="40">
        <v>5</v>
      </c>
      <c r="EW13" s="40">
        <v>5</v>
      </c>
      <c r="EX13" s="40">
        <v>5</v>
      </c>
      <c r="EY13" s="40">
        <v>5</v>
      </c>
      <c r="EZ13" s="40">
        <v>5</v>
      </c>
      <c r="FA13" s="40">
        <v>5</v>
      </c>
      <c r="FB13" s="40">
        <v>3</v>
      </c>
      <c r="FC13" s="40">
        <v>4</v>
      </c>
      <c r="FD13" s="40">
        <v>5</v>
      </c>
      <c r="FE13" s="40">
        <v>4</v>
      </c>
      <c r="FF13" s="40">
        <v>5</v>
      </c>
      <c r="FG13" s="40">
        <v>5</v>
      </c>
      <c r="FH13" s="40">
        <v>5</v>
      </c>
      <c r="FI13" s="40">
        <v>5</v>
      </c>
      <c r="FJ13" s="40">
        <v>5</v>
      </c>
      <c r="FK13" s="40">
        <v>1</v>
      </c>
      <c r="FL13" s="40">
        <v>5</v>
      </c>
      <c r="FM13" s="40">
        <v>3</v>
      </c>
      <c r="FN13" s="40">
        <v>5</v>
      </c>
      <c r="FO13" s="40">
        <v>5</v>
      </c>
      <c r="FP13" s="40">
        <v>3</v>
      </c>
      <c r="FQ13" s="40">
        <v>5</v>
      </c>
      <c r="FR13" s="40">
        <v>5</v>
      </c>
      <c r="FS13" s="40">
        <v>5</v>
      </c>
      <c r="FT13" s="40">
        <v>4</v>
      </c>
      <c r="FU13" s="40">
        <v>5</v>
      </c>
      <c r="FV13" s="40">
        <v>4</v>
      </c>
      <c r="FW13" s="40">
        <v>5</v>
      </c>
      <c r="FX13" s="40">
        <v>5</v>
      </c>
      <c r="FY13" s="40">
        <v>4</v>
      </c>
      <c r="FZ13" s="40">
        <v>5</v>
      </c>
      <c r="GA13" s="40">
        <v>4</v>
      </c>
      <c r="GB13" s="40">
        <v>5</v>
      </c>
      <c r="GC13" s="40">
        <v>5</v>
      </c>
      <c r="GD13" s="40">
        <v>5</v>
      </c>
      <c r="GE13" s="40">
        <v>5</v>
      </c>
      <c r="GF13" s="40">
        <v>2</v>
      </c>
      <c r="GG13" s="40">
        <v>4</v>
      </c>
      <c r="GH13" s="40">
        <v>5</v>
      </c>
      <c r="GI13" s="40">
        <v>4</v>
      </c>
      <c r="GJ13" s="40">
        <v>5</v>
      </c>
      <c r="GK13" s="40">
        <v>5</v>
      </c>
      <c r="GL13" s="40">
        <v>5</v>
      </c>
      <c r="GM13" s="40">
        <v>4</v>
      </c>
      <c r="GN13" s="40">
        <v>5</v>
      </c>
      <c r="GO13" s="40">
        <v>4</v>
      </c>
      <c r="GP13" s="40">
        <v>5</v>
      </c>
      <c r="GQ13" s="40">
        <v>4</v>
      </c>
      <c r="GR13" s="40">
        <v>4</v>
      </c>
      <c r="GS13" s="40">
        <v>5</v>
      </c>
      <c r="GT13" s="40">
        <v>4</v>
      </c>
      <c r="GU13" s="40">
        <v>5</v>
      </c>
      <c r="GV13" s="40">
        <v>4</v>
      </c>
      <c r="GW13" s="40">
        <v>5</v>
      </c>
      <c r="GX13" s="40">
        <v>4</v>
      </c>
      <c r="GY13" s="40">
        <v>5</v>
      </c>
      <c r="GZ13" s="40">
        <v>5</v>
      </c>
      <c r="HA13" s="40">
        <v>5</v>
      </c>
      <c r="HB13" s="40">
        <v>5</v>
      </c>
      <c r="HC13" s="40">
        <v>5</v>
      </c>
      <c r="HD13" s="40">
        <v>3</v>
      </c>
      <c r="HE13" s="40">
        <v>5</v>
      </c>
      <c r="HF13" s="40">
        <v>4</v>
      </c>
      <c r="HG13" s="40">
        <v>5</v>
      </c>
      <c r="HH13" s="40">
        <v>5</v>
      </c>
      <c r="HI13" s="40">
        <v>5</v>
      </c>
      <c r="HJ13" s="40">
        <v>5</v>
      </c>
      <c r="HK13" s="40">
        <v>5</v>
      </c>
      <c r="HL13" s="40">
        <v>5</v>
      </c>
      <c r="HM13" s="40">
        <v>4</v>
      </c>
      <c r="HN13" s="40">
        <v>5</v>
      </c>
      <c r="HO13" s="40">
        <v>4</v>
      </c>
      <c r="HP13" s="40">
        <v>5</v>
      </c>
      <c r="HQ13" s="40">
        <v>4</v>
      </c>
      <c r="HR13" s="40">
        <v>4</v>
      </c>
      <c r="HS13" s="40">
        <v>5</v>
      </c>
      <c r="HT13" s="40">
        <v>5</v>
      </c>
      <c r="HU13" s="40">
        <v>5</v>
      </c>
      <c r="HV13" s="40">
        <v>4</v>
      </c>
      <c r="HW13" s="40">
        <v>4</v>
      </c>
      <c r="HX13" s="40">
        <v>4</v>
      </c>
      <c r="HY13" s="40">
        <v>4</v>
      </c>
      <c r="HZ13" s="40">
        <v>5</v>
      </c>
      <c r="IA13" s="40">
        <v>5</v>
      </c>
      <c r="IB13" s="40">
        <v>5</v>
      </c>
      <c r="IC13" s="40">
        <v>3</v>
      </c>
      <c r="ID13" s="40">
        <v>5</v>
      </c>
      <c r="IE13" s="40">
        <v>5</v>
      </c>
      <c r="IF13" s="40">
        <v>5</v>
      </c>
      <c r="IG13" s="40">
        <v>5</v>
      </c>
      <c r="IH13" s="40">
        <v>5</v>
      </c>
      <c r="II13" s="40">
        <v>4</v>
      </c>
      <c r="IJ13" s="40">
        <v>4</v>
      </c>
      <c r="IK13" s="40">
        <v>4</v>
      </c>
      <c r="IL13" s="40">
        <v>5</v>
      </c>
      <c r="IM13" s="40">
        <v>5</v>
      </c>
      <c r="IN13" s="40">
        <v>5</v>
      </c>
      <c r="IO13" s="40">
        <v>5</v>
      </c>
      <c r="IP13" s="40">
        <v>5</v>
      </c>
      <c r="IQ13" s="40">
        <v>5</v>
      </c>
      <c r="IR13" s="40">
        <v>4</v>
      </c>
      <c r="IS13" s="40">
        <v>5</v>
      </c>
      <c r="IT13" s="40">
        <v>4</v>
      </c>
      <c r="IU13" s="40">
        <v>5</v>
      </c>
      <c r="IV13" s="40">
        <v>4</v>
      </c>
      <c r="IW13" s="40">
        <v>3</v>
      </c>
      <c r="IX13" s="40">
        <v>5</v>
      </c>
      <c r="IY13" s="40">
        <v>0</v>
      </c>
      <c r="IZ13" s="40">
        <v>5</v>
      </c>
      <c r="JA13" s="40">
        <v>4</v>
      </c>
      <c r="JB13" s="40">
        <v>5</v>
      </c>
      <c r="JC13" s="40">
        <v>5</v>
      </c>
      <c r="JD13" s="40">
        <v>4</v>
      </c>
      <c r="JE13" s="40">
        <v>3</v>
      </c>
      <c r="JF13" s="40">
        <v>5</v>
      </c>
      <c r="JG13" s="40">
        <v>4</v>
      </c>
      <c r="JH13" s="40">
        <v>5</v>
      </c>
      <c r="JI13" s="40">
        <v>4</v>
      </c>
      <c r="JJ13" s="40">
        <v>5</v>
      </c>
      <c r="JK13" s="40">
        <v>4</v>
      </c>
      <c r="JL13" s="40">
        <v>5</v>
      </c>
      <c r="JM13" s="40">
        <v>5</v>
      </c>
      <c r="JN13" s="40">
        <v>4</v>
      </c>
      <c r="JO13" s="40">
        <v>5</v>
      </c>
      <c r="JP13" s="40">
        <v>4</v>
      </c>
      <c r="JQ13" s="40">
        <v>4</v>
      </c>
      <c r="JR13" s="40">
        <v>5</v>
      </c>
      <c r="JS13" s="40">
        <v>5</v>
      </c>
      <c r="JT13" s="40">
        <v>5</v>
      </c>
      <c r="JU13" s="40">
        <v>5</v>
      </c>
      <c r="JV13" s="40">
        <v>3</v>
      </c>
      <c r="JW13" s="40">
        <v>5</v>
      </c>
      <c r="JX13" s="40">
        <v>5</v>
      </c>
      <c r="JY13" s="40">
        <v>5</v>
      </c>
      <c r="JZ13" s="40">
        <v>5</v>
      </c>
      <c r="KA13" s="40">
        <v>0</v>
      </c>
      <c r="KB13" s="40">
        <v>5</v>
      </c>
      <c r="KC13" s="40">
        <v>5</v>
      </c>
      <c r="KD13" s="40">
        <v>5</v>
      </c>
      <c r="KE13" s="40">
        <v>4</v>
      </c>
      <c r="KF13" s="40">
        <v>4</v>
      </c>
      <c r="KG13" s="40">
        <v>5</v>
      </c>
      <c r="KH13" s="40">
        <v>5</v>
      </c>
      <c r="KI13" s="40">
        <v>4</v>
      </c>
      <c r="KJ13" s="40">
        <v>4</v>
      </c>
      <c r="KK13" s="40">
        <v>4</v>
      </c>
      <c r="KL13" s="40">
        <v>4</v>
      </c>
      <c r="KM13" s="40">
        <v>4</v>
      </c>
      <c r="KN13" s="40">
        <v>4</v>
      </c>
      <c r="KO13" s="40">
        <v>5</v>
      </c>
      <c r="KP13" s="40">
        <v>4</v>
      </c>
      <c r="KQ13" s="40">
        <v>5</v>
      </c>
      <c r="KR13" s="40">
        <v>5</v>
      </c>
      <c r="KS13" s="40">
        <v>5</v>
      </c>
      <c r="KT13" s="40">
        <v>5</v>
      </c>
      <c r="KU13" s="40">
        <v>5</v>
      </c>
      <c r="KV13" s="40">
        <v>4</v>
      </c>
      <c r="KW13" s="40">
        <v>4</v>
      </c>
      <c r="KX13" s="40">
        <v>4</v>
      </c>
      <c r="KY13" s="40">
        <v>5</v>
      </c>
      <c r="KZ13" s="40">
        <v>4</v>
      </c>
      <c r="LA13" s="40">
        <v>5</v>
      </c>
      <c r="LB13" s="40">
        <v>4</v>
      </c>
      <c r="LC13" s="40">
        <v>4</v>
      </c>
      <c r="LD13" s="40">
        <v>4</v>
      </c>
      <c r="LE13" s="40">
        <v>5</v>
      </c>
      <c r="LF13" s="40">
        <v>4</v>
      </c>
      <c r="LG13" s="40">
        <v>5</v>
      </c>
      <c r="LH13" s="40">
        <v>5</v>
      </c>
      <c r="LI13" s="40">
        <v>5</v>
      </c>
      <c r="LJ13" s="40">
        <v>4</v>
      </c>
      <c r="LK13" s="40">
        <v>5</v>
      </c>
      <c r="LL13" s="40">
        <v>5</v>
      </c>
      <c r="LM13" s="40">
        <v>5</v>
      </c>
      <c r="LN13" s="40">
        <v>5</v>
      </c>
      <c r="LO13" s="40">
        <v>4</v>
      </c>
      <c r="LP13" s="40">
        <v>5</v>
      </c>
      <c r="LQ13" s="40">
        <v>5</v>
      </c>
      <c r="LR13" s="40">
        <v>5</v>
      </c>
      <c r="LS13" s="40">
        <v>5</v>
      </c>
      <c r="LT13" s="40">
        <v>5</v>
      </c>
      <c r="LU13" s="40">
        <v>3</v>
      </c>
      <c r="LV13" s="40">
        <v>5</v>
      </c>
      <c r="LW13" s="40">
        <v>5</v>
      </c>
      <c r="LX13" s="40">
        <v>5</v>
      </c>
      <c r="LY13" s="40">
        <v>4</v>
      </c>
      <c r="LZ13" s="40">
        <v>4</v>
      </c>
      <c r="MA13" s="40">
        <v>5</v>
      </c>
      <c r="MB13" s="40">
        <v>5</v>
      </c>
      <c r="MC13" s="40">
        <v>4</v>
      </c>
      <c r="MD13" s="40">
        <v>5</v>
      </c>
      <c r="ME13" s="40">
        <v>5</v>
      </c>
      <c r="MF13" s="40">
        <v>5</v>
      </c>
      <c r="MG13" s="40">
        <v>5</v>
      </c>
      <c r="MH13" s="40">
        <v>5</v>
      </c>
      <c r="MI13" s="40">
        <v>5</v>
      </c>
      <c r="MJ13" s="40">
        <v>5</v>
      </c>
      <c r="MK13" s="40">
        <v>5</v>
      </c>
      <c r="ML13" s="40">
        <v>4</v>
      </c>
      <c r="MM13" s="40">
        <v>5</v>
      </c>
      <c r="MN13" s="40">
        <v>5</v>
      </c>
      <c r="MO13" s="40">
        <v>3</v>
      </c>
      <c r="MP13" s="40">
        <v>4</v>
      </c>
      <c r="MQ13" s="40">
        <v>5</v>
      </c>
      <c r="MR13" s="40">
        <v>5</v>
      </c>
      <c r="MS13" s="40">
        <v>4</v>
      </c>
      <c r="MT13" s="40">
        <v>5</v>
      </c>
      <c r="MU13" s="40">
        <v>3</v>
      </c>
      <c r="MV13" s="40">
        <v>5</v>
      </c>
      <c r="MW13" s="40">
        <v>4</v>
      </c>
      <c r="MX13" s="40">
        <v>4</v>
      </c>
      <c r="MY13" s="40">
        <v>4</v>
      </c>
      <c r="MZ13" s="40">
        <v>5</v>
      </c>
      <c r="NA13" s="40">
        <v>5</v>
      </c>
      <c r="NB13" s="40">
        <v>3</v>
      </c>
      <c r="NC13" s="40">
        <v>5</v>
      </c>
      <c r="ND13" s="40">
        <v>5</v>
      </c>
      <c r="NE13" s="40">
        <v>5</v>
      </c>
      <c r="NF13" s="40">
        <v>4</v>
      </c>
      <c r="NG13" s="40">
        <v>5</v>
      </c>
      <c r="NH13" s="40">
        <v>1</v>
      </c>
      <c r="NI13" s="40">
        <v>5</v>
      </c>
      <c r="NJ13" s="40">
        <v>3</v>
      </c>
      <c r="NK13" s="40">
        <v>5</v>
      </c>
      <c r="NL13" s="40">
        <v>5</v>
      </c>
      <c r="NM13" s="40">
        <v>5</v>
      </c>
      <c r="NN13" s="40">
        <v>5</v>
      </c>
      <c r="NO13" s="40">
        <v>4</v>
      </c>
      <c r="NP13" s="40">
        <v>5</v>
      </c>
      <c r="NQ13" s="40">
        <v>3</v>
      </c>
      <c r="NR13" s="40">
        <v>4</v>
      </c>
      <c r="NS13" s="40">
        <v>4</v>
      </c>
      <c r="NT13" s="40">
        <v>5</v>
      </c>
      <c r="NU13" s="40">
        <v>4</v>
      </c>
      <c r="NV13" s="40">
        <v>5</v>
      </c>
      <c r="NW13" s="40">
        <v>4</v>
      </c>
      <c r="NX13" s="40">
        <v>5</v>
      </c>
      <c r="NY13" s="40">
        <v>1</v>
      </c>
      <c r="NZ13" s="40">
        <v>5</v>
      </c>
      <c r="OA13" s="40">
        <v>5</v>
      </c>
      <c r="OB13" s="40">
        <v>5</v>
      </c>
      <c r="OC13" s="40">
        <v>4</v>
      </c>
      <c r="OD13" s="40">
        <v>4</v>
      </c>
      <c r="OE13" s="40">
        <v>5</v>
      </c>
      <c r="OF13" s="40">
        <v>5</v>
      </c>
      <c r="OG13" s="40">
        <v>4</v>
      </c>
      <c r="OH13" s="40">
        <v>5</v>
      </c>
      <c r="OI13" s="40">
        <v>2</v>
      </c>
      <c r="OJ13" s="40">
        <v>4</v>
      </c>
      <c r="OK13" s="40">
        <v>5</v>
      </c>
      <c r="OL13" s="40">
        <v>4</v>
      </c>
      <c r="OM13" s="40">
        <v>4</v>
      </c>
      <c r="ON13" s="40">
        <v>4</v>
      </c>
      <c r="OO13" s="40">
        <v>5</v>
      </c>
      <c r="OP13" s="40">
        <v>5</v>
      </c>
      <c r="OQ13" s="40">
        <v>4</v>
      </c>
      <c r="OR13" s="40">
        <v>5</v>
      </c>
      <c r="OS13" s="40">
        <v>5</v>
      </c>
      <c r="OT13" s="40">
        <v>2</v>
      </c>
      <c r="OU13" s="40">
        <v>4</v>
      </c>
      <c r="OV13" s="40">
        <v>5</v>
      </c>
      <c r="OW13" s="40">
        <v>5</v>
      </c>
      <c r="OX13" s="40">
        <v>4</v>
      </c>
      <c r="OY13" s="40">
        <v>4</v>
      </c>
      <c r="OZ13" s="40">
        <v>5</v>
      </c>
      <c r="PA13" s="40">
        <v>4</v>
      </c>
      <c r="PB13" s="40">
        <v>5</v>
      </c>
      <c r="PC13" s="40">
        <v>5</v>
      </c>
      <c r="PD13" s="40">
        <v>4</v>
      </c>
      <c r="PE13" s="42">
        <f>AVERAGE(Tabela6310111217[[#This Row],[8]:[830]])</f>
        <v>4.4532374100719423</v>
      </c>
      <c r="PF13" s="42">
        <f>SKEW(Tabela6310111217[[#This Row],[8]:[830]])</f>
        <v>-2.5712594167316345</v>
      </c>
      <c r="PG13" s="42">
        <f>STDEV(Tabela6310111217[[#This Row],[8]:[830]])</f>
        <v>0.86788055482495885</v>
      </c>
      <c r="PH13" s="63">
        <v>0.87664756287580448</v>
      </c>
    </row>
    <row r="14" spans="1:424" s="28" customFormat="1" ht="24.95" customHeight="1">
      <c r="A14" s="29">
        <v>28</v>
      </c>
      <c r="B14" s="30">
        <v>10</v>
      </c>
      <c r="C14" s="106" t="s">
        <v>1716</v>
      </c>
      <c r="D14" s="40">
        <v>5</v>
      </c>
      <c r="E14" s="40">
        <v>5</v>
      </c>
      <c r="F14" s="40">
        <v>4</v>
      </c>
      <c r="G14" s="40">
        <v>5</v>
      </c>
      <c r="H14" s="40">
        <v>5</v>
      </c>
      <c r="I14" s="40">
        <v>5</v>
      </c>
      <c r="J14" s="40">
        <v>5</v>
      </c>
      <c r="K14" s="40">
        <v>4</v>
      </c>
      <c r="L14" s="40">
        <v>5</v>
      </c>
      <c r="M14" s="40">
        <v>5</v>
      </c>
      <c r="N14" s="40">
        <v>5</v>
      </c>
      <c r="O14" s="40">
        <v>5</v>
      </c>
      <c r="P14" s="40">
        <v>5</v>
      </c>
      <c r="Q14" s="40">
        <v>5</v>
      </c>
      <c r="R14" s="40">
        <v>5</v>
      </c>
      <c r="S14" s="40">
        <v>5</v>
      </c>
      <c r="T14" s="40">
        <v>4</v>
      </c>
      <c r="U14" s="40">
        <v>5</v>
      </c>
      <c r="V14" s="40">
        <v>5</v>
      </c>
      <c r="W14" s="40">
        <v>4</v>
      </c>
      <c r="X14" s="40">
        <v>5</v>
      </c>
      <c r="Y14" s="40">
        <v>4</v>
      </c>
      <c r="Z14" s="40">
        <v>4</v>
      </c>
      <c r="AA14" s="40">
        <v>5</v>
      </c>
      <c r="AB14" s="40">
        <v>5</v>
      </c>
      <c r="AC14" s="40">
        <v>4</v>
      </c>
      <c r="AD14" s="40">
        <v>4</v>
      </c>
      <c r="AE14" s="40">
        <v>4</v>
      </c>
      <c r="AF14" s="40">
        <v>5</v>
      </c>
      <c r="AG14" s="40">
        <v>5</v>
      </c>
      <c r="AH14" s="40">
        <v>5</v>
      </c>
      <c r="AI14" s="40">
        <v>5</v>
      </c>
      <c r="AJ14" s="40">
        <v>5</v>
      </c>
      <c r="AK14" s="40">
        <v>4</v>
      </c>
      <c r="AL14" s="40">
        <v>5</v>
      </c>
      <c r="AM14" s="40">
        <v>4</v>
      </c>
      <c r="AN14" s="40">
        <v>5</v>
      </c>
      <c r="AO14" s="40">
        <v>5</v>
      </c>
      <c r="AP14" s="40">
        <v>4</v>
      </c>
      <c r="AQ14" s="40">
        <v>5</v>
      </c>
      <c r="AR14" s="40">
        <v>5</v>
      </c>
      <c r="AS14" s="40">
        <v>4</v>
      </c>
      <c r="AT14" s="40">
        <v>4</v>
      </c>
      <c r="AU14" s="40">
        <v>5</v>
      </c>
      <c r="AV14" s="40">
        <v>5</v>
      </c>
      <c r="AW14" s="40">
        <v>5</v>
      </c>
      <c r="AX14" s="40">
        <v>5</v>
      </c>
      <c r="AY14" s="40">
        <v>5</v>
      </c>
      <c r="AZ14" s="40">
        <v>5</v>
      </c>
      <c r="BA14" s="40">
        <v>5</v>
      </c>
      <c r="BB14" s="40">
        <v>5</v>
      </c>
      <c r="BC14" s="40">
        <v>5</v>
      </c>
      <c r="BD14" s="40">
        <v>4</v>
      </c>
      <c r="BE14" s="40">
        <v>5</v>
      </c>
      <c r="BF14" s="40">
        <v>5</v>
      </c>
      <c r="BG14" s="40">
        <v>5</v>
      </c>
      <c r="BH14" s="40">
        <v>5</v>
      </c>
      <c r="BI14" s="40">
        <v>5</v>
      </c>
      <c r="BJ14" s="40">
        <v>5</v>
      </c>
      <c r="BK14" s="40">
        <v>4</v>
      </c>
      <c r="BL14" s="40">
        <v>5</v>
      </c>
      <c r="BM14" s="40">
        <v>5</v>
      </c>
      <c r="BN14" s="40">
        <v>5</v>
      </c>
      <c r="BO14" s="40">
        <v>5</v>
      </c>
      <c r="BP14" s="40">
        <v>4</v>
      </c>
      <c r="BQ14" s="40">
        <v>5</v>
      </c>
      <c r="BR14" s="40">
        <v>5</v>
      </c>
      <c r="BS14" s="40">
        <v>5</v>
      </c>
      <c r="BT14" s="40">
        <v>5</v>
      </c>
      <c r="BU14" s="40">
        <v>5</v>
      </c>
      <c r="BV14" s="40">
        <v>5</v>
      </c>
      <c r="BW14" s="40">
        <v>5</v>
      </c>
      <c r="BX14" s="40">
        <v>5</v>
      </c>
      <c r="BY14" s="40">
        <v>4</v>
      </c>
      <c r="BZ14" s="40">
        <v>4</v>
      </c>
      <c r="CA14" s="40">
        <v>5</v>
      </c>
      <c r="CB14" s="40">
        <v>5</v>
      </c>
      <c r="CC14" s="40">
        <v>5</v>
      </c>
      <c r="CD14" s="40">
        <v>5</v>
      </c>
      <c r="CE14" s="40">
        <v>5</v>
      </c>
      <c r="CF14" s="40">
        <v>5</v>
      </c>
      <c r="CG14" s="40">
        <v>5</v>
      </c>
      <c r="CH14" s="40">
        <v>5</v>
      </c>
      <c r="CI14" s="40">
        <v>5</v>
      </c>
      <c r="CJ14" s="40">
        <v>5</v>
      </c>
      <c r="CK14" s="40">
        <v>5</v>
      </c>
      <c r="CL14" s="40">
        <v>5</v>
      </c>
      <c r="CM14" s="40">
        <v>5</v>
      </c>
      <c r="CN14" s="40">
        <v>5</v>
      </c>
      <c r="CO14" s="40">
        <v>5</v>
      </c>
      <c r="CP14" s="40">
        <v>5</v>
      </c>
      <c r="CQ14" s="40">
        <v>4</v>
      </c>
      <c r="CR14" s="40">
        <v>4</v>
      </c>
      <c r="CS14" s="40">
        <v>5</v>
      </c>
      <c r="CT14" s="40">
        <v>5</v>
      </c>
      <c r="CU14" s="40">
        <v>5</v>
      </c>
      <c r="CV14" s="40">
        <v>5</v>
      </c>
      <c r="CW14" s="40">
        <v>5</v>
      </c>
      <c r="CX14" s="40">
        <v>5</v>
      </c>
      <c r="CY14" s="40">
        <v>5</v>
      </c>
      <c r="CZ14" s="40">
        <v>5</v>
      </c>
      <c r="DA14" s="40">
        <v>3</v>
      </c>
      <c r="DB14" s="40">
        <v>5</v>
      </c>
      <c r="DC14" s="40">
        <v>5</v>
      </c>
      <c r="DD14" s="40">
        <v>5</v>
      </c>
      <c r="DE14" s="40">
        <v>5</v>
      </c>
      <c r="DF14" s="40">
        <v>5</v>
      </c>
      <c r="DG14" s="40">
        <v>3</v>
      </c>
      <c r="DH14" s="40">
        <v>5</v>
      </c>
      <c r="DI14" s="40">
        <v>4</v>
      </c>
      <c r="DJ14" s="40">
        <v>5</v>
      </c>
      <c r="DK14" s="40">
        <v>5</v>
      </c>
      <c r="DL14" s="40">
        <v>4</v>
      </c>
      <c r="DM14" s="40">
        <v>5</v>
      </c>
      <c r="DN14" s="40">
        <v>5</v>
      </c>
      <c r="DO14" s="40">
        <v>5</v>
      </c>
      <c r="DP14" s="40">
        <v>4</v>
      </c>
      <c r="DQ14" s="40">
        <v>4</v>
      </c>
      <c r="DR14" s="40">
        <v>4</v>
      </c>
      <c r="DS14" s="40">
        <v>5</v>
      </c>
      <c r="DT14" s="40">
        <v>4</v>
      </c>
      <c r="DU14" s="40">
        <v>4</v>
      </c>
      <c r="DV14" s="40">
        <v>5</v>
      </c>
      <c r="DW14" s="40">
        <v>5</v>
      </c>
      <c r="DX14" s="40">
        <v>5</v>
      </c>
      <c r="DY14" s="40">
        <v>5</v>
      </c>
      <c r="DZ14" s="40">
        <v>4</v>
      </c>
      <c r="EA14" s="40">
        <v>5</v>
      </c>
      <c r="EB14" s="40">
        <v>3</v>
      </c>
      <c r="EC14" s="40">
        <v>5</v>
      </c>
      <c r="ED14" s="40">
        <v>4</v>
      </c>
      <c r="EE14" s="40">
        <v>5</v>
      </c>
      <c r="EF14" s="40">
        <v>5</v>
      </c>
      <c r="EG14" s="40">
        <v>5</v>
      </c>
      <c r="EH14" s="40">
        <v>5</v>
      </c>
      <c r="EI14" s="40">
        <v>5</v>
      </c>
      <c r="EJ14" s="40">
        <v>5</v>
      </c>
      <c r="EK14" s="40">
        <v>5</v>
      </c>
      <c r="EL14" s="40">
        <v>5</v>
      </c>
      <c r="EM14" s="40">
        <v>2</v>
      </c>
      <c r="EN14" s="40">
        <v>4</v>
      </c>
      <c r="EO14" s="40">
        <v>5</v>
      </c>
      <c r="EP14" s="40">
        <v>5</v>
      </c>
      <c r="EQ14" s="40">
        <v>5</v>
      </c>
      <c r="ER14" s="40">
        <v>5</v>
      </c>
      <c r="ES14" s="40">
        <v>5</v>
      </c>
      <c r="ET14" s="40">
        <v>4</v>
      </c>
      <c r="EU14" s="40">
        <v>5</v>
      </c>
      <c r="EV14" s="40">
        <v>5</v>
      </c>
      <c r="EW14" s="40">
        <v>5</v>
      </c>
      <c r="EX14" s="40">
        <v>5</v>
      </c>
      <c r="EY14" s="40">
        <v>5</v>
      </c>
      <c r="EZ14" s="40">
        <v>4</v>
      </c>
      <c r="FA14" s="40">
        <v>5</v>
      </c>
      <c r="FB14" s="40">
        <v>5</v>
      </c>
      <c r="FC14" s="40">
        <v>4</v>
      </c>
      <c r="FD14" s="40">
        <v>4</v>
      </c>
      <c r="FE14" s="40">
        <v>5</v>
      </c>
      <c r="FF14" s="40">
        <v>5</v>
      </c>
      <c r="FG14" s="40">
        <v>5</v>
      </c>
      <c r="FH14" s="40">
        <v>5</v>
      </c>
      <c r="FI14" s="40">
        <v>5</v>
      </c>
      <c r="FJ14" s="40">
        <v>5</v>
      </c>
      <c r="FK14" s="40">
        <v>2</v>
      </c>
      <c r="FL14" s="40">
        <v>5</v>
      </c>
      <c r="FM14" s="40">
        <v>2</v>
      </c>
      <c r="FN14" s="40">
        <v>5</v>
      </c>
      <c r="FO14" s="40">
        <v>5</v>
      </c>
      <c r="FP14" s="40">
        <v>5</v>
      </c>
      <c r="FQ14" s="40">
        <v>4</v>
      </c>
      <c r="FR14" s="40">
        <v>4</v>
      </c>
      <c r="FS14" s="40">
        <v>5</v>
      </c>
      <c r="FT14" s="40">
        <v>4</v>
      </c>
      <c r="FU14" s="40">
        <v>5</v>
      </c>
      <c r="FV14" s="40">
        <v>5</v>
      </c>
      <c r="FW14" s="40">
        <v>5</v>
      </c>
      <c r="FX14" s="40">
        <v>5</v>
      </c>
      <c r="FY14" s="40">
        <v>5</v>
      </c>
      <c r="FZ14" s="40">
        <v>5</v>
      </c>
      <c r="GA14" s="40">
        <v>4</v>
      </c>
      <c r="GB14" s="40">
        <v>5</v>
      </c>
      <c r="GC14" s="40">
        <v>5</v>
      </c>
      <c r="GD14" s="40">
        <v>5</v>
      </c>
      <c r="GE14" s="40">
        <v>5</v>
      </c>
      <c r="GF14" s="40">
        <v>4</v>
      </c>
      <c r="GG14" s="40">
        <v>5</v>
      </c>
      <c r="GH14" s="40">
        <v>5</v>
      </c>
      <c r="GI14" s="40">
        <v>4</v>
      </c>
      <c r="GJ14" s="40">
        <v>5</v>
      </c>
      <c r="GK14" s="40">
        <v>5</v>
      </c>
      <c r="GL14" s="40">
        <v>4</v>
      </c>
      <c r="GM14" s="40">
        <v>5</v>
      </c>
      <c r="GN14" s="40">
        <v>5</v>
      </c>
      <c r="GO14" s="40">
        <v>5</v>
      </c>
      <c r="GP14" s="40">
        <v>5</v>
      </c>
      <c r="GQ14" s="40">
        <v>4</v>
      </c>
      <c r="GR14" s="40">
        <v>4</v>
      </c>
      <c r="GS14" s="40">
        <v>5</v>
      </c>
      <c r="GT14" s="40">
        <v>5</v>
      </c>
      <c r="GU14" s="40">
        <v>5</v>
      </c>
      <c r="GV14" s="40">
        <v>4</v>
      </c>
      <c r="GW14" s="40">
        <v>5</v>
      </c>
      <c r="GX14" s="40">
        <v>5</v>
      </c>
      <c r="GY14" s="40">
        <v>5</v>
      </c>
      <c r="GZ14" s="40">
        <v>5</v>
      </c>
      <c r="HA14" s="40">
        <v>5</v>
      </c>
      <c r="HB14" s="40">
        <v>5</v>
      </c>
      <c r="HC14" s="40">
        <v>5</v>
      </c>
      <c r="HD14" s="40">
        <v>3</v>
      </c>
      <c r="HE14" s="40">
        <v>5</v>
      </c>
      <c r="HF14" s="40">
        <v>5</v>
      </c>
      <c r="HG14" s="40">
        <v>5</v>
      </c>
      <c r="HH14" s="40">
        <v>5</v>
      </c>
      <c r="HI14" s="40">
        <v>5</v>
      </c>
      <c r="HJ14" s="40">
        <v>5</v>
      </c>
      <c r="HK14" s="40">
        <v>5</v>
      </c>
      <c r="HL14" s="40">
        <v>5</v>
      </c>
      <c r="HM14" s="40">
        <v>4</v>
      </c>
      <c r="HN14" s="40">
        <v>4</v>
      </c>
      <c r="HO14" s="40">
        <v>4</v>
      </c>
      <c r="HP14" s="40">
        <v>5</v>
      </c>
      <c r="HQ14" s="40">
        <v>4</v>
      </c>
      <c r="HR14" s="40">
        <v>5</v>
      </c>
      <c r="HS14" s="40">
        <v>5</v>
      </c>
      <c r="HT14" s="40">
        <v>5</v>
      </c>
      <c r="HU14" s="40">
        <v>5</v>
      </c>
      <c r="HV14" s="40">
        <v>4</v>
      </c>
      <c r="HW14" s="40">
        <v>4</v>
      </c>
      <c r="HX14" s="40">
        <v>5</v>
      </c>
      <c r="HY14" s="40">
        <v>5</v>
      </c>
      <c r="HZ14" s="40">
        <v>5</v>
      </c>
      <c r="IA14" s="40">
        <v>4</v>
      </c>
      <c r="IB14" s="40">
        <v>5</v>
      </c>
      <c r="IC14" s="40">
        <v>5</v>
      </c>
      <c r="ID14" s="40">
        <v>5</v>
      </c>
      <c r="IE14" s="40">
        <v>5</v>
      </c>
      <c r="IF14" s="40">
        <v>5</v>
      </c>
      <c r="IG14" s="40">
        <v>5</v>
      </c>
      <c r="IH14" s="40">
        <v>5</v>
      </c>
      <c r="II14" s="40">
        <v>4</v>
      </c>
      <c r="IJ14" s="40">
        <v>4</v>
      </c>
      <c r="IK14" s="40">
        <v>4</v>
      </c>
      <c r="IL14" s="40">
        <v>5</v>
      </c>
      <c r="IM14" s="40">
        <v>5</v>
      </c>
      <c r="IN14" s="40">
        <v>5</v>
      </c>
      <c r="IO14" s="40">
        <v>4</v>
      </c>
      <c r="IP14" s="40">
        <v>5</v>
      </c>
      <c r="IQ14" s="40">
        <v>3</v>
      </c>
      <c r="IR14" s="40">
        <v>4</v>
      </c>
      <c r="IS14" s="40">
        <v>5</v>
      </c>
      <c r="IT14" s="40">
        <v>4</v>
      </c>
      <c r="IU14" s="40">
        <v>5</v>
      </c>
      <c r="IV14" s="40">
        <v>5</v>
      </c>
      <c r="IW14" s="40">
        <v>3</v>
      </c>
      <c r="IX14" s="40">
        <v>5</v>
      </c>
      <c r="IY14" s="40">
        <v>5</v>
      </c>
      <c r="IZ14" s="40">
        <v>5</v>
      </c>
      <c r="JA14" s="40">
        <v>4</v>
      </c>
      <c r="JB14" s="40">
        <v>5</v>
      </c>
      <c r="JC14" s="40">
        <v>5</v>
      </c>
      <c r="JD14" s="40">
        <v>5</v>
      </c>
      <c r="JE14" s="40">
        <v>4</v>
      </c>
      <c r="JF14" s="40">
        <v>5</v>
      </c>
      <c r="JG14" s="40">
        <v>5</v>
      </c>
      <c r="JH14" s="40">
        <v>5</v>
      </c>
      <c r="JI14" s="40">
        <v>5</v>
      </c>
      <c r="JJ14" s="40">
        <v>5</v>
      </c>
      <c r="JK14" s="40">
        <v>4</v>
      </c>
      <c r="JL14" s="40">
        <v>5</v>
      </c>
      <c r="JM14" s="40">
        <v>5</v>
      </c>
      <c r="JN14" s="40">
        <v>5</v>
      </c>
      <c r="JO14" s="40">
        <v>5</v>
      </c>
      <c r="JP14" s="40">
        <v>5</v>
      </c>
      <c r="JQ14" s="40">
        <v>3</v>
      </c>
      <c r="JR14" s="40">
        <v>5</v>
      </c>
      <c r="JS14" s="40">
        <v>5</v>
      </c>
      <c r="JT14" s="40">
        <v>5</v>
      </c>
      <c r="JU14" s="40">
        <v>5</v>
      </c>
      <c r="JV14" s="40">
        <v>3</v>
      </c>
      <c r="JW14" s="40">
        <v>5</v>
      </c>
      <c r="JX14" s="40">
        <v>5</v>
      </c>
      <c r="JY14" s="40">
        <v>3</v>
      </c>
      <c r="JZ14" s="40">
        <v>5</v>
      </c>
      <c r="KA14" s="40">
        <v>5</v>
      </c>
      <c r="KB14" s="40">
        <v>5</v>
      </c>
      <c r="KC14" s="40">
        <v>5</v>
      </c>
      <c r="KD14" s="40">
        <v>5</v>
      </c>
      <c r="KE14" s="40">
        <v>5</v>
      </c>
      <c r="KF14" s="40">
        <v>5</v>
      </c>
      <c r="KG14" s="40">
        <v>5</v>
      </c>
      <c r="KH14" s="40">
        <v>5</v>
      </c>
      <c r="KI14" s="40">
        <v>5</v>
      </c>
      <c r="KJ14" s="40">
        <v>4</v>
      </c>
      <c r="KK14" s="40">
        <v>4</v>
      </c>
      <c r="KL14" s="40">
        <v>5</v>
      </c>
      <c r="KM14" s="40">
        <v>5</v>
      </c>
      <c r="KN14" s="40">
        <v>5</v>
      </c>
      <c r="KO14" s="40">
        <v>5</v>
      </c>
      <c r="KP14" s="40">
        <v>4</v>
      </c>
      <c r="KQ14" s="40">
        <v>5</v>
      </c>
      <c r="KR14" s="40">
        <v>5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4</v>
      </c>
      <c r="KZ14" s="40">
        <v>5</v>
      </c>
      <c r="LA14" s="40">
        <v>5</v>
      </c>
      <c r="LB14" s="40">
        <v>5</v>
      </c>
      <c r="LC14" s="40">
        <v>5</v>
      </c>
      <c r="LD14" s="40">
        <v>4</v>
      </c>
      <c r="LE14" s="40">
        <v>5</v>
      </c>
      <c r="LF14" s="40">
        <v>4</v>
      </c>
      <c r="LG14" s="40">
        <v>5</v>
      </c>
      <c r="LH14" s="40">
        <v>5</v>
      </c>
      <c r="LI14" s="40">
        <v>5</v>
      </c>
      <c r="LJ14" s="40">
        <v>4</v>
      </c>
      <c r="LK14" s="40">
        <v>5</v>
      </c>
      <c r="LL14" s="40">
        <v>4</v>
      </c>
      <c r="LM14" s="40">
        <v>5</v>
      </c>
      <c r="LN14" s="40">
        <v>5</v>
      </c>
      <c r="LO14" s="40">
        <v>4</v>
      </c>
      <c r="LP14" s="40">
        <v>5</v>
      </c>
      <c r="LQ14" s="40">
        <v>4</v>
      </c>
      <c r="LR14" s="40">
        <v>5</v>
      </c>
      <c r="LS14" s="40">
        <v>5</v>
      </c>
      <c r="LT14" s="40">
        <v>5</v>
      </c>
      <c r="LU14" s="40">
        <v>3</v>
      </c>
      <c r="LV14" s="40">
        <v>5</v>
      </c>
      <c r="LW14" s="40">
        <v>5</v>
      </c>
      <c r="LX14" s="40">
        <v>5</v>
      </c>
      <c r="LY14" s="40">
        <v>5</v>
      </c>
      <c r="LZ14" s="40">
        <v>5</v>
      </c>
      <c r="MA14" s="40">
        <v>5</v>
      </c>
      <c r="MB14" s="40">
        <v>5</v>
      </c>
      <c r="MC14" s="40">
        <v>4</v>
      </c>
      <c r="MD14" s="40">
        <v>5</v>
      </c>
      <c r="ME14" s="40">
        <v>5</v>
      </c>
      <c r="MF14" s="40">
        <v>5</v>
      </c>
      <c r="MG14" s="40">
        <v>5</v>
      </c>
      <c r="MH14" s="40">
        <v>5</v>
      </c>
      <c r="MI14" s="40">
        <v>5</v>
      </c>
      <c r="MJ14" s="40">
        <v>5</v>
      </c>
      <c r="MK14" s="40">
        <v>5</v>
      </c>
      <c r="ML14" s="40">
        <v>4</v>
      </c>
      <c r="MM14" s="40">
        <v>5</v>
      </c>
      <c r="MN14" s="40">
        <v>5</v>
      </c>
      <c r="MO14" s="40">
        <v>4</v>
      </c>
      <c r="MP14" s="40">
        <v>5</v>
      </c>
      <c r="MQ14" s="40">
        <v>5</v>
      </c>
      <c r="MR14" s="40">
        <v>5</v>
      </c>
      <c r="MS14" s="40">
        <v>5</v>
      </c>
      <c r="MT14" s="40">
        <v>5</v>
      </c>
      <c r="MU14" s="40">
        <v>5</v>
      </c>
      <c r="MV14" s="40">
        <v>5</v>
      </c>
      <c r="MW14" s="40">
        <v>5</v>
      </c>
      <c r="MX14" s="40">
        <v>4</v>
      </c>
      <c r="MY14" s="40">
        <v>5</v>
      </c>
      <c r="MZ14" s="40">
        <v>5</v>
      </c>
      <c r="NA14" s="40">
        <v>5</v>
      </c>
      <c r="NB14" s="40">
        <v>5</v>
      </c>
      <c r="NC14" s="40">
        <v>5</v>
      </c>
      <c r="ND14" s="40">
        <v>5</v>
      </c>
      <c r="NE14" s="40">
        <v>5</v>
      </c>
      <c r="NF14" s="40">
        <v>5</v>
      </c>
      <c r="NG14" s="40">
        <v>5</v>
      </c>
      <c r="NH14" s="40">
        <v>1</v>
      </c>
      <c r="NI14" s="40">
        <v>5</v>
      </c>
      <c r="NJ14" s="40">
        <v>3</v>
      </c>
      <c r="NK14" s="40">
        <v>5</v>
      </c>
      <c r="NL14" s="40">
        <v>5</v>
      </c>
      <c r="NM14" s="40">
        <v>5</v>
      </c>
      <c r="NN14" s="40">
        <v>5</v>
      </c>
      <c r="NO14" s="40">
        <v>5</v>
      </c>
      <c r="NP14" s="40">
        <v>5</v>
      </c>
      <c r="NQ14" s="40">
        <v>5</v>
      </c>
      <c r="NR14" s="40">
        <v>5</v>
      </c>
      <c r="NS14" s="40">
        <v>5</v>
      </c>
      <c r="NT14" s="40">
        <v>5</v>
      </c>
      <c r="NU14" s="40">
        <v>5</v>
      </c>
      <c r="NV14" s="40">
        <v>5</v>
      </c>
      <c r="NW14" s="40">
        <v>4</v>
      </c>
      <c r="NX14" s="40">
        <v>5</v>
      </c>
      <c r="NY14" s="40">
        <v>5</v>
      </c>
      <c r="NZ14" s="40">
        <v>5</v>
      </c>
      <c r="OA14" s="40">
        <v>5</v>
      </c>
      <c r="OB14" s="40">
        <v>5</v>
      </c>
      <c r="OC14" s="40">
        <v>5</v>
      </c>
      <c r="OD14" s="40">
        <v>5</v>
      </c>
      <c r="OE14" s="40">
        <v>5</v>
      </c>
      <c r="OF14" s="40">
        <v>5</v>
      </c>
      <c r="OG14" s="40">
        <v>5</v>
      </c>
      <c r="OH14" s="40">
        <v>5</v>
      </c>
      <c r="OI14" s="40">
        <v>3</v>
      </c>
      <c r="OJ14" s="40">
        <v>3</v>
      </c>
      <c r="OK14" s="40">
        <v>5</v>
      </c>
      <c r="OL14" s="40">
        <v>5</v>
      </c>
      <c r="OM14" s="40">
        <v>5</v>
      </c>
      <c r="ON14" s="40">
        <v>5</v>
      </c>
      <c r="OO14" s="40">
        <v>5</v>
      </c>
      <c r="OP14" s="40">
        <v>5</v>
      </c>
      <c r="OQ14" s="40">
        <v>5</v>
      </c>
      <c r="OR14" s="40">
        <v>5</v>
      </c>
      <c r="OS14" s="40">
        <v>5</v>
      </c>
      <c r="OT14" s="40">
        <v>3</v>
      </c>
      <c r="OU14" s="40">
        <v>5</v>
      </c>
      <c r="OV14" s="40">
        <v>5</v>
      </c>
      <c r="OW14" s="40">
        <v>5</v>
      </c>
      <c r="OX14" s="40">
        <v>4</v>
      </c>
      <c r="OY14" s="40">
        <v>4</v>
      </c>
      <c r="OZ14" s="40">
        <v>5</v>
      </c>
      <c r="PA14" s="40">
        <v>4</v>
      </c>
      <c r="PB14" s="40">
        <v>5</v>
      </c>
      <c r="PC14" s="40">
        <v>5</v>
      </c>
      <c r="PD14" s="40">
        <v>4</v>
      </c>
      <c r="PE14" s="42">
        <f>AVERAGE(Tabela6310111217[[#This Row],[8]:[830]])</f>
        <v>4.709832134292566</v>
      </c>
      <c r="PF14" s="42">
        <f>SKEW(Tabela6310111217[[#This Row],[8]:[830]])</f>
        <v>-2.3932333054715773</v>
      </c>
      <c r="PG14" s="42">
        <f>STDEV(Tabela6310111217[[#This Row],[8]:[830]])</f>
        <v>0.58812300896703962</v>
      </c>
      <c r="PH14" s="63">
        <v>0.87255721683926735</v>
      </c>
    </row>
    <row r="15" spans="1:424" s="28" customFormat="1" ht="24.95" customHeight="1" thickBot="1">
      <c r="A15" s="29">
        <v>29</v>
      </c>
      <c r="B15" s="43">
        <v>11</v>
      </c>
      <c r="C15" s="107" t="s">
        <v>1717</v>
      </c>
      <c r="D15" s="40">
        <v>5</v>
      </c>
      <c r="E15" s="40">
        <v>5</v>
      </c>
      <c r="F15" s="40">
        <v>3</v>
      </c>
      <c r="G15" s="40">
        <v>5</v>
      </c>
      <c r="H15" s="40">
        <v>5</v>
      </c>
      <c r="I15" s="40">
        <v>5</v>
      </c>
      <c r="J15" s="40">
        <v>5</v>
      </c>
      <c r="K15" s="40">
        <v>3</v>
      </c>
      <c r="L15" s="40">
        <v>5</v>
      </c>
      <c r="M15" s="40">
        <v>5</v>
      </c>
      <c r="N15" s="40">
        <v>5</v>
      </c>
      <c r="O15" s="40">
        <v>5</v>
      </c>
      <c r="P15" s="40">
        <v>5</v>
      </c>
      <c r="Q15" s="40">
        <v>5</v>
      </c>
      <c r="R15" s="40">
        <v>5</v>
      </c>
      <c r="S15" s="40">
        <v>5</v>
      </c>
      <c r="T15" s="40">
        <v>4</v>
      </c>
      <c r="U15" s="40">
        <v>5</v>
      </c>
      <c r="V15" s="40">
        <v>5</v>
      </c>
      <c r="W15" s="40">
        <v>4</v>
      </c>
      <c r="X15" s="40">
        <v>5</v>
      </c>
      <c r="Y15" s="40">
        <v>4</v>
      </c>
      <c r="Z15" s="40">
        <v>4</v>
      </c>
      <c r="AA15" s="40">
        <v>4</v>
      </c>
      <c r="AB15" s="40">
        <v>4</v>
      </c>
      <c r="AC15" s="40">
        <v>4</v>
      </c>
      <c r="AD15" s="40">
        <v>4</v>
      </c>
      <c r="AE15" s="40">
        <v>4</v>
      </c>
      <c r="AF15" s="40">
        <v>5</v>
      </c>
      <c r="AG15" s="40">
        <v>5</v>
      </c>
      <c r="AH15" s="40">
        <v>5</v>
      </c>
      <c r="AI15" s="40">
        <v>5</v>
      </c>
      <c r="AJ15" s="40">
        <v>5</v>
      </c>
      <c r="AK15" s="40">
        <v>4</v>
      </c>
      <c r="AL15" s="40">
        <v>4</v>
      </c>
      <c r="AM15" s="40">
        <v>4</v>
      </c>
      <c r="AN15" s="40">
        <v>5</v>
      </c>
      <c r="AO15" s="40">
        <v>5</v>
      </c>
      <c r="AP15" s="40">
        <v>4</v>
      </c>
      <c r="AQ15" s="40">
        <v>5</v>
      </c>
      <c r="AR15" s="40">
        <v>5</v>
      </c>
      <c r="AS15" s="40">
        <v>4</v>
      </c>
      <c r="AT15" s="40">
        <v>5</v>
      </c>
      <c r="AU15" s="40">
        <v>5</v>
      </c>
      <c r="AV15" s="40">
        <v>4</v>
      </c>
      <c r="AW15" s="40">
        <v>5</v>
      </c>
      <c r="AX15" s="40">
        <v>5</v>
      </c>
      <c r="AY15" s="40">
        <v>5</v>
      </c>
      <c r="AZ15" s="40">
        <v>5</v>
      </c>
      <c r="BA15" s="40">
        <v>5</v>
      </c>
      <c r="BB15" s="40">
        <v>5</v>
      </c>
      <c r="BC15" s="40">
        <v>5</v>
      </c>
      <c r="BD15" s="40">
        <v>5</v>
      </c>
      <c r="BE15" s="40">
        <v>4</v>
      </c>
      <c r="BF15" s="40">
        <v>5</v>
      </c>
      <c r="BG15" s="40">
        <v>5</v>
      </c>
      <c r="BH15" s="40">
        <v>5</v>
      </c>
      <c r="BI15" s="40">
        <v>5</v>
      </c>
      <c r="BJ15" s="40">
        <v>5</v>
      </c>
      <c r="BK15" s="40">
        <v>4</v>
      </c>
      <c r="BL15" s="40">
        <v>5</v>
      </c>
      <c r="BM15" s="40">
        <v>5</v>
      </c>
      <c r="BN15" s="40">
        <v>5</v>
      </c>
      <c r="BO15" s="40">
        <v>5</v>
      </c>
      <c r="BP15" s="40">
        <v>4</v>
      </c>
      <c r="BQ15" s="40">
        <v>5</v>
      </c>
      <c r="BR15" s="40">
        <v>5</v>
      </c>
      <c r="BS15" s="40">
        <v>5</v>
      </c>
      <c r="BT15" s="40">
        <v>5</v>
      </c>
      <c r="BU15" s="40">
        <v>5</v>
      </c>
      <c r="BV15" s="40">
        <v>5</v>
      </c>
      <c r="BW15" s="40">
        <v>5</v>
      </c>
      <c r="BX15" s="40">
        <v>5</v>
      </c>
      <c r="BY15" s="40">
        <v>4</v>
      </c>
      <c r="BZ15" s="40">
        <v>4</v>
      </c>
      <c r="CA15" s="40">
        <v>5</v>
      </c>
      <c r="CB15" s="40">
        <v>5</v>
      </c>
      <c r="CC15" s="40">
        <v>5</v>
      </c>
      <c r="CD15" s="40">
        <v>5</v>
      </c>
      <c r="CE15" s="40">
        <v>5</v>
      </c>
      <c r="CF15" s="40">
        <v>5</v>
      </c>
      <c r="CG15" s="40">
        <v>5</v>
      </c>
      <c r="CH15" s="40">
        <v>5</v>
      </c>
      <c r="CI15" s="40">
        <v>5</v>
      </c>
      <c r="CJ15" s="40">
        <v>5</v>
      </c>
      <c r="CK15" s="40">
        <v>5</v>
      </c>
      <c r="CL15" s="40">
        <v>5</v>
      </c>
      <c r="CM15" s="40">
        <v>5</v>
      </c>
      <c r="CN15" s="40">
        <v>5</v>
      </c>
      <c r="CO15" s="40">
        <v>4</v>
      </c>
      <c r="CP15" s="40">
        <v>4</v>
      </c>
      <c r="CQ15" s="40">
        <v>5</v>
      </c>
      <c r="CR15" s="40">
        <v>4</v>
      </c>
      <c r="CS15" s="40">
        <v>5</v>
      </c>
      <c r="CT15" s="40">
        <v>5</v>
      </c>
      <c r="CU15" s="40">
        <v>5</v>
      </c>
      <c r="CV15" s="40">
        <v>5</v>
      </c>
      <c r="CW15" s="40">
        <v>5</v>
      </c>
      <c r="CX15" s="40">
        <v>5</v>
      </c>
      <c r="CY15" s="40">
        <v>5</v>
      </c>
      <c r="CZ15" s="40">
        <v>5</v>
      </c>
      <c r="DA15" s="40">
        <v>4</v>
      </c>
      <c r="DB15" s="40">
        <v>5</v>
      </c>
      <c r="DC15" s="40">
        <v>5</v>
      </c>
      <c r="DD15" s="40">
        <v>5</v>
      </c>
      <c r="DE15" s="40">
        <v>5</v>
      </c>
      <c r="DF15" s="40">
        <v>4</v>
      </c>
      <c r="DG15" s="40">
        <v>3</v>
      </c>
      <c r="DH15" s="40">
        <v>5</v>
      </c>
      <c r="DI15" s="40">
        <v>4</v>
      </c>
      <c r="DJ15" s="40">
        <v>5</v>
      </c>
      <c r="DK15" s="40">
        <v>4</v>
      </c>
      <c r="DL15" s="40">
        <v>4</v>
      </c>
      <c r="DM15" s="40">
        <v>5</v>
      </c>
      <c r="DN15" s="40">
        <v>5</v>
      </c>
      <c r="DO15" s="40">
        <v>5</v>
      </c>
      <c r="DP15" s="40">
        <v>4</v>
      </c>
      <c r="DQ15" s="40">
        <v>4</v>
      </c>
      <c r="DR15" s="40">
        <v>3</v>
      </c>
      <c r="DS15" s="40">
        <v>5</v>
      </c>
      <c r="DT15" s="40">
        <v>4</v>
      </c>
      <c r="DU15" s="40">
        <v>4</v>
      </c>
      <c r="DV15" s="40">
        <v>5</v>
      </c>
      <c r="DW15" s="40">
        <v>5</v>
      </c>
      <c r="DX15" s="40">
        <v>5</v>
      </c>
      <c r="DY15" s="40">
        <v>5</v>
      </c>
      <c r="DZ15" s="40">
        <v>3</v>
      </c>
      <c r="EA15" s="40">
        <v>5</v>
      </c>
      <c r="EB15" s="40">
        <v>3</v>
      </c>
      <c r="EC15" s="40">
        <v>5</v>
      </c>
      <c r="ED15" s="40">
        <v>4</v>
      </c>
      <c r="EE15" s="40">
        <v>5</v>
      </c>
      <c r="EF15" s="40">
        <v>5</v>
      </c>
      <c r="EG15" s="40">
        <v>5</v>
      </c>
      <c r="EH15" s="40">
        <v>5</v>
      </c>
      <c r="EI15" s="40">
        <v>5</v>
      </c>
      <c r="EJ15" s="40">
        <v>5</v>
      </c>
      <c r="EK15" s="40">
        <v>5</v>
      </c>
      <c r="EL15" s="40">
        <v>5</v>
      </c>
      <c r="EM15" s="40">
        <v>5</v>
      </c>
      <c r="EN15" s="40">
        <v>4</v>
      </c>
      <c r="EO15" s="40">
        <v>4</v>
      </c>
      <c r="EP15" s="40">
        <v>5</v>
      </c>
      <c r="EQ15" s="40">
        <v>5</v>
      </c>
      <c r="ER15" s="40">
        <v>5</v>
      </c>
      <c r="ES15" s="40">
        <v>4</v>
      </c>
      <c r="ET15" s="40">
        <v>4</v>
      </c>
      <c r="EU15" s="40">
        <v>5</v>
      </c>
      <c r="EV15" s="40">
        <v>5</v>
      </c>
      <c r="EW15" s="40">
        <v>5</v>
      </c>
      <c r="EX15" s="40">
        <v>5</v>
      </c>
      <c r="EY15" s="40">
        <v>4</v>
      </c>
      <c r="EZ15" s="40">
        <v>4</v>
      </c>
      <c r="FA15" s="40">
        <v>5</v>
      </c>
      <c r="FB15" s="40">
        <v>5</v>
      </c>
      <c r="FC15" s="40">
        <v>4</v>
      </c>
      <c r="FD15" s="40">
        <v>5</v>
      </c>
      <c r="FE15" s="40">
        <v>4</v>
      </c>
      <c r="FF15" s="40">
        <v>5</v>
      </c>
      <c r="FG15" s="40">
        <v>5</v>
      </c>
      <c r="FH15" s="40">
        <v>5</v>
      </c>
      <c r="FI15" s="40">
        <v>5</v>
      </c>
      <c r="FJ15" s="40">
        <v>5</v>
      </c>
      <c r="FK15" s="40">
        <v>1</v>
      </c>
      <c r="FL15" s="40">
        <v>5</v>
      </c>
      <c r="FM15" s="40">
        <v>2</v>
      </c>
      <c r="FN15" s="40">
        <v>5</v>
      </c>
      <c r="FO15" s="40">
        <v>5</v>
      </c>
      <c r="FP15" s="40">
        <v>5</v>
      </c>
      <c r="FQ15" s="40">
        <v>3</v>
      </c>
      <c r="FR15" s="40">
        <v>5</v>
      </c>
      <c r="FS15" s="40">
        <v>5</v>
      </c>
      <c r="FT15" s="40">
        <v>4</v>
      </c>
      <c r="FU15" s="40">
        <v>5</v>
      </c>
      <c r="FV15" s="40">
        <v>5</v>
      </c>
      <c r="FW15" s="40">
        <v>5</v>
      </c>
      <c r="FX15" s="40">
        <v>5</v>
      </c>
      <c r="FY15" s="40">
        <v>5</v>
      </c>
      <c r="FZ15" s="40">
        <v>5</v>
      </c>
      <c r="GA15" s="40">
        <v>4</v>
      </c>
      <c r="GB15" s="40">
        <v>5</v>
      </c>
      <c r="GC15" s="40">
        <v>5</v>
      </c>
      <c r="GD15" s="40">
        <v>5</v>
      </c>
      <c r="GE15" s="40">
        <v>5</v>
      </c>
      <c r="GF15" s="40">
        <v>4</v>
      </c>
      <c r="GG15" s="40">
        <v>4</v>
      </c>
      <c r="GH15" s="40">
        <v>5</v>
      </c>
      <c r="GI15" s="40">
        <v>4</v>
      </c>
      <c r="GJ15" s="40">
        <v>5</v>
      </c>
      <c r="GK15" s="40">
        <v>5</v>
      </c>
      <c r="GL15" s="40">
        <v>4</v>
      </c>
      <c r="GM15" s="40">
        <v>5</v>
      </c>
      <c r="GN15" s="40">
        <v>5</v>
      </c>
      <c r="GO15" s="40">
        <v>5</v>
      </c>
      <c r="GP15" s="40">
        <v>5</v>
      </c>
      <c r="GQ15" s="40">
        <v>4</v>
      </c>
      <c r="GR15" s="40">
        <v>4</v>
      </c>
      <c r="GS15" s="40">
        <v>5</v>
      </c>
      <c r="GT15" s="40">
        <v>5</v>
      </c>
      <c r="GU15" s="40">
        <v>5</v>
      </c>
      <c r="GV15" s="40">
        <v>4</v>
      </c>
      <c r="GW15" s="40">
        <v>5</v>
      </c>
      <c r="GX15" s="40">
        <v>5</v>
      </c>
      <c r="GY15" s="40">
        <v>5</v>
      </c>
      <c r="GZ15" s="40">
        <v>5</v>
      </c>
      <c r="HA15" s="40">
        <v>5</v>
      </c>
      <c r="HB15" s="40">
        <v>5</v>
      </c>
      <c r="HC15" s="40">
        <v>5</v>
      </c>
      <c r="HD15" s="40">
        <v>4</v>
      </c>
      <c r="HE15" s="40">
        <v>5</v>
      </c>
      <c r="HF15" s="40">
        <v>5</v>
      </c>
      <c r="HG15" s="40">
        <v>5</v>
      </c>
      <c r="HH15" s="40">
        <v>5</v>
      </c>
      <c r="HI15" s="40">
        <v>5</v>
      </c>
      <c r="HJ15" s="40">
        <v>5</v>
      </c>
      <c r="HK15" s="40">
        <v>5</v>
      </c>
      <c r="HL15" s="40">
        <v>5</v>
      </c>
      <c r="HM15" s="40">
        <v>4</v>
      </c>
      <c r="HN15" s="40">
        <v>4</v>
      </c>
      <c r="HO15" s="40">
        <v>4</v>
      </c>
      <c r="HP15" s="40">
        <v>5</v>
      </c>
      <c r="HQ15" s="40">
        <v>4</v>
      </c>
      <c r="HR15" s="40">
        <v>5</v>
      </c>
      <c r="HS15" s="40">
        <v>5</v>
      </c>
      <c r="HT15" s="40">
        <v>5</v>
      </c>
      <c r="HU15" s="40">
        <v>5</v>
      </c>
      <c r="HV15" s="40">
        <v>4</v>
      </c>
      <c r="HW15" s="40">
        <v>4</v>
      </c>
      <c r="HX15" s="40">
        <v>5</v>
      </c>
      <c r="HY15" s="40">
        <v>5</v>
      </c>
      <c r="HZ15" s="40">
        <v>5</v>
      </c>
      <c r="IA15" s="40">
        <v>5</v>
      </c>
      <c r="IB15" s="40">
        <v>4</v>
      </c>
      <c r="IC15" s="40">
        <v>4</v>
      </c>
      <c r="ID15" s="40">
        <v>5</v>
      </c>
      <c r="IE15" s="40">
        <v>5</v>
      </c>
      <c r="IF15" s="40">
        <v>5</v>
      </c>
      <c r="IG15" s="40">
        <v>5</v>
      </c>
      <c r="IH15" s="40">
        <v>5</v>
      </c>
      <c r="II15" s="40">
        <v>4</v>
      </c>
      <c r="IJ15" s="40">
        <v>4</v>
      </c>
      <c r="IK15" s="40">
        <v>4</v>
      </c>
      <c r="IL15" s="40">
        <v>5</v>
      </c>
      <c r="IM15" s="40">
        <v>5</v>
      </c>
      <c r="IN15" s="40">
        <v>5</v>
      </c>
      <c r="IO15" s="40">
        <v>5</v>
      </c>
      <c r="IP15" s="40">
        <v>5</v>
      </c>
      <c r="IQ15" s="40">
        <v>4</v>
      </c>
      <c r="IR15" s="40">
        <v>4</v>
      </c>
      <c r="IS15" s="40">
        <v>4</v>
      </c>
      <c r="IT15" s="40">
        <v>4</v>
      </c>
      <c r="IU15" s="40">
        <v>5</v>
      </c>
      <c r="IV15" s="40">
        <v>5</v>
      </c>
      <c r="IW15" s="40">
        <v>5</v>
      </c>
      <c r="IX15" s="40">
        <v>5</v>
      </c>
      <c r="IY15" s="40">
        <v>5</v>
      </c>
      <c r="IZ15" s="40">
        <v>5</v>
      </c>
      <c r="JA15" s="40">
        <v>4</v>
      </c>
      <c r="JB15" s="40">
        <v>5</v>
      </c>
      <c r="JC15" s="40">
        <v>4</v>
      </c>
      <c r="JD15" s="40">
        <v>5</v>
      </c>
      <c r="JE15" s="40">
        <v>4</v>
      </c>
      <c r="JF15" s="40">
        <v>5</v>
      </c>
      <c r="JG15" s="40">
        <v>5</v>
      </c>
      <c r="JH15" s="40">
        <v>5</v>
      </c>
      <c r="JI15" s="40">
        <v>5</v>
      </c>
      <c r="JJ15" s="40">
        <v>5</v>
      </c>
      <c r="JK15" s="40">
        <v>4</v>
      </c>
      <c r="JL15" s="40">
        <v>5</v>
      </c>
      <c r="JM15" s="40">
        <v>5</v>
      </c>
      <c r="JN15" s="40">
        <v>5</v>
      </c>
      <c r="JO15" s="40">
        <v>5</v>
      </c>
      <c r="JP15" s="40">
        <v>5</v>
      </c>
      <c r="JQ15" s="40">
        <v>3</v>
      </c>
      <c r="JR15" s="40">
        <v>5</v>
      </c>
      <c r="JS15" s="40">
        <v>5</v>
      </c>
      <c r="JT15" s="40">
        <v>5</v>
      </c>
      <c r="JU15" s="40">
        <v>5</v>
      </c>
      <c r="JV15" s="40">
        <v>3</v>
      </c>
      <c r="JW15" s="40">
        <v>5</v>
      </c>
      <c r="JX15" s="40">
        <v>5</v>
      </c>
      <c r="JY15" s="40">
        <v>3</v>
      </c>
      <c r="JZ15" s="40">
        <v>5</v>
      </c>
      <c r="KA15" s="40">
        <v>5</v>
      </c>
      <c r="KB15" s="40">
        <v>5</v>
      </c>
      <c r="KC15" s="40">
        <v>5</v>
      </c>
      <c r="KD15" s="40">
        <v>5</v>
      </c>
      <c r="KE15" s="40">
        <v>5</v>
      </c>
      <c r="KF15" s="40">
        <v>5</v>
      </c>
      <c r="KG15" s="40">
        <v>5</v>
      </c>
      <c r="KH15" s="40">
        <v>5</v>
      </c>
      <c r="KI15" s="40">
        <v>5</v>
      </c>
      <c r="KJ15" s="40">
        <v>5</v>
      </c>
      <c r="KK15" s="40">
        <v>4</v>
      </c>
      <c r="KL15" s="40">
        <v>5</v>
      </c>
      <c r="KM15" s="40">
        <v>5</v>
      </c>
      <c r="KN15" s="40">
        <v>5</v>
      </c>
      <c r="KO15" s="40">
        <v>5</v>
      </c>
      <c r="KP15" s="40">
        <v>4</v>
      </c>
      <c r="KQ15" s="40">
        <v>5</v>
      </c>
      <c r="KR15" s="40">
        <v>5</v>
      </c>
      <c r="KS15" s="40">
        <v>5</v>
      </c>
      <c r="KT15" s="40">
        <v>5</v>
      </c>
      <c r="KU15" s="40">
        <v>5</v>
      </c>
      <c r="KV15" s="40">
        <v>4</v>
      </c>
      <c r="KW15" s="40">
        <v>5</v>
      </c>
      <c r="KX15" s="40">
        <v>5</v>
      </c>
      <c r="KY15" s="40">
        <v>4</v>
      </c>
      <c r="KZ15" s="40">
        <v>5</v>
      </c>
      <c r="LA15" s="40">
        <v>5</v>
      </c>
      <c r="LB15" s="40">
        <v>5</v>
      </c>
      <c r="LC15" s="40">
        <v>5</v>
      </c>
      <c r="LD15" s="40">
        <v>4</v>
      </c>
      <c r="LE15" s="40">
        <v>5</v>
      </c>
      <c r="LF15" s="40">
        <v>5</v>
      </c>
      <c r="LG15" s="40">
        <v>5</v>
      </c>
      <c r="LH15" s="40">
        <v>5</v>
      </c>
      <c r="LI15" s="40">
        <v>5</v>
      </c>
      <c r="LJ15" s="40">
        <v>5</v>
      </c>
      <c r="LK15" s="40">
        <v>5</v>
      </c>
      <c r="LL15" s="40">
        <v>5</v>
      </c>
      <c r="LM15" s="40">
        <v>5</v>
      </c>
      <c r="LN15" s="40">
        <v>5</v>
      </c>
      <c r="LO15" s="40">
        <v>5</v>
      </c>
      <c r="LP15" s="40">
        <v>5</v>
      </c>
      <c r="LQ15" s="40">
        <v>4</v>
      </c>
      <c r="LR15" s="40">
        <v>5</v>
      </c>
      <c r="LS15" s="40">
        <v>5</v>
      </c>
      <c r="LT15" s="40">
        <v>5</v>
      </c>
      <c r="LU15" s="40">
        <v>2</v>
      </c>
      <c r="LV15" s="40">
        <v>5</v>
      </c>
      <c r="LW15" s="40">
        <v>4</v>
      </c>
      <c r="LX15" s="40">
        <v>5</v>
      </c>
      <c r="LY15" s="40">
        <v>5</v>
      </c>
      <c r="LZ15" s="40">
        <v>5</v>
      </c>
      <c r="MA15" s="40">
        <v>5</v>
      </c>
      <c r="MB15" s="40">
        <v>5</v>
      </c>
      <c r="MC15" s="40">
        <v>4</v>
      </c>
      <c r="MD15" s="40">
        <v>5</v>
      </c>
      <c r="ME15" s="40">
        <v>5</v>
      </c>
      <c r="MF15" s="40">
        <v>5</v>
      </c>
      <c r="MG15" s="40">
        <v>5</v>
      </c>
      <c r="MH15" s="40">
        <v>5</v>
      </c>
      <c r="MI15" s="40">
        <v>4</v>
      </c>
      <c r="MJ15" s="40">
        <v>4</v>
      </c>
      <c r="MK15" s="40">
        <v>5</v>
      </c>
      <c r="ML15" s="40">
        <v>4</v>
      </c>
      <c r="MM15" s="40">
        <v>5</v>
      </c>
      <c r="MN15" s="40">
        <v>4</v>
      </c>
      <c r="MO15" s="40">
        <v>4</v>
      </c>
      <c r="MP15" s="40">
        <v>5</v>
      </c>
      <c r="MQ15" s="40">
        <v>5</v>
      </c>
      <c r="MR15" s="40">
        <v>5</v>
      </c>
      <c r="MS15" s="40">
        <v>5</v>
      </c>
      <c r="MT15" s="40">
        <v>5</v>
      </c>
      <c r="MU15" s="40">
        <v>4</v>
      </c>
      <c r="MV15" s="40">
        <v>5</v>
      </c>
      <c r="MW15" s="40">
        <v>5</v>
      </c>
      <c r="MX15" s="40">
        <v>4</v>
      </c>
      <c r="MY15" s="40">
        <v>5</v>
      </c>
      <c r="MZ15" s="40">
        <v>5</v>
      </c>
      <c r="NA15" s="40">
        <v>5</v>
      </c>
      <c r="NB15" s="40">
        <v>5</v>
      </c>
      <c r="NC15" s="40">
        <v>4</v>
      </c>
      <c r="ND15" s="40">
        <v>5</v>
      </c>
      <c r="NE15" s="40">
        <v>5</v>
      </c>
      <c r="NF15" s="40">
        <v>4</v>
      </c>
      <c r="NG15" s="40">
        <v>5</v>
      </c>
      <c r="NH15" s="40">
        <v>1</v>
      </c>
      <c r="NI15" s="40">
        <v>5</v>
      </c>
      <c r="NJ15" s="40">
        <v>3</v>
      </c>
      <c r="NK15" s="40">
        <v>5</v>
      </c>
      <c r="NL15" s="40">
        <v>4</v>
      </c>
      <c r="NM15" s="40">
        <v>5</v>
      </c>
      <c r="NN15" s="40">
        <v>5</v>
      </c>
      <c r="NO15" s="40">
        <v>5</v>
      </c>
      <c r="NP15" s="40">
        <v>5</v>
      </c>
      <c r="NQ15" s="40">
        <v>5</v>
      </c>
      <c r="NR15" s="40">
        <v>5</v>
      </c>
      <c r="NS15" s="40">
        <v>5</v>
      </c>
      <c r="NT15" s="40">
        <v>5</v>
      </c>
      <c r="NU15" s="40">
        <v>5</v>
      </c>
      <c r="NV15" s="40">
        <v>5</v>
      </c>
      <c r="NW15" s="40">
        <v>4</v>
      </c>
      <c r="NX15" s="40">
        <v>5</v>
      </c>
      <c r="NY15" s="40">
        <v>5</v>
      </c>
      <c r="NZ15" s="40">
        <v>5</v>
      </c>
      <c r="OA15" s="40">
        <v>5</v>
      </c>
      <c r="OB15" s="40">
        <v>5</v>
      </c>
      <c r="OC15" s="40">
        <v>5</v>
      </c>
      <c r="OD15" s="40">
        <v>5</v>
      </c>
      <c r="OE15" s="40">
        <v>5</v>
      </c>
      <c r="OF15" s="40">
        <v>5</v>
      </c>
      <c r="OG15" s="40">
        <v>5</v>
      </c>
      <c r="OH15" s="40">
        <v>5</v>
      </c>
      <c r="OI15" s="40">
        <v>4</v>
      </c>
      <c r="OJ15" s="40">
        <v>4</v>
      </c>
      <c r="OK15" s="40">
        <v>4</v>
      </c>
      <c r="OL15" s="40">
        <v>4</v>
      </c>
      <c r="OM15" s="40">
        <v>5</v>
      </c>
      <c r="ON15" s="40">
        <v>5</v>
      </c>
      <c r="OO15" s="40">
        <v>5</v>
      </c>
      <c r="OP15" s="40">
        <v>5</v>
      </c>
      <c r="OQ15" s="40">
        <v>4</v>
      </c>
      <c r="OR15" s="40">
        <v>5</v>
      </c>
      <c r="OS15" s="40">
        <v>5</v>
      </c>
      <c r="OT15" s="40">
        <v>3</v>
      </c>
      <c r="OU15" s="40">
        <v>4</v>
      </c>
      <c r="OV15" s="40">
        <v>5</v>
      </c>
      <c r="OW15" s="40">
        <v>5</v>
      </c>
      <c r="OX15" s="40">
        <v>4</v>
      </c>
      <c r="OY15" s="40">
        <v>5</v>
      </c>
      <c r="OZ15" s="40">
        <v>5</v>
      </c>
      <c r="PA15" s="40">
        <v>4</v>
      </c>
      <c r="PB15" s="40">
        <v>5</v>
      </c>
      <c r="PC15" s="40">
        <v>5</v>
      </c>
      <c r="PD15" s="40">
        <v>4</v>
      </c>
      <c r="PE15" s="44">
        <f>AVERAGE(Tabela6310111217[[#This Row],[8]:[830]])</f>
        <v>4.6738609112709835</v>
      </c>
      <c r="PF15" s="44">
        <f>SKEW(Tabela6310111217[[#This Row],[8]:[830]])</f>
        <v>-2.3393856630568473</v>
      </c>
      <c r="PG15" s="44">
        <f>STDEV(Tabela6310111217[[#This Row],[8]:[830]])</f>
        <v>0.60376440087311156</v>
      </c>
      <c r="PH15" s="63">
        <v>0.87192343091148838</v>
      </c>
    </row>
    <row r="16" spans="1:424" ht="24.95" customHeight="1">
      <c r="A16" s="29"/>
      <c r="B16" s="77">
        <v>12</v>
      </c>
      <c r="C16" s="105" t="s">
        <v>1683</v>
      </c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59">
        <f>AVERAGE(D5:PD15)</f>
        <v>4.4813603662524528</v>
      </c>
      <c r="PF16" s="55"/>
      <c r="PG16" s="49"/>
      <c r="PH16" s="64"/>
    </row>
    <row r="17" spans="1:424" ht="24.95" customHeight="1">
      <c r="A17" s="29"/>
      <c r="B17" s="30">
        <v>13</v>
      </c>
      <c r="C17" s="50" t="s">
        <v>1740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57"/>
      <c r="PF17" s="67">
        <f>SKEW(D5:PD15)</f>
        <v>-2.1067585075775157</v>
      </c>
      <c r="PG17" s="51"/>
      <c r="PH17" s="65"/>
    </row>
    <row r="18" spans="1:424" ht="24.95" customHeight="1">
      <c r="A18" s="29"/>
      <c r="B18" s="30">
        <v>14</v>
      </c>
      <c r="C18" s="50" t="s">
        <v>1684</v>
      </c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57"/>
      <c r="PF18" s="71"/>
      <c r="PG18" s="70">
        <f>STDEV(D5:PD15)</f>
        <v>0.75658993371917516</v>
      </c>
      <c r="PH18" s="65"/>
    </row>
    <row r="19" spans="1:424" ht="24.95" customHeight="1" thickBot="1">
      <c r="A19" s="53"/>
      <c r="B19" s="45">
        <v>15</v>
      </c>
      <c r="C19" s="52" t="s">
        <v>1686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  <c r="IR19" s="47"/>
      <c r="IS19" s="47"/>
      <c r="IT19" s="47"/>
      <c r="IU19" s="47"/>
      <c r="IV19" s="47"/>
      <c r="IW19" s="47"/>
      <c r="IX19" s="47"/>
      <c r="IY19" s="47"/>
      <c r="IZ19" s="47"/>
      <c r="JA19" s="47"/>
      <c r="JB19" s="47"/>
      <c r="JC19" s="47"/>
      <c r="JD19" s="47"/>
      <c r="JE19" s="47"/>
      <c r="JF19" s="47"/>
      <c r="JG19" s="47"/>
      <c r="JH19" s="47"/>
      <c r="JI19" s="47"/>
      <c r="JJ19" s="47"/>
      <c r="JK19" s="47"/>
      <c r="JL19" s="47"/>
      <c r="JM19" s="47"/>
      <c r="JN19" s="47"/>
      <c r="JO19" s="47"/>
      <c r="JP19" s="47"/>
      <c r="JQ19" s="47"/>
      <c r="JR19" s="47"/>
      <c r="JS19" s="47"/>
      <c r="JT19" s="47"/>
      <c r="JU19" s="47"/>
      <c r="JV19" s="47"/>
      <c r="JW19" s="47"/>
      <c r="JX19" s="47"/>
      <c r="JY19" s="47"/>
      <c r="JZ19" s="47"/>
      <c r="KA19" s="47"/>
      <c r="KB19" s="47"/>
      <c r="KC19" s="47"/>
      <c r="KD19" s="47"/>
      <c r="KE19" s="47"/>
      <c r="KF19" s="47"/>
      <c r="KG19" s="47"/>
      <c r="KH19" s="47"/>
      <c r="KI19" s="47"/>
      <c r="KJ19" s="47"/>
      <c r="KK19" s="47"/>
      <c r="KL19" s="47"/>
      <c r="KM19" s="47"/>
      <c r="KN19" s="47"/>
      <c r="KO19" s="47"/>
      <c r="KP19" s="47"/>
      <c r="KQ19" s="47"/>
      <c r="KR19" s="47"/>
      <c r="KS19" s="47"/>
      <c r="KT19" s="47"/>
      <c r="KU19" s="47"/>
      <c r="KV19" s="47"/>
      <c r="KW19" s="47"/>
      <c r="KX19" s="47"/>
      <c r="KY19" s="47"/>
      <c r="KZ19" s="47"/>
      <c r="LA19" s="47"/>
      <c r="LB19" s="47"/>
      <c r="LC19" s="47"/>
      <c r="LD19" s="47"/>
      <c r="LE19" s="47"/>
      <c r="LF19" s="47"/>
      <c r="LG19" s="47"/>
      <c r="LH19" s="47"/>
      <c r="LI19" s="47"/>
      <c r="LJ19" s="47"/>
      <c r="LK19" s="47"/>
      <c r="LL19" s="47"/>
      <c r="LM19" s="47"/>
      <c r="LN19" s="47"/>
      <c r="LO19" s="47"/>
      <c r="LP19" s="47"/>
      <c r="LQ19" s="47"/>
      <c r="LR19" s="47"/>
      <c r="LS19" s="47"/>
      <c r="LT19" s="47"/>
      <c r="LU19" s="47"/>
      <c r="LV19" s="47"/>
      <c r="LW19" s="47"/>
      <c r="LX19" s="47"/>
      <c r="LY19" s="47"/>
      <c r="LZ19" s="47"/>
      <c r="MA19" s="47"/>
      <c r="MB19" s="47"/>
      <c r="MC19" s="47"/>
      <c r="MD19" s="47"/>
      <c r="ME19" s="47"/>
      <c r="MF19" s="47"/>
      <c r="MG19" s="47"/>
      <c r="MH19" s="47"/>
      <c r="MI19" s="47"/>
      <c r="MJ19" s="47"/>
      <c r="MK19" s="47"/>
      <c r="ML19" s="47"/>
      <c r="MM19" s="47"/>
      <c r="MN19" s="47"/>
      <c r="MO19" s="47"/>
      <c r="MP19" s="47"/>
      <c r="MQ19" s="47"/>
      <c r="MR19" s="47"/>
      <c r="MS19" s="47"/>
      <c r="MT19" s="47"/>
      <c r="MU19" s="47"/>
      <c r="MV19" s="47"/>
      <c r="MW19" s="47"/>
      <c r="MX19" s="47"/>
      <c r="MY19" s="47"/>
      <c r="MZ19" s="47"/>
      <c r="NA19" s="47"/>
      <c r="NB19" s="47"/>
      <c r="NC19" s="47"/>
      <c r="ND19" s="47"/>
      <c r="NE19" s="47"/>
      <c r="NF19" s="47"/>
      <c r="NG19" s="47"/>
      <c r="NH19" s="47"/>
      <c r="NI19" s="47"/>
      <c r="NJ19" s="47"/>
      <c r="NK19" s="47"/>
      <c r="NL19" s="47"/>
      <c r="NM19" s="47"/>
      <c r="NN19" s="47"/>
      <c r="NO19" s="47"/>
      <c r="NP19" s="47"/>
      <c r="NQ19" s="47"/>
      <c r="NR19" s="47"/>
      <c r="NS19" s="47"/>
      <c r="NT19" s="47"/>
      <c r="NU19" s="47"/>
      <c r="NV19" s="47"/>
      <c r="NW19" s="47"/>
      <c r="NX19" s="47"/>
      <c r="NY19" s="47"/>
      <c r="NZ19" s="47"/>
      <c r="OA19" s="47"/>
      <c r="OB19" s="47"/>
      <c r="OC19" s="47"/>
      <c r="OD19" s="47"/>
      <c r="OE19" s="47"/>
      <c r="OF19" s="47"/>
      <c r="OG19" s="47"/>
      <c r="OH19" s="47"/>
      <c r="OI19" s="47"/>
      <c r="OJ19" s="47"/>
      <c r="OK19" s="47"/>
      <c r="OL19" s="47"/>
      <c r="OM19" s="47"/>
      <c r="ON19" s="47"/>
      <c r="OO19" s="47"/>
      <c r="OP19" s="47"/>
      <c r="OQ19" s="47"/>
      <c r="OR19" s="47"/>
      <c r="OS19" s="47"/>
      <c r="OT19" s="47"/>
      <c r="OU19" s="47"/>
      <c r="OV19" s="47"/>
      <c r="OW19" s="47"/>
      <c r="OX19" s="47"/>
      <c r="OY19" s="47"/>
      <c r="OZ19" s="47"/>
      <c r="PA19" s="47"/>
      <c r="PB19" s="47"/>
      <c r="PC19" s="47"/>
      <c r="PD19" s="47"/>
      <c r="PE19" s="58"/>
      <c r="PF19" s="56"/>
      <c r="PG19" s="68"/>
      <c r="PH19" s="69">
        <v>0.90881870600636783</v>
      </c>
    </row>
    <row r="21" spans="1:424" ht="24.95" customHeight="1">
      <c r="B21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UK23"/>
  <sheetViews>
    <sheetView showZeros="0" topLeftCell="B1" workbookViewId="0">
      <pane xSplit="1" ySplit="6" topLeftCell="C7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9" width="4" style="11" hidden="1" customWidth="1"/>
    <col min="10" max="64" width="5" style="11" hidden="1" customWidth="1"/>
    <col min="65" max="553" width="6" style="11" hidden="1" customWidth="1"/>
    <col min="554" max="556" width="16.7109375" style="16" customWidth="1"/>
    <col min="557" max="557" width="17.5703125" style="66" customWidth="1"/>
    <col min="558" max="664" width="9.140625" style="11" customWidth="1"/>
    <col min="665" max="16384" width="9.140625" style="11"/>
  </cols>
  <sheetData>
    <row r="1" spans="1:557" ht="39.950000000000003" customHeight="1">
      <c r="A1" s="7"/>
      <c r="B1" s="73"/>
      <c r="C1" s="73" t="s">
        <v>1730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4" t="s">
        <v>854</v>
      </c>
      <c r="PY1" s="74" t="s">
        <v>854</v>
      </c>
      <c r="PZ1" s="74" t="s">
        <v>854</v>
      </c>
      <c r="QA1" s="74" t="s">
        <v>854</v>
      </c>
      <c r="QB1" s="74" t="s">
        <v>854</v>
      </c>
      <c r="QC1" s="74" t="s">
        <v>854</v>
      </c>
      <c r="QD1" s="74" t="s">
        <v>854</v>
      </c>
      <c r="QE1" s="74" t="s">
        <v>854</v>
      </c>
      <c r="QF1" s="74" t="s">
        <v>854</v>
      </c>
      <c r="QG1" s="74" t="s">
        <v>854</v>
      </c>
      <c r="QH1" s="74" t="s">
        <v>854</v>
      </c>
      <c r="QI1" s="74" t="s">
        <v>854</v>
      </c>
      <c r="QJ1" s="74" t="s">
        <v>854</v>
      </c>
      <c r="QK1" s="74" t="s">
        <v>854</v>
      </c>
      <c r="QL1" s="74" t="s">
        <v>854</v>
      </c>
      <c r="QM1" s="74" t="s">
        <v>854</v>
      </c>
      <c r="QN1" s="74" t="s">
        <v>854</v>
      </c>
      <c r="QO1" s="74" t="s">
        <v>854</v>
      </c>
      <c r="QP1" s="74" t="s">
        <v>854</v>
      </c>
      <c r="QQ1" s="74" t="s">
        <v>854</v>
      </c>
      <c r="QR1" s="74" t="s">
        <v>854</v>
      </c>
      <c r="QS1" s="74" t="s">
        <v>854</v>
      </c>
      <c r="QT1" s="74" t="s">
        <v>854</v>
      </c>
      <c r="QU1" s="74" t="s">
        <v>854</v>
      </c>
      <c r="QV1" s="74" t="s">
        <v>854</v>
      </c>
      <c r="QW1" s="74" t="s">
        <v>854</v>
      </c>
      <c r="QX1" s="74" t="s">
        <v>854</v>
      </c>
      <c r="QY1" s="74" t="s">
        <v>854</v>
      </c>
      <c r="QZ1" s="74" t="s">
        <v>854</v>
      </c>
      <c r="RA1" s="74" t="s">
        <v>854</v>
      </c>
      <c r="RB1" s="74" t="s">
        <v>854</v>
      </c>
      <c r="RC1" s="74" t="s">
        <v>854</v>
      </c>
      <c r="RD1" s="74" t="s">
        <v>854</v>
      </c>
      <c r="RE1" s="74" t="s">
        <v>854</v>
      </c>
      <c r="RF1" s="74" t="s">
        <v>854</v>
      </c>
      <c r="RG1" s="74" t="s">
        <v>854</v>
      </c>
      <c r="RH1" s="74" t="s">
        <v>854</v>
      </c>
      <c r="RI1" s="74" t="s">
        <v>854</v>
      </c>
      <c r="RJ1" s="74" t="s">
        <v>854</v>
      </c>
      <c r="RK1" s="74" t="s">
        <v>854</v>
      </c>
      <c r="RL1" s="74" t="s">
        <v>854</v>
      </c>
      <c r="RM1" s="74" t="s">
        <v>854</v>
      </c>
      <c r="RN1" s="74" t="s">
        <v>854</v>
      </c>
      <c r="RO1" s="74" t="s">
        <v>854</v>
      </c>
      <c r="RP1" s="74" t="s">
        <v>854</v>
      </c>
      <c r="RQ1" s="74" t="s">
        <v>854</v>
      </c>
      <c r="RR1" s="74" t="s">
        <v>854</v>
      </c>
      <c r="RS1" s="74" t="s">
        <v>854</v>
      </c>
      <c r="RT1" s="74" t="s">
        <v>854</v>
      </c>
      <c r="RU1" s="74" t="s">
        <v>854</v>
      </c>
      <c r="RV1" s="74" t="s">
        <v>854</v>
      </c>
      <c r="RW1" s="74" t="s">
        <v>854</v>
      </c>
      <c r="RX1" s="74" t="s">
        <v>854</v>
      </c>
      <c r="RY1" s="74" t="s">
        <v>854</v>
      </c>
      <c r="RZ1" s="74" t="s">
        <v>854</v>
      </c>
      <c r="SA1" s="74" t="s">
        <v>854</v>
      </c>
      <c r="SB1" s="74" t="s">
        <v>854</v>
      </c>
      <c r="SC1" s="74" t="s">
        <v>854</v>
      </c>
      <c r="SD1" s="74" t="s">
        <v>854</v>
      </c>
      <c r="SE1" s="74" t="s">
        <v>854</v>
      </c>
      <c r="SF1" s="74" t="s">
        <v>854</v>
      </c>
      <c r="SG1" s="74" t="s">
        <v>854</v>
      </c>
      <c r="SH1" s="74" t="s">
        <v>854</v>
      </c>
      <c r="SI1" s="74" t="s">
        <v>854</v>
      </c>
      <c r="SJ1" s="74" t="s">
        <v>854</v>
      </c>
      <c r="SK1" s="74" t="s">
        <v>854</v>
      </c>
      <c r="SL1" s="74" t="s">
        <v>854</v>
      </c>
      <c r="SM1" s="74" t="s">
        <v>854</v>
      </c>
      <c r="SN1" s="74" t="s">
        <v>854</v>
      </c>
      <c r="SO1" s="74" t="s">
        <v>854</v>
      </c>
      <c r="SP1" s="74" t="s">
        <v>854</v>
      </c>
      <c r="SQ1" s="74" t="s">
        <v>854</v>
      </c>
      <c r="SR1" s="74" t="s">
        <v>854</v>
      </c>
      <c r="SS1" s="74" t="s">
        <v>854</v>
      </c>
      <c r="ST1" s="74" t="s">
        <v>854</v>
      </c>
      <c r="SU1" s="74" t="s">
        <v>854</v>
      </c>
      <c r="SV1" s="74" t="s">
        <v>854</v>
      </c>
      <c r="SW1" s="74" t="s">
        <v>854</v>
      </c>
      <c r="SX1" s="74" t="s">
        <v>854</v>
      </c>
      <c r="SY1" s="74" t="s">
        <v>854</v>
      </c>
      <c r="SZ1" s="74" t="s">
        <v>854</v>
      </c>
      <c r="TA1" s="74" t="s">
        <v>854</v>
      </c>
      <c r="TB1" s="74" t="s">
        <v>854</v>
      </c>
      <c r="TC1" s="74" t="s">
        <v>854</v>
      </c>
      <c r="TD1" s="74" t="s">
        <v>854</v>
      </c>
      <c r="TE1" s="74" t="s">
        <v>854</v>
      </c>
      <c r="TF1" s="74" t="s">
        <v>854</v>
      </c>
      <c r="TG1" s="74" t="s">
        <v>854</v>
      </c>
      <c r="TH1" s="74" t="s">
        <v>854</v>
      </c>
      <c r="TI1" s="74" t="s">
        <v>854</v>
      </c>
      <c r="TJ1" s="74" t="s">
        <v>854</v>
      </c>
      <c r="TK1" s="74" t="s">
        <v>854</v>
      </c>
      <c r="TL1" s="74" t="s">
        <v>854</v>
      </c>
      <c r="TM1" s="74" t="s">
        <v>854</v>
      </c>
      <c r="TN1" s="74" t="s">
        <v>854</v>
      </c>
      <c r="TO1" s="74" t="s">
        <v>854</v>
      </c>
      <c r="TP1" s="74" t="s">
        <v>854</v>
      </c>
      <c r="TQ1" s="74" t="s">
        <v>854</v>
      </c>
      <c r="TR1" s="74" t="s">
        <v>854</v>
      </c>
      <c r="TS1" s="74" t="s">
        <v>854</v>
      </c>
      <c r="TT1" s="74" t="s">
        <v>854</v>
      </c>
      <c r="TU1" s="74" t="s">
        <v>854</v>
      </c>
      <c r="TV1" s="74" t="s">
        <v>854</v>
      </c>
      <c r="TW1" s="74" t="s">
        <v>854</v>
      </c>
      <c r="TX1" s="74" t="s">
        <v>854</v>
      </c>
      <c r="TY1" s="74" t="s">
        <v>854</v>
      </c>
      <c r="TZ1" s="74" t="s">
        <v>854</v>
      </c>
      <c r="UA1" s="74" t="s">
        <v>854</v>
      </c>
      <c r="UB1" s="74" t="s">
        <v>854</v>
      </c>
      <c r="UC1" s="74" t="s">
        <v>854</v>
      </c>
      <c r="UD1" s="74" t="s">
        <v>854</v>
      </c>
      <c r="UE1" s="74" t="s">
        <v>854</v>
      </c>
      <c r="UF1" s="74" t="s">
        <v>854</v>
      </c>
      <c r="UG1" s="75"/>
      <c r="UH1" s="75"/>
      <c r="UI1" s="75"/>
      <c r="UJ1" s="76"/>
      <c r="UK1" s="11"/>
    </row>
    <row r="2" spans="1:557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851</v>
      </c>
      <c r="E2" s="19" t="s">
        <v>852</v>
      </c>
      <c r="F2" s="19" t="s">
        <v>855</v>
      </c>
      <c r="G2" s="19" t="s">
        <v>856</v>
      </c>
      <c r="H2" s="19" t="s">
        <v>857</v>
      </c>
      <c r="I2" s="19" t="s">
        <v>858</v>
      </c>
      <c r="J2" s="19" t="s">
        <v>860</v>
      </c>
      <c r="K2" s="19" t="s">
        <v>861</v>
      </c>
      <c r="L2" s="19" t="s">
        <v>862</v>
      </c>
      <c r="M2" s="19" t="s">
        <v>863</v>
      </c>
      <c r="N2" s="19" t="s">
        <v>864</v>
      </c>
      <c r="O2" s="19" t="s">
        <v>865</v>
      </c>
      <c r="P2" s="19" t="s">
        <v>867</v>
      </c>
      <c r="Q2" s="19" t="s">
        <v>868</v>
      </c>
      <c r="R2" s="19" t="s">
        <v>869</v>
      </c>
      <c r="S2" s="19" t="s">
        <v>870</v>
      </c>
      <c r="T2" s="19" t="s">
        <v>871</v>
      </c>
      <c r="U2" s="19" t="s">
        <v>873</v>
      </c>
      <c r="V2" s="19" t="s">
        <v>877</v>
      </c>
      <c r="W2" s="19" t="s">
        <v>878</v>
      </c>
      <c r="X2" s="19" t="s">
        <v>879</v>
      </c>
      <c r="Y2" s="19" t="s">
        <v>880</v>
      </c>
      <c r="Z2" s="19" t="s">
        <v>881</v>
      </c>
      <c r="AA2" s="19" t="s">
        <v>882</v>
      </c>
      <c r="AB2" s="19" t="s">
        <v>883</v>
      </c>
      <c r="AC2" s="19" t="s">
        <v>884</v>
      </c>
      <c r="AD2" s="19" t="s">
        <v>885</v>
      </c>
      <c r="AE2" s="19" t="s">
        <v>886</v>
      </c>
      <c r="AF2" s="19" t="s">
        <v>887</v>
      </c>
      <c r="AG2" s="19" t="s">
        <v>888</v>
      </c>
      <c r="AH2" s="19" t="s">
        <v>891</v>
      </c>
      <c r="AI2" s="19" t="s">
        <v>892</v>
      </c>
      <c r="AJ2" s="19" t="s">
        <v>893</v>
      </c>
      <c r="AK2" s="19" t="s">
        <v>894</v>
      </c>
      <c r="AL2" s="19" t="s">
        <v>896</v>
      </c>
      <c r="AM2" s="19" t="s">
        <v>897</v>
      </c>
      <c r="AN2" s="19" t="s">
        <v>899</v>
      </c>
      <c r="AO2" s="19" t="s">
        <v>911</v>
      </c>
      <c r="AP2" s="19" t="s">
        <v>912</v>
      </c>
      <c r="AQ2" s="19" t="s">
        <v>913</v>
      </c>
      <c r="AR2" s="19" t="s">
        <v>914</v>
      </c>
      <c r="AS2" s="19" t="s">
        <v>916</v>
      </c>
      <c r="AT2" s="19" t="s">
        <v>920</v>
      </c>
      <c r="AU2" s="19" t="s">
        <v>921</v>
      </c>
      <c r="AV2" s="19" t="s">
        <v>922</v>
      </c>
      <c r="AW2" s="19" t="s">
        <v>926</v>
      </c>
      <c r="AX2" s="19" t="s">
        <v>927</v>
      </c>
      <c r="AY2" s="19" t="s">
        <v>930</v>
      </c>
      <c r="AZ2" s="19" t="s">
        <v>931</v>
      </c>
      <c r="BA2" s="19" t="s">
        <v>932</v>
      </c>
      <c r="BB2" s="19" t="s">
        <v>933</v>
      </c>
      <c r="BC2" s="19" t="s">
        <v>935</v>
      </c>
      <c r="BD2" s="19" t="s">
        <v>936</v>
      </c>
      <c r="BE2" s="19" t="s">
        <v>937</v>
      </c>
      <c r="BF2" s="19" t="s">
        <v>938</v>
      </c>
      <c r="BG2" s="19" t="s">
        <v>939</v>
      </c>
      <c r="BH2" s="19" t="s">
        <v>940</v>
      </c>
      <c r="BI2" s="19" t="s">
        <v>943</v>
      </c>
      <c r="BJ2" s="19" t="s">
        <v>944</v>
      </c>
      <c r="BK2" s="19" t="s">
        <v>945</v>
      </c>
      <c r="BL2" s="19" t="s">
        <v>946</v>
      </c>
      <c r="BM2" s="19" t="s">
        <v>950</v>
      </c>
      <c r="BN2" s="19" t="s">
        <v>957</v>
      </c>
      <c r="BO2" s="19" t="s">
        <v>963</v>
      </c>
      <c r="BP2" s="19" t="s">
        <v>964</v>
      </c>
      <c r="BQ2" s="19" t="s">
        <v>965</v>
      </c>
      <c r="BR2" s="19" t="s">
        <v>966</v>
      </c>
      <c r="BS2" s="19" t="s">
        <v>967</v>
      </c>
      <c r="BT2" s="19" t="s">
        <v>968</v>
      </c>
      <c r="BU2" s="19" t="s">
        <v>969</v>
      </c>
      <c r="BV2" s="19" t="s">
        <v>972</v>
      </c>
      <c r="BW2" s="19" t="s">
        <v>974</v>
      </c>
      <c r="BX2" s="19" t="s">
        <v>975</v>
      </c>
      <c r="BY2" s="19" t="s">
        <v>978</v>
      </c>
      <c r="BZ2" s="19" t="s">
        <v>980</v>
      </c>
      <c r="CA2" s="19" t="s">
        <v>981</v>
      </c>
      <c r="CB2" s="19" t="s">
        <v>982</v>
      </c>
      <c r="CC2" s="19" t="s">
        <v>983</v>
      </c>
      <c r="CD2" s="19" t="s">
        <v>988</v>
      </c>
      <c r="CE2" s="19" t="s">
        <v>989</v>
      </c>
      <c r="CF2" s="19" t="s">
        <v>991</v>
      </c>
      <c r="CG2" s="19" t="s">
        <v>992</v>
      </c>
      <c r="CH2" s="19" t="s">
        <v>993</v>
      </c>
      <c r="CI2" s="19" t="s">
        <v>994</v>
      </c>
      <c r="CJ2" s="19" t="s">
        <v>995</v>
      </c>
      <c r="CK2" s="19" t="s">
        <v>999</v>
      </c>
      <c r="CL2" s="19" t="s">
        <v>1000</v>
      </c>
      <c r="CM2" s="19" t="s">
        <v>1001</v>
      </c>
      <c r="CN2" s="19" t="s">
        <v>1002</v>
      </c>
      <c r="CO2" s="19" t="s">
        <v>1004</v>
      </c>
      <c r="CP2" s="19" t="s">
        <v>1005</v>
      </c>
      <c r="CQ2" s="19" t="s">
        <v>1006</v>
      </c>
      <c r="CR2" s="19" t="s">
        <v>1008</v>
      </c>
      <c r="CS2" s="19" t="s">
        <v>1009</v>
      </c>
      <c r="CT2" s="19" t="s">
        <v>1010</v>
      </c>
      <c r="CU2" s="19" t="s">
        <v>1011</v>
      </c>
      <c r="CV2" s="19" t="s">
        <v>1014</v>
      </c>
      <c r="CW2" s="19" t="s">
        <v>1016</v>
      </c>
      <c r="CX2" s="19" t="s">
        <v>1018</v>
      </c>
      <c r="CY2" s="19" t="s">
        <v>1019</v>
      </c>
      <c r="CZ2" s="19" t="s">
        <v>1021</v>
      </c>
      <c r="DA2" s="19" t="s">
        <v>1022</v>
      </c>
      <c r="DB2" s="19" t="s">
        <v>1023</v>
      </c>
      <c r="DC2" s="19" t="s">
        <v>1025</v>
      </c>
      <c r="DD2" s="19" t="s">
        <v>1026</v>
      </c>
      <c r="DE2" s="19" t="s">
        <v>1032</v>
      </c>
      <c r="DF2" s="19" t="s">
        <v>1033</v>
      </c>
      <c r="DG2" s="19" t="s">
        <v>1034</v>
      </c>
      <c r="DH2" s="19" t="s">
        <v>1050</v>
      </c>
      <c r="DI2" s="19" t="s">
        <v>1051</v>
      </c>
      <c r="DJ2" s="19" t="s">
        <v>1052</v>
      </c>
      <c r="DK2" s="19" t="s">
        <v>1053</v>
      </c>
      <c r="DL2" s="19" t="s">
        <v>1054</v>
      </c>
      <c r="DM2" s="19" t="s">
        <v>1056</v>
      </c>
      <c r="DN2" s="19" t="s">
        <v>1057</v>
      </c>
      <c r="DO2" s="19" t="s">
        <v>1061</v>
      </c>
      <c r="DP2" s="19" t="s">
        <v>1063</v>
      </c>
      <c r="DQ2" s="19" t="s">
        <v>1065</v>
      </c>
      <c r="DR2" s="19" t="s">
        <v>1066</v>
      </c>
      <c r="DS2" s="19" t="s">
        <v>1067</v>
      </c>
      <c r="DT2" s="19" t="s">
        <v>1069</v>
      </c>
      <c r="DU2" s="19" t="s">
        <v>1071</v>
      </c>
      <c r="DV2" s="19" t="s">
        <v>1073</v>
      </c>
      <c r="DW2" s="19" t="s">
        <v>1075</v>
      </c>
      <c r="DX2" s="19" t="s">
        <v>1076</v>
      </c>
      <c r="DY2" s="19" t="s">
        <v>1085</v>
      </c>
      <c r="DZ2" s="19" t="s">
        <v>1086</v>
      </c>
      <c r="EA2" s="19" t="s">
        <v>1089</v>
      </c>
      <c r="EB2" s="19" t="s">
        <v>1090</v>
      </c>
      <c r="EC2" s="19" t="s">
        <v>1091</v>
      </c>
      <c r="ED2" s="19" t="s">
        <v>1092</v>
      </c>
      <c r="EE2" s="19" t="s">
        <v>1093</v>
      </c>
      <c r="EF2" s="19" t="s">
        <v>1094</v>
      </c>
      <c r="EG2" s="19" t="s">
        <v>1095</v>
      </c>
      <c r="EH2" s="19" t="s">
        <v>1096</v>
      </c>
      <c r="EI2" s="19" t="s">
        <v>1097</v>
      </c>
      <c r="EJ2" s="19" t="s">
        <v>1098</v>
      </c>
      <c r="EK2" s="19" t="s">
        <v>1099</v>
      </c>
      <c r="EL2" s="19" t="s">
        <v>1100</v>
      </c>
      <c r="EM2" s="19" t="s">
        <v>1101</v>
      </c>
      <c r="EN2" s="19" t="s">
        <v>1102</v>
      </c>
      <c r="EO2" s="19" t="s">
        <v>1103</v>
      </c>
      <c r="EP2" s="19" t="s">
        <v>1104</v>
      </c>
      <c r="EQ2" s="19" t="s">
        <v>1105</v>
      </c>
      <c r="ER2" s="19" t="s">
        <v>1106</v>
      </c>
      <c r="ES2" s="19" t="s">
        <v>1107</v>
      </c>
      <c r="ET2" s="19" t="s">
        <v>1108</v>
      </c>
      <c r="EU2" s="19" t="s">
        <v>1109</v>
      </c>
      <c r="EV2" s="19" t="s">
        <v>1110</v>
      </c>
      <c r="EW2" s="19" t="s">
        <v>1111</v>
      </c>
      <c r="EX2" s="19" t="s">
        <v>1112</v>
      </c>
      <c r="EY2" s="19" t="s">
        <v>1113</v>
      </c>
      <c r="EZ2" s="19" t="s">
        <v>1114</v>
      </c>
      <c r="FA2" s="19" t="s">
        <v>1119</v>
      </c>
      <c r="FB2" s="19" t="s">
        <v>1122</v>
      </c>
      <c r="FC2" s="19" t="s">
        <v>1124</v>
      </c>
      <c r="FD2" s="19" t="s">
        <v>1126</v>
      </c>
      <c r="FE2" s="19" t="s">
        <v>1127</v>
      </c>
      <c r="FF2" s="19" t="s">
        <v>1128</v>
      </c>
      <c r="FG2" s="19" t="s">
        <v>1129</v>
      </c>
      <c r="FH2" s="19" t="s">
        <v>1131</v>
      </c>
      <c r="FI2" s="19" t="s">
        <v>1132</v>
      </c>
      <c r="FJ2" s="19" t="s">
        <v>1133</v>
      </c>
      <c r="FK2" s="19" t="s">
        <v>1134</v>
      </c>
      <c r="FL2" s="19" t="s">
        <v>1136</v>
      </c>
      <c r="FM2" s="19" t="s">
        <v>1137</v>
      </c>
      <c r="FN2" s="19" t="s">
        <v>1138</v>
      </c>
      <c r="FO2" s="19" t="s">
        <v>1139</v>
      </c>
      <c r="FP2" s="19" t="s">
        <v>1140</v>
      </c>
      <c r="FQ2" s="19" t="s">
        <v>1141</v>
      </c>
      <c r="FR2" s="19" t="s">
        <v>1142</v>
      </c>
      <c r="FS2" s="19" t="s">
        <v>1143</v>
      </c>
      <c r="FT2" s="19" t="s">
        <v>1149</v>
      </c>
      <c r="FU2" s="19" t="s">
        <v>1150</v>
      </c>
      <c r="FV2" s="19" t="s">
        <v>1152</v>
      </c>
      <c r="FW2" s="19" t="s">
        <v>1156</v>
      </c>
      <c r="FX2" s="19" t="s">
        <v>1158</v>
      </c>
      <c r="FY2" s="19" t="s">
        <v>1160</v>
      </c>
      <c r="FZ2" s="19" t="s">
        <v>1161</v>
      </c>
      <c r="GA2" s="19" t="s">
        <v>1163</v>
      </c>
      <c r="GB2" s="19" t="s">
        <v>1166</v>
      </c>
      <c r="GC2" s="19" t="s">
        <v>1167</v>
      </c>
      <c r="GD2" s="19" t="s">
        <v>1168</v>
      </c>
      <c r="GE2" s="19" t="s">
        <v>1170</v>
      </c>
      <c r="GF2" s="19" t="s">
        <v>1173</v>
      </c>
      <c r="GG2" s="19" t="s">
        <v>1174</v>
      </c>
      <c r="GH2" s="19" t="s">
        <v>1175</v>
      </c>
      <c r="GI2" s="19" t="s">
        <v>1176</v>
      </c>
      <c r="GJ2" s="19" t="s">
        <v>1177</v>
      </c>
      <c r="GK2" s="19" t="s">
        <v>1178</v>
      </c>
      <c r="GL2" s="19" t="s">
        <v>1179</v>
      </c>
      <c r="GM2" s="19" t="s">
        <v>1181</v>
      </c>
      <c r="GN2" s="19" t="s">
        <v>1182</v>
      </c>
      <c r="GO2" s="19" t="s">
        <v>1183</v>
      </c>
      <c r="GP2" s="19" t="s">
        <v>1184</v>
      </c>
      <c r="GQ2" s="19" t="s">
        <v>1185</v>
      </c>
      <c r="GR2" s="19" t="s">
        <v>1188</v>
      </c>
      <c r="GS2" s="19" t="s">
        <v>1189</v>
      </c>
      <c r="GT2" s="19" t="s">
        <v>1190</v>
      </c>
      <c r="GU2" s="19" t="s">
        <v>1191</v>
      </c>
      <c r="GV2" s="19" t="s">
        <v>1193</v>
      </c>
      <c r="GW2" s="19" t="s">
        <v>1194</v>
      </c>
      <c r="GX2" s="19" t="s">
        <v>1195</v>
      </c>
      <c r="GY2" s="19" t="s">
        <v>1196</v>
      </c>
      <c r="GZ2" s="19" t="s">
        <v>1197</v>
      </c>
      <c r="HA2" s="19" t="s">
        <v>1202</v>
      </c>
      <c r="HB2" s="19" t="s">
        <v>1204</v>
      </c>
      <c r="HC2" s="19" t="s">
        <v>1206</v>
      </c>
      <c r="HD2" s="19" t="s">
        <v>1207</v>
      </c>
      <c r="HE2" s="19" t="s">
        <v>1208</v>
      </c>
      <c r="HF2" s="19" t="s">
        <v>1209</v>
      </c>
      <c r="HG2" s="19" t="s">
        <v>1210</v>
      </c>
      <c r="HH2" s="19" t="s">
        <v>1211</v>
      </c>
      <c r="HI2" s="19" t="s">
        <v>1212</v>
      </c>
      <c r="HJ2" s="19" t="s">
        <v>1213</v>
      </c>
      <c r="HK2" s="19" t="s">
        <v>1217</v>
      </c>
      <c r="HL2" s="19" t="s">
        <v>1218</v>
      </c>
      <c r="HM2" s="19" t="s">
        <v>1219</v>
      </c>
      <c r="HN2" s="19" t="s">
        <v>1220</v>
      </c>
      <c r="HO2" s="19" t="s">
        <v>1223</v>
      </c>
      <c r="HP2" s="19" t="s">
        <v>1224</v>
      </c>
      <c r="HQ2" s="19" t="s">
        <v>1225</v>
      </c>
      <c r="HR2" s="19" t="s">
        <v>1226</v>
      </c>
      <c r="HS2" s="19" t="s">
        <v>1227</v>
      </c>
      <c r="HT2" s="19" t="s">
        <v>1228</v>
      </c>
      <c r="HU2" s="19" t="s">
        <v>1229</v>
      </c>
      <c r="HV2" s="19" t="s">
        <v>1230</v>
      </c>
      <c r="HW2" s="19" t="s">
        <v>1231</v>
      </c>
      <c r="HX2" s="19" t="s">
        <v>1234</v>
      </c>
      <c r="HY2" s="19" t="s">
        <v>1235</v>
      </c>
      <c r="HZ2" s="19" t="s">
        <v>1236</v>
      </c>
      <c r="IA2" s="19" t="s">
        <v>1237</v>
      </c>
      <c r="IB2" s="19" t="s">
        <v>1238</v>
      </c>
      <c r="IC2" s="19" t="s">
        <v>1239</v>
      </c>
      <c r="ID2" s="19" t="s">
        <v>1241</v>
      </c>
      <c r="IE2" s="19" t="s">
        <v>1242</v>
      </c>
      <c r="IF2" s="19" t="s">
        <v>1245</v>
      </c>
      <c r="IG2" s="19" t="s">
        <v>1247</v>
      </c>
      <c r="IH2" s="19" t="s">
        <v>1248</v>
      </c>
      <c r="II2" s="19" t="s">
        <v>1249</v>
      </c>
      <c r="IJ2" s="19" t="s">
        <v>1250</v>
      </c>
      <c r="IK2" s="19" t="s">
        <v>1252</v>
      </c>
      <c r="IL2" s="19" t="s">
        <v>1253</v>
      </c>
      <c r="IM2" s="19" t="s">
        <v>1254</v>
      </c>
      <c r="IN2" s="19" t="s">
        <v>1255</v>
      </c>
      <c r="IO2" s="19" t="s">
        <v>1256</v>
      </c>
      <c r="IP2" s="19" t="s">
        <v>1260</v>
      </c>
      <c r="IQ2" s="19" t="s">
        <v>1261</v>
      </c>
      <c r="IR2" s="19" t="s">
        <v>1262</v>
      </c>
      <c r="IS2" s="19" t="s">
        <v>1265</v>
      </c>
      <c r="IT2" s="19" t="s">
        <v>1266</v>
      </c>
      <c r="IU2" s="19" t="s">
        <v>1269</v>
      </c>
      <c r="IV2" s="19" t="s">
        <v>1270</v>
      </c>
      <c r="IW2" s="19" t="s">
        <v>1271</v>
      </c>
      <c r="IX2" s="19" t="s">
        <v>1272</v>
      </c>
      <c r="IY2" s="19" t="s">
        <v>1274</v>
      </c>
      <c r="IZ2" s="19" t="s">
        <v>1275</v>
      </c>
      <c r="JA2" s="19" t="s">
        <v>1276</v>
      </c>
      <c r="JB2" s="19" t="s">
        <v>1278</v>
      </c>
      <c r="JC2" s="19" t="s">
        <v>1279</v>
      </c>
      <c r="JD2" s="19" t="s">
        <v>1280</v>
      </c>
      <c r="JE2" s="19" t="s">
        <v>1282</v>
      </c>
      <c r="JF2" s="19" t="s">
        <v>1283</v>
      </c>
      <c r="JG2" s="19" t="s">
        <v>1284</v>
      </c>
      <c r="JH2" s="19" t="s">
        <v>1285</v>
      </c>
      <c r="JI2" s="19" t="s">
        <v>1286</v>
      </c>
      <c r="JJ2" s="19" t="s">
        <v>1287</v>
      </c>
      <c r="JK2" s="19" t="s">
        <v>1288</v>
      </c>
      <c r="JL2" s="19" t="s">
        <v>1289</v>
      </c>
      <c r="JM2" s="19" t="s">
        <v>1290</v>
      </c>
      <c r="JN2" s="19" t="s">
        <v>1291</v>
      </c>
      <c r="JO2" s="19" t="s">
        <v>1292</v>
      </c>
      <c r="JP2" s="19" t="s">
        <v>1294</v>
      </c>
      <c r="JQ2" s="19" t="s">
        <v>1296</v>
      </c>
      <c r="JR2" s="19" t="s">
        <v>1297</v>
      </c>
      <c r="JS2" s="19" t="s">
        <v>1298</v>
      </c>
      <c r="JT2" s="19" t="s">
        <v>1299</v>
      </c>
      <c r="JU2" s="19" t="s">
        <v>1300</v>
      </c>
      <c r="JV2" s="19" t="s">
        <v>1301</v>
      </c>
      <c r="JW2" s="19" t="s">
        <v>1302</v>
      </c>
      <c r="JX2" s="19" t="s">
        <v>1303</v>
      </c>
      <c r="JY2" s="19" t="s">
        <v>1304</v>
      </c>
      <c r="JZ2" s="19" t="s">
        <v>1305</v>
      </c>
      <c r="KA2" s="19" t="s">
        <v>1306</v>
      </c>
      <c r="KB2" s="19" t="s">
        <v>1307</v>
      </c>
      <c r="KC2" s="19" t="s">
        <v>1308</v>
      </c>
      <c r="KD2" s="19" t="s">
        <v>1309</v>
      </c>
      <c r="KE2" s="19" t="s">
        <v>1310</v>
      </c>
      <c r="KF2" s="19" t="s">
        <v>1311</v>
      </c>
      <c r="KG2" s="19" t="s">
        <v>1312</v>
      </c>
      <c r="KH2" s="19" t="s">
        <v>1313</v>
      </c>
      <c r="KI2" s="19" t="s">
        <v>1314</v>
      </c>
      <c r="KJ2" s="19" t="s">
        <v>1315</v>
      </c>
      <c r="KK2" s="19" t="s">
        <v>1316</v>
      </c>
      <c r="KL2" s="19" t="s">
        <v>1317</v>
      </c>
      <c r="KM2" s="19" t="s">
        <v>1318</v>
      </c>
      <c r="KN2" s="19" t="s">
        <v>1319</v>
      </c>
      <c r="KO2" s="19" t="s">
        <v>1320</v>
      </c>
      <c r="KP2" s="19" t="s">
        <v>1321</v>
      </c>
      <c r="KQ2" s="19" t="s">
        <v>1322</v>
      </c>
      <c r="KR2" s="19" t="s">
        <v>1323</v>
      </c>
      <c r="KS2" s="19" t="s">
        <v>1324</v>
      </c>
      <c r="KT2" s="19" t="s">
        <v>1325</v>
      </c>
      <c r="KU2" s="19" t="s">
        <v>1326</v>
      </c>
      <c r="KV2" s="19" t="s">
        <v>1327</v>
      </c>
      <c r="KW2" s="19" t="s">
        <v>1328</v>
      </c>
      <c r="KX2" s="19" t="s">
        <v>1330</v>
      </c>
      <c r="KY2" s="19" t="s">
        <v>1331</v>
      </c>
      <c r="KZ2" s="19" t="s">
        <v>1332</v>
      </c>
      <c r="LA2" s="19" t="s">
        <v>1333</v>
      </c>
      <c r="LB2" s="19" t="s">
        <v>1334</v>
      </c>
      <c r="LC2" s="19" t="s">
        <v>1335</v>
      </c>
      <c r="LD2" s="19" t="s">
        <v>1336</v>
      </c>
      <c r="LE2" s="19" t="s">
        <v>1337</v>
      </c>
      <c r="LF2" s="19" t="s">
        <v>1338</v>
      </c>
      <c r="LG2" s="19" t="s">
        <v>1339</v>
      </c>
      <c r="LH2" s="19" t="s">
        <v>1341</v>
      </c>
      <c r="LI2" s="19" t="s">
        <v>1344</v>
      </c>
      <c r="LJ2" s="19" t="s">
        <v>1346</v>
      </c>
      <c r="LK2" s="19" t="s">
        <v>1347</v>
      </c>
      <c r="LL2" s="19" t="s">
        <v>1348</v>
      </c>
      <c r="LM2" s="19" t="s">
        <v>1350</v>
      </c>
      <c r="LN2" s="19" t="s">
        <v>1351</v>
      </c>
      <c r="LO2" s="19" t="s">
        <v>1353</v>
      </c>
      <c r="LP2" s="19" t="s">
        <v>1354</v>
      </c>
      <c r="LQ2" s="19" t="s">
        <v>1355</v>
      </c>
      <c r="LR2" s="19" t="s">
        <v>1356</v>
      </c>
      <c r="LS2" s="19" t="s">
        <v>1357</v>
      </c>
      <c r="LT2" s="19" t="s">
        <v>1360</v>
      </c>
      <c r="LU2" s="19" t="s">
        <v>1362</v>
      </c>
      <c r="LV2" s="19" t="s">
        <v>1364</v>
      </c>
      <c r="LW2" s="19" t="s">
        <v>1365</v>
      </c>
      <c r="LX2" s="19" t="s">
        <v>1366</v>
      </c>
      <c r="LY2" s="19" t="s">
        <v>1369</v>
      </c>
      <c r="LZ2" s="19" t="s">
        <v>1370</v>
      </c>
      <c r="MA2" s="19" t="s">
        <v>1373</v>
      </c>
      <c r="MB2" s="19" t="s">
        <v>1374</v>
      </c>
      <c r="MC2" s="19" t="s">
        <v>1375</v>
      </c>
      <c r="MD2" s="19" t="s">
        <v>1376</v>
      </c>
      <c r="ME2" s="19" t="s">
        <v>1377</v>
      </c>
      <c r="MF2" s="19" t="s">
        <v>1378</v>
      </c>
      <c r="MG2" s="19" t="s">
        <v>1379</v>
      </c>
      <c r="MH2" s="19" t="s">
        <v>1380</v>
      </c>
      <c r="MI2" s="19" t="s">
        <v>1382</v>
      </c>
      <c r="MJ2" s="19" t="s">
        <v>1383</v>
      </c>
      <c r="MK2" s="19" t="s">
        <v>1384</v>
      </c>
      <c r="ML2" s="19" t="s">
        <v>1385</v>
      </c>
      <c r="MM2" s="19" t="s">
        <v>1386</v>
      </c>
      <c r="MN2" s="19" t="s">
        <v>1387</v>
      </c>
      <c r="MO2" s="19" t="s">
        <v>1390</v>
      </c>
      <c r="MP2" s="19" t="s">
        <v>1391</v>
      </c>
      <c r="MQ2" s="19" t="s">
        <v>1392</v>
      </c>
      <c r="MR2" s="19" t="s">
        <v>1393</v>
      </c>
      <c r="MS2" s="19" t="s">
        <v>1394</v>
      </c>
      <c r="MT2" s="19" t="s">
        <v>1398</v>
      </c>
      <c r="MU2" s="19" t="s">
        <v>1400</v>
      </c>
      <c r="MV2" s="19" t="s">
        <v>1402</v>
      </c>
      <c r="MW2" s="19" t="s">
        <v>1404</v>
      </c>
      <c r="MX2" s="19" t="s">
        <v>1411</v>
      </c>
      <c r="MY2" s="19" t="s">
        <v>1412</v>
      </c>
      <c r="MZ2" s="19" t="s">
        <v>1413</v>
      </c>
      <c r="NA2" s="19" t="s">
        <v>1414</v>
      </c>
      <c r="NB2" s="19" t="s">
        <v>1415</v>
      </c>
      <c r="NC2" s="19" t="s">
        <v>1416</v>
      </c>
      <c r="ND2" s="19" t="s">
        <v>1417</v>
      </c>
      <c r="NE2" s="19" t="s">
        <v>1419</v>
      </c>
      <c r="NF2" s="19" t="s">
        <v>1421</v>
      </c>
      <c r="NG2" s="19" t="s">
        <v>1425</v>
      </c>
      <c r="NH2" s="19" t="s">
        <v>1426</v>
      </c>
      <c r="NI2" s="19" t="s">
        <v>1427</v>
      </c>
      <c r="NJ2" s="19" t="s">
        <v>1428</v>
      </c>
      <c r="NK2" s="19" t="s">
        <v>1430</v>
      </c>
      <c r="NL2" s="19" t="s">
        <v>1434</v>
      </c>
      <c r="NM2" s="19" t="s">
        <v>1435</v>
      </c>
      <c r="NN2" s="19" t="s">
        <v>1436</v>
      </c>
      <c r="NO2" s="19" t="s">
        <v>1437</v>
      </c>
      <c r="NP2" s="19" t="s">
        <v>1438</v>
      </c>
      <c r="NQ2" s="19" t="s">
        <v>1439</v>
      </c>
      <c r="NR2" s="19" t="s">
        <v>1443</v>
      </c>
      <c r="NS2" s="19" t="s">
        <v>1444</v>
      </c>
      <c r="NT2" s="19" t="s">
        <v>1446</v>
      </c>
      <c r="NU2" s="19" t="s">
        <v>1448</v>
      </c>
      <c r="NV2" s="19" t="s">
        <v>1452</v>
      </c>
      <c r="NW2" s="19" t="s">
        <v>1453</v>
      </c>
      <c r="NX2" s="19" t="s">
        <v>1454</v>
      </c>
      <c r="NY2" s="19" t="s">
        <v>1455</v>
      </c>
      <c r="NZ2" s="19" t="s">
        <v>1456</v>
      </c>
      <c r="OA2" s="19" t="s">
        <v>1457</v>
      </c>
      <c r="OB2" s="19" t="s">
        <v>1458</v>
      </c>
      <c r="OC2" s="19" t="s">
        <v>1460</v>
      </c>
      <c r="OD2" s="19" t="s">
        <v>1461</v>
      </c>
      <c r="OE2" s="19" t="s">
        <v>1464</v>
      </c>
      <c r="OF2" s="19" t="s">
        <v>1465</v>
      </c>
      <c r="OG2" s="19" t="s">
        <v>1466</v>
      </c>
      <c r="OH2" s="19" t="s">
        <v>1467</v>
      </c>
      <c r="OI2" s="19" t="s">
        <v>1468</v>
      </c>
      <c r="OJ2" s="19" t="s">
        <v>1469</v>
      </c>
      <c r="OK2" s="19" t="s">
        <v>1470</v>
      </c>
      <c r="OL2" s="19" t="s">
        <v>1471</v>
      </c>
      <c r="OM2" s="19" t="s">
        <v>1475</v>
      </c>
      <c r="ON2" s="19" t="s">
        <v>1476</v>
      </c>
      <c r="OO2" s="19" t="s">
        <v>1480</v>
      </c>
      <c r="OP2" s="19" t="s">
        <v>1481</v>
      </c>
      <c r="OQ2" s="19" t="s">
        <v>1482</v>
      </c>
      <c r="OR2" s="19" t="s">
        <v>1484</v>
      </c>
      <c r="OS2" s="19" t="s">
        <v>1485</v>
      </c>
      <c r="OT2" s="19" t="s">
        <v>1486</v>
      </c>
      <c r="OU2" s="19" t="s">
        <v>1488</v>
      </c>
      <c r="OV2" s="19" t="s">
        <v>1489</v>
      </c>
      <c r="OW2" s="19" t="s">
        <v>1490</v>
      </c>
      <c r="OX2" s="19" t="s">
        <v>1491</v>
      </c>
      <c r="OY2" s="19" t="s">
        <v>1492</v>
      </c>
      <c r="OZ2" s="19" t="s">
        <v>1493</v>
      </c>
      <c r="PA2" s="19" t="s">
        <v>1494</v>
      </c>
      <c r="PB2" s="19" t="s">
        <v>1495</v>
      </c>
      <c r="PC2" s="19" t="s">
        <v>1499</v>
      </c>
      <c r="PD2" s="19" t="s">
        <v>1503</v>
      </c>
      <c r="PE2" s="19" t="s">
        <v>1504</v>
      </c>
      <c r="PF2" s="19" t="s">
        <v>1505</v>
      </c>
      <c r="PG2" s="19" t="s">
        <v>1506</v>
      </c>
      <c r="PH2" s="19" t="s">
        <v>1507</v>
      </c>
      <c r="PI2" s="19" t="s">
        <v>1508</v>
      </c>
      <c r="PJ2" s="19" t="s">
        <v>1509</v>
      </c>
      <c r="PK2" s="19" t="s">
        <v>1510</v>
      </c>
      <c r="PL2" s="19" t="s">
        <v>1511</v>
      </c>
      <c r="PM2" s="19" t="s">
        <v>1512</v>
      </c>
      <c r="PN2" s="19" t="s">
        <v>1513</v>
      </c>
      <c r="PO2" s="19" t="s">
        <v>1520</v>
      </c>
      <c r="PP2" s="19" t="s">
        <v>1521</v>
      </c>
      <c r="PQ2" s="19" t="s">
        <v>1522</v>
      </c>
      <c r="PR2" s="19" t="s">
        <v>1523</v>
      </c>
      <c r="PS2" s="19" t="s">
        <v>1524</v>
      </c>
      <c r="PT2" s="19" t="s">
        <v>1525</v>
      </c>
      <c r="PU2" s="19" t="s">
        <v>1529</v>
      </c>
      <c r="PV2" s="19" t="s">
        <v>1530</v>
      </c>
      <c r="PW2" s="19" t="s">
        <v>1531</v>
      </c>
      <c r="PX2" s="19" t="s">
        <v>1532</v>
      </c>
      <c r="PY2" s="19" t="s">
        <v>1533</v>
      </c>
      <c r="PZ2" s="19" t="s">
        <v>1534</v>
      </c>
      <c r="QA2" s="19" t="s">
        <v>1536</v>
      </c>
      <c r="QB2" s="19" t="s">
        <v>1538</v>
      </c>
      <c r="QC2" s="19" t="s">
        <v>1540</v>
      </c>
      <c r="QD2" s="19" t="s">
        <v>1541</v>
      </c>
      <c r="QE2" s="19" t="s">
        <v>1542</v>
      </c>
      <c r="QF2" s="19" t="s">
        <v>1545</v>
      </c>
      <c r="QG2" s="19" t="s">
        <v>1546</v>
      </c>
      <c r="QH2" s="19" t="s">
        <v>1547</v>
      </c>
      <c r="QI2" s="19" t="s">
        <v>1548</v>
      </c>
      <c r="QJ2" s="19" t="s">
        <v>1549</v>
      </c>
      <c r="QK2" s="19" t="s">
        <v>1550</v>
      </c>
      <c r="QL2" s="19" t="s">
        <v>1551</v>
      </c>
      <c r="QM2" s="19" t="s">
        <v>1554</v>
      </c>
      <c r="QN2" s="19" t="s">
        <v>1555</v>
      </c>
      <c r="QO2" s="19" t="s">
        <v>1556</v>
      </c>
      <c r="QP2" s="19" t="s">
        <v>1557</v>
      </c>
      <c r="QQ2" s="19" t="s">
        <v>1558</v>
      </c>
      <c r="QR2" s="19" t="s">
        <v>1559</v>
      </c>
      <c r="QS2" s="19" t="s">
        <v>1560</v>
      </c>
      <c r="QT2" s="19" t="s">
        <v>1561</v>
      </c>
      <c r="QU2" s="19" t="s">
        <v>1563</v>
      </c>
      <c r="QV2" s="19" t="s">
        <v>1564</v>
      </c>
      <c r="QW2" s="19" t="s">
        <v>1566</v>
      </c>
      <c r="QX2" s="19" t="s">
        <v>1567</v>
      </c>
      <c r="QY2" s="19" t="s">
        <v>1568</v>
      </c>
      <c r="QZ2" s="19" t="s">
        <v>1569</v>
      </c>
      <c r="RA2" s="19" t="s">
        <v>1570</v>
      </c>
      <c r="RB2" s="19" t="s">
        <v>1571</v>
      </c>
      <c r="RC2" s="19" t="s">
        <v>1572</v>
      </c>
      <c r="RD2" s="19" t="s">
        <v>1573</v>
      </c>
      <c r="RE2" s="19" t="s">
        <v>1576</v>
      </c>
      <c r="RF2" s="19" t="s">
        <v>1580</v>
      </c>
      <c r="RG2" s="19" t="s">
        <v>1581</v>
      </c>
      <c r="RH2" s="19" t="s">
        <v>1585</v>
      </c>
      <c r="RI2" s="19" t="s">
        <v>1586</v>
      </c>
      <c r="RJ2" s="19" t="s">
        <v>1587</v>
      </c>
      <c r="RK2" s="19" t="s">
        <v>1588</v>
      </c>
      <c r="RL2" s="19" t="s">
        <v>1591</v>
      </c>
      <c r="RM2" s="19" t="s">
        <v>1597</v>
      </c>
      <c r="RN2" s="19" t="s">
        <v>1598</v>
      </c>
      <c r="RO2" s="19" t="s">
        <v>1599</v>
      </c>
      <c r="RP2" s="19" t="s">
        <v>1600</v>
      </c>
      <c r="RQ2" s="19" t="s">
        <v>1601</v>
      </c>
      <c r="RR2" s="19" t="s">
        <v>1602</v>
      </c>
      <c r="RS2" s="19" t="s">
        <v>1604</v>
      </c>
      <c r="RT2" s="19" t="s">
        <v>1605</v>
      </c>
      <c r="RU2" s="19" t="s">
        <v>1606</v>
      </c>
      <c r="RV2" s="19" t="s">
        <v>1608</v>
      </c>
      <c r="RW2" s="19" t="s">
        <v>1610</v>
      </c>
      <c r="RX2" s="19" t="s">
        <v>1611</v>
      </c>
      <c r="RY2" s="19" t="s">
        <v>1612</v>
      </c>
      <c r="RZ2" s="19" t="s">
        <v>1613</v>
      </c>
      <c r="SA2" s="19" t="s">
        <v>1615</v>
      </c>
      <c r="SB2" s="19" t="s">
        <v>1616</v>
      </c>
      <c r="SC2" s="19" t="s">
        <v>1617</v>
      </c>
      <c r="SD2" s="19" t="s">
        <v>1618</v>
      </c>
      <c r="SE2" s="19" t="s">
        <v>1619</v>
      </c>
      <c r="SF2" s="19" t="s">
        <v>1620</v>
      </c>
      <c r="SG2" s="19" t="s">
        <v>1621</v>
      </c>
      <c r="SH2" s="19" t="s">
        <v>1622</v>
      </c>
      <c r="SI2" s="19" t="s">
        <v>1623</v>
      </c>
      <c r="SJ2" s="19" t="s">
        <v>1624</v>
      </c>
      <c r="SK2" s="19" t="s">
        <v>1625</v>
      </c>
      <c r="SL2" s="19" t="s">
        <v>1626</v>
      </c>
      <c r="SM2" s="19" t="s">
        <v>1627</v>
      </c>
      <c r="SN2" s="19" t="s">
        <v>1628</v>
      </c>
      <c r="SO2" s="19" t="s">
        <v>1629</v>
      </c>
      <c r="SP2" s="19" t="s">
        <v>1630</v>
      </c>
      <c r="SQ2" s="19" t="s">
        <v>1631</v>
      </c>
      <c r="SR2" s="19" t="s">
        <v>1633</v>
      </c>
      <c r="SS2" s="19" t="s">
        <v>1634</v>
      </c>
      <c r="ST2" s="19" t="s">
        <v>1635</v>
      </c>
      <c r="SU2" s="19" t="s">
        <v>1636</v>
      </c>
      <c r="SV2" s="19" t="s">
        <v>1637</v>
      </c>
      <c r="SW2" s="19" t="s">
        <v>1638</v>
      </c>
      <c r="SX2" s="19" t="s">
        <v>1639</v>
      </c>
      <c r="SY2" s="19" t="s">
        <v>1641</v>
      </c>
      <c r="SZ2" s="19" t="s">
        <v>1642</v>
      </c>
      <c r="TA2" s="19" t="s">
        <v>1644</v>
      </c>
      <c r="TB2" s="19" t="s">
        <v>1646</v>
      </c>
      <c r="TC2" s="19" t="s">
        <v>1647</v>
      </c>
      <c r="TD2" s="19" t="s">
        <v>1648</v>
      </c>
      <c r="TE2" s="19" t="s">
        <v>1649</v>
      </c>
      <c r="TF2" s="19" t="s">
        <v>1651</v>
      </c>
      <c r="TG2" s="19" t="s">
        <v>1652</v>
      </c>
      <c r="TH2" s="19" t="s">
        <v>1653</v>
      </c>
      <c r="TI2" s="19" t="s">
        <v>1654</v>
      </c>
      <c r="TJ2" s="19" t="s">
        <v>1656</v>
      </c>
      <c r="TK2" s="19" t="s">
        <v>1657</v>
      </c>
      <c r="TL2" s="19" t="s">
        <v>1658</v>
      </c>
      <c r="TM2" s="19" t="s">
        <v>1659</v>
      </c>
      <c r="TN2" s="19" t="s">
        <v>1661</v>
      </c>
      <c r="TO2" s="19" t="s">
        <v>1662</v>
      </c>
      <c r="TP2" s="19" t="s">
        <v>1663</v>
      </c>
      <c r="TQ2" s="19" t="s">
        <v>1664</v>
      </c>
      <c r="TR2" s="19" t="s">
        <v>1665</v>
      </c>
      <c r="TS2" s="19" t="s">
        <v>1666</v>
      </c>
      <c r="TT2" s="19" t="s">
        <v>1667</v>
      </c>
      <c r="TU2" s="19" t="s">
        <v>1669</v>
      </c>
      <c r="TV2" s="19" t="s">
        <v>1670</v>
      </c>
      <c r="TW2" s="19" t="s">
        <v>1671</v>
      </c>
      <c r="TX2" s="19" t="s">
        <v>1672</v>
      </c>
      <c r="TY2" s="19" t="s">
        <v>1673</v>
      </c>
      <c r="TZ2" s="19" t="s">
        <v>1674</v>
      </c>
      <c r="UA2" s="19" t="s">
        <v>1675</v>
      </c>
      <c r="UB2" s="19" t="s">
        <v>1676</v>
      </c>
      <c r="UC2" s="19" t="s">
        <v>1677</v>
      </c>
      <c r="UD2" s="19" t="s">
        <v>1679</v>
      </c>
      <c r="UE2" s="19" t="s">
        <v>1680</v>
      </c>
      <c r="UF2" s="19" t="s">
        <v>1681</v>
      </c>
      <c r="UG2" s="20" t="s">
        <v>1682</v>
      </c>
      <c r="UH2" s="10" t="s">
        <v>1683</v>
      </c>
      <c r="UI2" s="10" t="s">
        <v>1718</v>
      </c>
      <c r="UJ2" s="10" t="s">
        <v>1684</v>
      </c>
      <c r="UK2" s="60" t="s">
        <v>1685</v>
      </c>
    </row>
    <row r="3" spans="1:557" s="28" customFormat="1" ht="24.95" hidden="1" customHeight="1">
      <c r="A3" s="31"/>
      <c r="B3" s="32"/>
      <c r="C3" s="33"/>
      <c r="D3" s="35">
        <v>0</v>
      </c>
      <c r="E3" s="35">
        <v>0</v>
      </c>
      <c r="F3" s="35" t="s">
        <v>15</v>
      </c>
      <c r="G3" s="35" t="s">
        <v>15</v>
      </c>
      <c r="H3" s="35" t="s">
        <v>15</v>
      </c>
      <c r="I3" s="35" t="s">
        <v>15</v>
      </c>
      <c r="J3" s="35">
        <v>0</v>
      </c>
      <c r="K3" s="35" t="s">
        <v>15</v>
      </c>
      <c r="L3" s="35" t="s">
        <v>15</v>
      </c>
      <c r="M3" s="35" t="s">
        <v>15</v>
      </c>
      <c r="N3" s="35">
        <v>0</v>
      </c>
      <c r="O3" s="35" t="s">
        <v>15</v>
      </c>
      <c r="P3" s="35" t="s">
        <v>15</v>
      </c>
      <c r="Q3" s="35" t="s">
        <v>15</v>
      </c>
      <c r="R3" s="35">
        <v>0</v>
      </c>
      <c r="S3" s="35" t="s">
        <v>15</v>
      </c>
      <c r="T3" s="35" t="s">
        <v>15</v>
      </c>
      <c r="U3" s="35">
        <v>0</v>
      </c>
      <c r="V3" s="35">
        <v>0</v>
      </c>
      <c r="W3" s="35" t="s">
        <v>15</v>
      </c>
      <c r="X3" s="35">
        <v>0</v>
      </c>
      <c r="Y3" s="35" t="s">
        <v>15</v>
      </c>
      <c r="Z3" s="35" t="s">
        <v>15</v>
      </c>
      <c r="AA3" s="35" t="s">
        <v>15</v>
      </c>
      <c r="AB3" s="35">
        <v>0</v>
      </c>
      <c r="AC3" s="35">
        <v>0</v>
      </c>
      <c r="AD3" s="35" t="s">
        <v>15</v>
      </c>
      <c r="AE3" s="35" t="s">
        <v>15</v>
      </c>
      <c r="AF3" s="35" t="s">
        <v>15</v>
      </c>
      <c r="AG3" s="35" t="s">
        <v>15</v>
      </c>
      <c r="AH3" s="35" t="s">
        <v>15</v>
      </c>
      <c r="AI3" s="35">
        <v>0</v>
      </c>
      <c r="AJ3" s="35" t="s">
        <v>15</v>
      </c>
      <c r="AK3" s="35" t="s">
        <v>15</v>
      </c>
      <c r="AL3" s="35">
        <v>0</v>
      </c>
      <c r="AM3" s="35">
        <v>0</v>
      </c>
      <c r="AN3" s="35" t="s">
        <v>15</v>
      </c>
      <c r="AO3" s="35" t="s">
        <v>15</v>
      </c>
      <c r="AP3" s="35">
        <v>0</v>
      </c>
      <c r="AQ3" s="35" t="s">
        <v>15</v>
      </c>
      <c r="AR3" s="35">
        <v>0</v>
      </c>
      <c r="AS3" s="35" t="s">
        <v>15</v>
      </c>
      <c r="AT3" s="35" t="s">
        <v>15</v>
      </c>
      <c r="AU3" s="35">
        <v>0</v>
      </c>
      <c r="AV3" s="35" t="s">
        <v>15</v>
      </c>
      <c r="AW3" s="35" t="s">
        <v>15</v>
      </c>
      <c r="AX3" s="35" t="s">
        <v>15</v>
      </c>
      <c r="AY3" s="35" t="s">
        <v>15</v>
      </c>
      <c r="AZ3" s="35" t="s">
        <v>15</v>
      </c>
      <c r="BA3" s="35" t="s">
        <v>15</v>
      </c>
      <c r="BB3" s="35">
        <v>0</v>
      </c>
      <c r="BC3" s="35" t="s">
        <v>15</v>
      </c>
      <c r="BD3" s="35" t="s">
        <v>15</v>
      </c>
      <c r="BE3" s="35" t="s">
        <v>15</v>
      </c>
      <c r="BF3" s="35" t="s">
        <v>15</v>
      </c>
      <c r="BG3" s="35" t="s">
        <v>15</v>
      </c>
      <c r="BH3" s="35">
        <v>0</v>
      </c>
      <c r="BI3" s="35">
        <v>0</v>
      </c>
      <c r="BJ3" s="35">
        <v>0</v>
      </c>
      <c r="BK3" s="35">
        <v>0</v>
      </c>
      <c r="BL3" s="35">
        <v>0</v>
      </c>
      <c r="BM3" s="35">
        <v>0</v>
      </c>
      <c r="BN3" s="35">
        <v>0</v>
      </c>
      <c r="BO3" s="35" t="s">
        <v>15</v>
      </c>
      <c r="BP3" s="35">
        <v>0</v>
      </c>
      <c r="BQ3" s="35" t="s">
        <v>15</v>
      </c>
      <c r="BR3" s="35">
        <v>0</v>
      </c>
      <c r="BS3" s="35" t="s">
        <v>15</v>
      </c>
      <c r="BT3" s="35">
        <v>0</v>
      </c>
      <c r="BU3" s="35">
        <v>0</v>
      </c>
      <c r="BV3" s="35" t="s">
        <v>15</v>
      </c>
      <c r="BW3" s="35" t="s">
        <v>15</v>
      </c>
      <c r="BX3" s="35" t="s">
        <v>15</v>
      </c>
      <c r="BY3" s="35" t="s">
        <v>15</v>
      </c>
      <c r="BZ3" s="35" t="s">
        <v>15</v>
      </c>
      <c r="CA3" s="35" t="s">
        <v>15</v>
      </c>
      <c r="CB3" s="35" t="s">
        <v>15</v>
      </c>
      <c r="CC3" s="35" t="s">
        <v>15</v>
      </c>
      <c r="CD3" s="35" t="s">
        <v>15</v>
      </c>
      <c r="CE3" s="35" t="s">
        <v>15</v>
      </c>
      <c r="CF3" s="35" t="s">
        <v>15</v>
      </c>
      <c r="CG3" s="35" t="s">
        <v>15</v>
      </c>
      <c r="CH3" s="35" t="s">
        <v>15</v>
      </c>
      <c r="CI3" s="35">
        <v>0</v>
      </c>
      <c r="CJ3" s="35" t="s">
        <v>15</v>
      </c>
      <c r="CK3" s="35">
        <v>0</v>
      </c>
      <c r="CL3" s="35" t="s">
        <v>15</v>
      </c>
      <c r="CM3" s="35" t="s">
        <v>15</v>
      </c>
      <c r="CN3" s="35" t="s">
        <v>15</v>
      </c>
      <c r="CO3" s="35" t="s">
        <v>15</v>
      </c>
      <c r="CP3" s="35" t="s">
        <v>15</v>
      </c>
      <c r="CQ3" s="35" t="s">
        <v>15</v>
      </c>
      <c r="CR3" s="35" t="s">
        <v>15</v>
      </c>
      <c r="CS3" s="35" t="s">
        <v>15</v>
      </c>
      <c r="CT3" s="35" t="s">
        <v>15</v>
      </c>
      <c r="CU3" s="35">
        <v>0</v>
      </c>
      <c r="CV3" s="35" t="s">
        <v>15</v>
      </c>
      <c r="CW3" s="35" t="s">
        <v>15</v>
      </c>
      <c r="CX3" s="35" t="s">
        <v>15</v>
      </c>
      <c r="CY3" s="35">
        <v>0</v>
      </c>
      <c r="CZ3" s="35" t="s">
        <v>15</v>
      </c>
      <c r="DA3" s="35" t="s">
        <v>15</v>
      </c>
      <c r="DB3" s="35" t="s">
        <v>15</v>
      </c>
      <c r="DC3" s="35" t="s">
        <v>15</v>
      </c>
      <c r="DD3" s="35" t="s">
        <v>15</v>
      </c>
      <c r="DE3" s="35" t="s">
        <v>15</v>
      </c>
      <c r="DF3" s="35" t="s">
        <v>15</v>
      </c>
      <c r="DG3" s="35" t="s">
        <v>15</v>
      </c>
      <c r="DH3" s="35" t="s">
        <v>15</v>
      </c>
      <c r="DI3" s="35">
        <v>0</v>
      </c>
      <c r="DJ3" s="35">
        <v>0</v>
      </c>
      <c r="DK3" s="35" t="s">
        <v>15</v>
      </c>
      <c r="DL3" s="35" t="s">
        <v>15</v>
      </c>
      <c r="DM3" s="35">
        <v>0</v>
      </c>
      <c r="DN3" s="35" t="s">
        <v>15</v>
      </c>
      <c r="DO3" s="35" t="s">
        <v>15</v>
      </c>
      <c r="DP3" s="35" t="s">
        <v>15</v>
      </c>
      <c r="DQ3" s="35" t="s">
        <v>15</v>
      </c>
      <c r="DR3" s="35" t="s">
        <v>15</v>
      </c>
      <c r="DS3" s="35" t="s">
        <v>15</v>
      </c>
      <c r="DT3" s="35" t="s">
        <v>15</v>
      </c>
      <c r="DU3" s="35" t="s">
        <v>15</v>
      </c>
      <c r="DV3" s="35" t="s">
        <v>15</v>
      </c>
      <c r="DW3" s="35" t="s">
        <v>15</v>
      </c>
      <c r="DX3" s="35" t="s">
        <v>15</v>
      </c>
      <c r="DY3" s="35" t="s">
        <v>15</v>
      </c>
      <c r="DZ3" s="35" t="s">
        <v>15</v>
      </c>
      <c r="EA3" s="35" t="s">
        <v>15</v>
      </c>
      <c r="EB3" s="35" t="s">
        <v>15</v>
      </c>
      <c r="EC3" s="35" t="s">
        <v>15</v>
      </c>
      <c r="ED3" s="35" t="s">
        <v>15</v>
      </c>
      <c r="EE3" s="35" t="s">
        <v>15</v>
      </c>
      <c r="EF3" s="35" t="s">
        <v>15</v>
      </c>
      <c r="EG3" s="35" t="s">
        <v>15</v>
      </c>
      <c r="EH3" s="35" t="s">
        <v>15</v>
      </c>
      <c r="EI3" s="35" t="s">
        <v>15</v>
      </c>
      <c r="EJ3" s="35" t="s">
        <v>15</v>
      </c>
      <c r="EK3" s="35" t="s">
        <v>15</v>
      </c>
      <c r="EL3" s="35" t="s">
        <v>15</v>
      </c>
      <c r="EM3" s="35" t="s">
        <v>15</v>
      </c>
      <c r="EN3" s="35" t="s">
        <v>15</v>
      </c>
      <c r="EO3" s="35" t="s">
        <v>15</v>
      </c>
      <c r="EP3" s="35" t="s">
        <v>15</v>
      </c>
      <c r="EQ3" s="35" t="s">
        <v>15</v>
      </c>
      <c r="ER3" s="35" t="s">
        <v>15</v>
      </c>
      <c r="ES3" s="35" t="s">
        <v>15</v>
      </c>
      <c r="ET3" s="35" t="s">
        <v>15</v>
      </c>
      <c r="EU3" s="35" t="s">
        <v>15</v>
      </c>
      <c r="EV3" s="35" t="s">
        <v>15</v>
      </c>
      <c r="EW3" s="35" t="s">
        <v>15</v>
      </c>
      <c r="EX3" s="35" t="s">
        <v>15</v>
      </c>
      <c r="EY3" s="35" t="s">
        <v>15</v>
      </c>
      <c r="EZ3" s="35" t="s">
        <v>15</v>
      </c>
      <c r="FA3" s="35">
        <v>0</v>
      </c>
      <c r="FB3" s="35" t="s">
        <v>15</v>
      </c>
      <c r="FC3" s="35" t="s">
        <v>15</v>
      </c>
      <c r="FD3" s="35" t="s">
        <v>15</v>
      </c>
      <c r="FE3" s="35">
        <v>0</v>
      </c>
      <c r="FF3" s="35" t="s">
        <v>15</v>
      </c>
      <c r="FG3" s="35" t="s">
        <v>15</v>
      </c>
      <c r="FH3" s="35" t="s">
        <v>15</v>
      </c>
      <c r="FI3" s="35" t="s">
        <v>15</v>
      </c>
      <c r="FJ3" s="35" t="s">
        <v>15</v>
      </c>
      <c r="FK3" s="35">
        <v>0</v>
      </c>
      <c r="FL3" s="35" t="s">
        <v>15</v>
      </c>
      <c r="FM3" s="35" t="s">
        <v>15</v>
      </c>
      <c r="FN3" s="35">
        <v>0</v>
      </c>
      <c r="FO3" s="35" t="s">
        <v>15</v>
      </c>
      <c r="FP3" s="35" t="s">
        <v>15</v>
      </c>
      <c r="FQ3" s="35" t="s">
        <v>15</v>
      </c>
      <c r="FR3" s="35" t="s">
        <v>15</v>
      </c>
      <c r="FS3" s="35" t="s">
        <v>15</v>
      </c>
      <c r="FT3" s="35" t="s">
        <v>15</v>
      </c>
      <c r="FU3" s="35" t="s">
        <v>15</v>
      </c>
      <c r="FV3" s="35" t="s">
        <v>15</v>
      </c>
      <c r="FW3" s="35" t="s">
        <v>15</v>
      </c>
      <c r="FX3" s="35" t="s">
        <v>15</v>
      </c>
      <c r="FY3" s="35" t="s">
        <v>15</v>
      </c>
      <c r="FZ3" s="35">
        <v>0</v>
      </c>
      <c r="GA3" s="35" t="s">
        <v>15</v>
      </c>
      <c r="GB3" s="35">
        <v>0</v>
      </c>
      <c r="GC3" s="35">
        <v>0</v>
      </c>
      <c r="GD3" s="35" t="s">
        <v>15</v>
      </c>
      <c r="GE3" s="35" t="s">
        <v>15</v>
      </c>
      <c r="GF3" s="35" t="s">
        <v>15</v>
      </c>
      <c r="GG3" s="35" t="s">
        <v>15</v>
      </c>
      <c r="GH3" s="35">
        <v>0</v>
      </c>
      <c r="GI3" s="35" t="s">
        <v>15</v>
      </c>
      <c r="GJ3" s="35" t="s">
        <v>15</v>
      </c>
      <c r="GK3" s="35" t="s">
        <v>15</v>
      </c>
      <c r="GL3" s="35" t="s">
        <v>15</v>
      </c>
      <c r="GM3" s="35" t="s">
        <v>15</v>
      </c>
      <c r="GN3" s="35" t="s">
        <v>15</v>
      </c>
      <c r="GO3" s="35" t="s">
        <v>15</v>
      </c>
      <c r="GP3" s="35" t="s">
        <v>15</v>
      </c>
      <c r="GQ3" s="35" t="s">
        <v>15</v>
      </c>
      <c r="GR3" s="35" t="s">
        <v>15</v>
      </c>
      <c r="GS3" s="35" t="s">
        <v>15</v>
      </c>
      <c r="GT3" s="35" t="s">
        <v>15</v>
      </c>
      <c r="GU3" s="35" t="s">
        <v>15</v>
      </c>
      <c r="GV3" s="35" t="s">
        <v>15</v>
      </c>
      <c r="GW3" s="35" t="s">
        <v>15</v>
      </c>
      <c r="GX3" s="35" t="s">
        <v>15</v>
      </c>
      <c r="GY3" s="35" t="s">
        <v>15</v>
      </c>
      <c r="GZ3" s="35" t="s">
        <v>15</v>
      </c>
      <c r="HA3" s="35" t="s">
        <v>15</v>
      </c>
      <c r="HB3" s="35">
        <v>0</v>
      </c>
      <c r="HC3" s="35" t="s">
        <v>15</v>
      </c>
      <c r="HD3" s="35">
        <v>0</v>
      </c>
      <c r="HE3" s="35" t="s">
        <v>15</v>
      </c>
      <c r="HF3" s="35">
        <v>0</v>
      </c>
      <c r="HG3" s="35">
        <v>0</v>
      </c>
      <c r="HH3" s="35" t="s">
        <v>15</v>
      </c>
      <c r="HI3" s="35" t="s">
        <v>15</v>
      </c>
      <c r="HJ3" s="35" t="s">
        <v>15</v>
      </c>
      <c r="HK3" s="35" t="s">
        <v>15</v>
      </c>
      <c r="HL3" s="35">
        <v>0</v>
      </c>
      <c r="HM3" s="35" t="s">
        <v>15</v>
      </c>
      <c r="HN3" s="35">
        <v>0</v>
      </c>
      <c r="HO3" s="35">
        <v>0</v>
      </c>
      <c r="HP3" s="35">
        <v>0</v>
      </c>
      <c r="HQ3" s="35" t="s">
        <v>15</v>
      </c>
      <c r="HR3" s="35">
        <v>0</v>
      </c>
      <c r="HS3" s="35" t="s">
        <v>15</v>
      </c>
      <c r="HT3" s="35" t="s">
        <v>15</v>
      </c>
      <c r="HU3" s="35">
        <v>0</v>
      </c>
      <c r="HV3" s="35" t="s">
        <v>15</v>
      </c>
      <c r="HW3" s="35" t="s">
        <v>15</v>
      </c>
      <c r="HX3" s="35" t="s">
        <v>15</v>
      </c>
      <c r="HY3" s="35" t="s">
        <v>15</v>
      </c>
      <c r="HZ3" s="35" t="s">
        <v>15</v>
      </c>
      <c r="IA3" s="35" t="s">
        <v>15</v>
      </c>
      <c r="IB3" s="35" t="s">
        <v>15</v>
      </c>
      <c r="IC3" s="35" t="s">
        <v>15</v>
      </c>
      <c r="ID3" s="35" t="s">
        <v>15</v>
      </c>
      <c r="IE3" s="35" t="s">
        <v>15</v>
      </c>
      <c r="IF3" s="35">
        <v>0</v>
      </c>
      <c r="IG3" s="35" t="s">
        <v>15</v>
      </c>
      <c r="IH3" s="35">
        <v>0</v>
      </c>
      <c r="II3" s="35" t="s">
        <v>15</v>
      </c>
      <c r="IJ3" s="35">
        <v>0</v>
      </c>
      <c r="IK3" s="35" t="s">
        <v>15</v>
      </c>
      <c r="IL3" s="35">
        <v>0</v>
      </c>
      <c r="IM3" s="35" t="s">
        <v>15</v>
      </c>
      <c r="IN3" s="35">
        <v>0</v>
      </c>
      <c r="IO3" s="35">
        <v>0</v>
      </c>
      <c r="IP3" s="35">
        <v>0</v>
      </c>
      <c r="IQ3" s="35" t="s">
        <v>15</v>
      </c>
      <c r="IR3" s="35" t="s">
        <v>15</v>
      </c>
      <c r="IS3" s="35">
        <v>0</v>
      </c>
      <c r="IT3" s="35" t="s">
        <v>15</v>
      </c>
      <c r="IU3" s="35">
        <v>0</v>
      </c>
      <c r="IV3" s="35" t="s">
        <v>15</v>
      </c>
      <c r="IW3" s="35">
        <v>0</v>
      </c>
      <c r="IX3" s="35" t="s">
        <v>15</v>
      </c>
      <c r="IY3" s="35" t="s">
        <v>15</v>
      </c>
      <c r="IZ3" s="35" t="s">
        <v>15</v>
      </c>
      <c r="JA3" s="35" t="s">
        <v>15</v>
      </c>
      <c r="JB3" s="35">
        <v>0</v>
      </c>
      <c r="JC3" s="35">
        <v>0</v>
      </c>
      <c r="JD3" s="35" t="s">
        <v>15</v>
      </c>
      <c r="JE3" s="35" t="s">
        <v>15</v>
      </c>
      <c r="JF3" s="35">
        <v>0</v>
      </c>
      <c r="JG3" s="35" t="s">
        <v>15</v>
      </c>
      <c r="JH3" s="35" t="s">
        <v>15</v>
      </c>
      <c r="JI3" s="35" t="s">
        <v>15</v>
      </c>
      <c r="JJ3" s="35">
        <v>0</v>
      </c>
      <c r="JK3" s="35" t="s">
        <v>15</v>
      </c>
      <c r="JL3" s="35" t="s">
        <v>15</v>
      </c>
      <c r="JM3" s="35" t="s">
        <v>15</v>
      </c>
      <c r="JN3" s="35" t="s">
        <v>15</v>
      </c>
      <c r="JO3" s="35">
        <v>0</v>
      </c>
      <c r="JP3" s="35" t="s">
        <v>15</v>
      </c>
      <c r="JQ3" s="35" t="s">
        <v>15</v>
      </c>
      <c r="JR3" s="35" t="s">
        <v>15</v>
      </c>
      <c r="JS3" s="35" t="s">
        <v>15</v>
      </c>
      <c r="JT3" s="35" t="s">
        <v>15</v>
      </c>
      <c r="JU3" s="35">
        <v>0</v>
      </c>
      <c r="JV3" s="35">
        <v>0</v>
      </c>
      <c r="JW3" s="35" t="s">
        <v>15</v>
      </c>
      <c r="JX3" s="35">
        <v>0</v>
      </c>
      <c r="JY3" s="35">
        <v>0</v>
      </c>
      <c r="JZ3" s="35">
        <v>0</v>
      </c>
      <c r="KA3" s="35">
        <v>0</v>
      </c>
      <c r="KB3" s="35">
        <v>0</v>
      </c>
      <c r="KC3" s="35" t="s">
        <v>15</v>
      </c>
      <c r="KD3" s="35">
        <v>0</v>
      </c>
      <c r="KE3" s="35">
        <v>0</v>
      </c>
      <c r="KF3" s="35">
        <v>0</v>
      </c>
      <c r="KG3" s="35" t="s">
        <v>15</v>
      </c>
      <c r="KH3" s="35" t="s">
        <v>15</v>
      </c>
      <c r="KI3" s="35">
        <v>0</v>
      </c>
      <c r="KJ3" s="35">
        <v>0</v>
      </c>
      <c r="KK3" s="35" t="s">
        <v>15</v>
      </c>
      <c r="KL3" s="35">
        <v>0</v>
      </c>
      <c r="KM3" s="35" t="s">
        <v>15</v>
      </c>
      <c r="KN3" s="35" t="s">
        <v>15</v>
      </c>
      <c r="KO3" s="35" t="s">
        <v>15</v>
      </c>
      <c r="KP3" s="35">
        <v>0</v>
      </c>
      <c r="KQ3" s="35">
        <v>0</v>
      </c>
      <c r="KR3" s="35" t="s">
        <v>15</v>
      </c>
      <c r="KS3" s="35" t="s">
        <v>15</v>
      </c>
      <c r="KT3" s="35" t="s">
        <v>15</v>
      </c>
      <c r="KU3" s="35" t="s">
        <v>15</v>
      </c>
      <c r="KV3" s="35">
        <v>0</v>
      </c>
      <c r="KW3" s="35">
        <v>0</v>
      </c>
      <c r="KX3" s="35" t="s">
        <v>15</v>
      </c>
      <c r="KY3" s="35" t="s">
        <v>15</v>
      </c>
      <c r="KZ3" s="35" t="s">
        <v>15</v>
      </c>
      <c r="LA3" s="35" t="s">
        <v>15</v>
      </c>
      <c r="LB3" s="35" t="s">
        <v>15</v>
      </c>
      <c r="LC3" s="35">
        <v>0</v>
      </c>
      <c r="LD3" s="35">
        <v>0</v>
      </c>
      <c r="LE3" s="35">
        <v>0</v>
      </c>
      <c r="LF3" s="35">
        <v>0</v>
      </c>
      <c r="LG3" s="35">
        <v>0</v>
      </c>
      <c r="LH3" s="35" t="s">
        <v>15</v>
      </c>
      <c r="LI3" s="35" t="s">
        <v>15</v>
      </c>
      <c r="LJ3" s="35">
        <v>0</v>
      </c>
      <c r="LK3" s="35" t="s">
        <v>15</v>
      </c>
      <c r="LL3" s="35">
        <v>0</v>
      </c>
      <c r="LM3" s="35" t="s">
        <v>15</v>
      </c>
      <c r="LN3" s="35" t="s">
        <v>15</v>
      </c>
      <c r="LO3" s="35" t="s">
        <v>15</v>
      </c>
      <c r="LP3" s="35" t="s">
        <v>15</v>
      </c>
      <c r="LQ3" s="35">
        <v>0</v>
      </c>
      <c r="LR3" s="35" t="s">
        <v>15</v>
      </c>
      <c r="LS3" s="35" t="s">
        <v>15</v>
      </c>
      <c r="LT3" s="35" t="s">
        <v>15</v>
      </c>
      <c r="LU3" s="35">
        <v>0</v>
      </c>
      <c r="LV3" s="35">
        <v>0</v>
      </c>
      <c r="LW3" s="35" t="s">
        <v>15</v>
      </c>
      <c r="LX3" s="35" t="s">
        <v>15</v>
      </c>
      <c r="LY3" s="35" t="s">
        <v>15</v>
      </c>
      <c r="LZ3" s="35" t="s">
        <v>15</v>
      </c>
      <c r="MA3" s="35" t="s">
        <v>15</v>
      </c>
      <c r="MB3" s="35" t="s">
        <v>15</v>
      </c>
      <c r="MC3" s="35" t="s">
        <v>15</v>
      </c>
      <c r="MD3" s="35">
        <v>0</v>
      </c>
      <c r="ME3" s="35" t="s">
        <v>15</v>
      </c>
      <c r="MF3" s="35" t="s">
        <v>15</v>
      </c>
      <c r="MG3" s="35" t="s">
        <v>15</v>
      </c>
      <c r="MH3" s="35">
        <v>0</v>
      </c>
      <c r="MI3" s="35">
        <v>0</v>
      </c>
      <c r="MJ3" s="35" t="s">
        <v>15</v>
      </c>
      <c r="MK3" s="35">
        <v>0</v>
      </c>
      <c r="ML3" s="35">
        <v>0</v>
      </c>
      <c r="MM3" s="35" t="s">
        <v>15</v>
      </c>
      <c r="MN3" s="35" t="s">
        <v>15</v>
      </c>
      <c r="MO3" s="35">
        <v>0</v>
      </c>
      <c r="MP3" s="35" t="s">
        <v>15</v>
      </c>
      <c r="MQ3" s="35">
        <v>0</v>
      </c>
      <c r="MR3" s="35">
        <v>0</v>
      </c>
      <c r="MS3" s="35" t="s">
        <v>15</v>
      </c>
      <c r="MT3" s="35" t="s">
        <v>15</v>
      </c>
      <c r="MU3" s="35" t="s">
        <v>15</v>
      </c>
      <c r="MV3" s="35" t="s">
        <v>15</v>
      </c>
      <c r="MW3" s="35">
        <v>0</v>
      </c>
      <c r="MX3" s="35" t="s">
        <v>15</v>
      </c>
      <c r="MY3" s="35" t="s">
        <v>15</v>
      </c>
      <c r="MZ3" s="35">
        <v>0</v>
      </c>
      <c r="NA3" s="35" t="s">
        <v>15</v>
      </c>
      <c r="NB3" s="35" t="s">
        <v>15</v>
      </c>
      <c r="NC3" s="35" t="s">
        <v>15</v>
      </c>
      <c r="ND3" s="35" t="s">
        <v>15</v>
      </c>
      <c r="NE3" s="35" t="s">
        <v>15</v>
      </c>
      <c r="NF3" s="35" t="s">
        <v>15</v>
      </c>
      <c r="NG3" s="35" t="s">
        <v>15</v>
      </c>
      <c r="NH3" s="35">
        <v>0</v>
      </c>
      <c r="NI3" s="35" t="s">
        <v>15</v>
      </c>
      <c r="NJ3" s="35" t="s">
        <v>15</v>
      </c>
      <c r="NK3" s="35" t="s">
        <v>15</v>
      </c>
      <c r="NL3" s="35">
        <v>0</v>
      </c>
      <c r="NM3" s="35" t="s">
        <v>15</v>
      </c>
      <c r="NN3" s="35">
        <v>0</v>
      </c>
      <c r="NO3" s="35" t="s">
        <v>15</v>
      </c>
      <c r="NP3" s="35">
        <v>0</v>
      </c>
      <c r="NQ3" s="35" t="s">
        <v>15</v>
      </c>
      <c r="NR3" s="35">
        <v>0</v>
      </c>
      <c r="NS3" s="35" t="s">
        <v>15</v>
      </c>
      <c r="NT3" s="35">
        <v>0</v>
      </c>
      <c r="NU3" s="35" t="s">
        <v>15</v>
      </c>
      <c r="NV3" s="35" t="s">
        <v>15</v>
      </c>
      <c r="NW3" s="35" t="s">
        <v>15</v>
      </c>
      <c r="NX3" s="35" t="s">
        <v>15</v>
      </c>
      <c r="NY3" s="35" t="s">
        <v>15</v>
      </c>
      <c r="NZ3" s="35">
        <v>0</v>
      </c>
      <c r="OA3" s="35" t="s">
        <v>15</v>
      </c>
      <c r="OB3" s="35">
        <v>0</v>
      </c>
      <c r="OC3" s="35">
        <v>0</v>
      </c>
      <c r="OD3" s="35" t="s">
        <v>15</v>
      </c>
      <c r="OE3" s="35" t="s">
        <v>15</v>
      </c>
      <c r="OF3" s="35" t="s">
        <v>15</v>
      </c>
      <c r="OG3" s="35">
        <v>0</v>
      </c>
      <c r="OH3" s="35">
        <v>0</v>
      </c>
      <c r="OI3" s="35">
        <v>0</v>
      </c>
      <c r="OJ3" s="35" t="s">
        <v>15</v>
      </c>
      <c r="OK3" s="35">
        <v>0</v>
      </c>
      <c r="OL3" s="35" t="s">
        <v>15</v>
      </c>
      <c r="OM3" s="35">
        <v>0</v>
      </c>
      <c r="ON3" s="35">
        <v>0</v>
      </c>
      <c r="OO3" s="35" t="s">
        <v>15</v>
      </c>
      <c r="OP3" s="35" t="s">
        <v>15</v>
      </c>
      <c r="OQ3" s="35" t="s">
        <v>15</v>
      </c>
      <c r="OR3" s="35">
        <v>0</v>
      </c>
      <c r="OS3" s="35">
        <v>0</v>
      </c>
      <c r="OT3" s="35">
        <v>0</v>
      </c>
      <c r="OU3" s="35">
        <v>0</v>
      </c>
      <c r="OV3" s="35" t="s">
        <v>15</v>
      </c>
      <c r="OW3" s="35" t="s">
        <v>15</v>
      </c>
      <c r="OX3" s="35" t="s">
        <v>15</v>
      </c>
      <c r="OY3" s="35" t="s">
        <v>15</v>
      </c>
      <c r="OZ3" s="35" t="s">
        <v>15</v>
      </c>
      <c r="PA3" s="35">
        <v>0</v>
      </c>
      <c r="PB3" s="35">
        <v>0</v>
      </c>
      <c r="PC3" s="35" t="s">
        <v>15</v>
      </c>
      <c r="PD3" s="35">
        <v>0</v>
      </c>
      <c r="PE3" s="35" t="s">
        <v>15</v>
      </c>
      <c r="PF3" s="35" t="s">
        <v>15</v>
      </c>
      <c r="PG3" s="35">
        <v>0</v>
      </c>
      <c r="PH3" s="35" t="s">
        <v>15</v>
      </c>
      <c r="PI3" s="35">
        <v>0</v>
      </c>
      <c r="PJ3" s="35">
        <v>0</v>
      </c>
      <c r="PK3" s="35" t="s">
        <v>15</v>
      </c>
      <c r="PL3" s="35">
        <v>0</v>
      </c>
      <c r="PM3" s="35" t="s">
        <v>15</v>
      </c>
      <c r="PN3" s="35" t="s">
        <v>15</v>
      </c>
      <c r="PO3" s="35">
        <v>0</v>
      </c>
      <c r="PP3" s="35" t="s">
        <v>15</v>
      </c>
      <c r="PQ3" s="35" t="s">
        <v>15</v>
      </c>
      <c r="PR3" s="35">
        <v>0</v>
      </c>
      <c r="PS3" s="35" t="s">
        <v>15</v>
      </c>
      <c r="PT3" s="35" t="s">
        <v>15</v>
      </c>
      <c r="PU3" s="35" t="s">
        <v>15</v>
      </c>
      <c r="PV3" s="35" t="s">
        <v>15</v>
      </c>
      <c r="PW3" s="35" t="s">
        <v>15</v>
      </c>
      <c r="PX3" s="35">
        <v>0</v>
      </c>
      <c r="PY3" s="35" t="s">
        <v>15</v>
      </c>
      <c r="PZ3" s="35">
        <v>0</v>
      </c>
      <c r="QA3" s="35" t="s">
        <v>15</v>
      </c>
      <c r="QB3" s="35" t="s">
        <v>15</v>
      </c>
      <c r="QC3" s="35">
        <v>0</v>
      </c>
      <c r="QD3" s="35" t="s">
        <v>15</v>
      </c>
      <c r="QE3" s="35" t="s">
        <v>15</v>
      </c>
      <c r="QF3" s="35" t="s">
        <v>15</v>
      </c>
      <c r="QG3" s="35" t="s">
        <v>15</v>
      </c>
      <c r="QH3" s="35" t="s">
        <v>15</v>
      </c>
      <c r="QI3" s="35" t="s">
        <v>15</v>
      </c>
      <c r="QJ3" s="35" t="s">
        <v>15</v>
      </c>
      <c r="QK3" s="35" t="s">
        <v>15</v>
      </c>
      <c r="QL3" s="35" t="s">
        <v>15</v>
      </c>
      <c r="QM3" s="35">
        <v>0</v>
      </c>
      <c r="QN3" s="35" t="s">
        <v>15</v>
      </c>
      <c r="QO3" s="35">
        <v>0</v>
      </c>
      <c r="QP3" s="35" t="s">
        <v>15</v>
      </c>
      <c r="QQ3" s="35" t="s">
        <v>15</v>
      </c>
      <c r="QR3" s="35" t="s">
        <v>15</v>
      </c>
      <c r="QS3" s="35" t="s">
        <v>15</v>
      </c>
      <c r="QT3" s="35" t="s">
        <v>15</v>
      </c>
      <c r="QU3" s="35">
        <v>0</v>
      </c>
      <c r="QV3" s="35">
        <v>0</v>
      </c>
      <c r="QW3" s="35" t="s">
        <v>15</v>
      </c>
      <c r="QX3" s="35">
        <v>0</v>
      </c>
      <c r="QY3" s="35" t="s">
        <v>15</v>
      </c>
      <c r="QZ3" s="35">
        <v>0</v>
      </c>
      <c r="RA3" s="35" t="s">
        <v>15</v>
      </c>
      <c r="RB3" s="35" t="s">
        <v>15</v>
      </c>
      <c r="RC3" s="35" t="s">
        <v>15</v>
      </c>
      <c r="RD3" s="35" t="s">
        <v>15</v>
      </c>
      <c r="RE3" s="35" t="s">
        <v>15</v>
      </c>
      <c r="RF3" s="35" t="s">
        <v>15</v>
      </c>
      <c r="RG3" s="35" t="s">
        <v>15</v>
      </c>
      <c r="RH3" s="35">
        <v>0</v>
      </c>
      <c r="RI3" s="35" t="s">
        <v>15</v>
      </c>
      <c r="RJ3" s="35">
        <v>0</v>
      </c>
      <c r="RK3" s="35" t="s">
        <v>15</v>
      </c>
      <c r="RL3" s="35">
        <v>0</v>
      </c>
      <c r="RM3" s="35" t="s">
        <v>15</v>
      </c>
      <c r="RN3" s="35" t="s">
        <v>15</v>
      </c>
      <c r="RO3" s="35" t="s">
        <v>15</v>
      </c>
      <c r="RP3" s="35" t="s">
        <v>15</v>
      </c>
      <c r="RQ3" s="35" t="s">
        <v>15</v>
      </c>
      <c r="RR3" s="35" t="s">
        <v>15</v>
      </c>
      <c r="RS3" s="35" t="s">
        <v>15</v>
      </c>
      <c r="RT3" s="35" t="s">
        <v>15</v>
      </c>
      <c r="RU3" s="35" t="s">
        <v>15</v>
      </c>
      <c r="RV3" s="35">
        <v>0</v>
      </c>
      <c r="RW3" s="35">
        <v>0</v>
      </c>
      <c r="RX3" s="35" t="s">
        <v>15</v>
      </c>
      <c r="RY3" s="35">
        <v>0</v>
      </c>
      <c r="RZ3" s="35" t="s">
        <v>15</v>
      </c>
      <c r="SA3" s="35" t="s">
        <v>15</v>
      </c>
      <c r="SB3" s="35" t="s">
        <v>15</v>
      </c>
      <c r="SC3" s="35">
        <v>0</v>
      </c>
      <c r="SD3" s="35">
        <v>0</v>
      </c>
      <c r="SE3" s="35" t="s">
        <v>15</v>
      </c>
      <c r="SF3" s="35" t="s">
        <v>15</v>
      </c>
      <c r="SG3" s="35">
        <v>0</v>
      </c>
      <c r="SH3" s="35">
        <v>0</v>
      </c>
      <c r="SI3" s="35" t="s">
        <v>15</v>
      </c>
      <c r="SJ3" s="35" t="s">
        <v>15</v>
      </c>
      <c r="SK3" s="35" t="s">
        <v>15</v>
      </c>
      <c r="SL3" s="35" t="s">
        <v>15</v>
      </c>
      <c r="SM3" s="35" t="s">
        <v>15</v>
      </c>
      <c r="SN3" s="35" t="s">
        <v>15</v>
      </c>
      <c r="SO3" s="35">
        <v>0</v>
      </c>
      <c r="SP3" s="35">
        <v>0</v>
      </c>
      <c r="SQ3" s="35" t="s">
        <v>15</v>
      </c>
      <c r="SR3" s="35">
        <v>0</v>
      </c>
      <c r="SS3" s="35" t="s">
        <v>15</v>
      </c>
      <c r="ST3" s="35" t="s">
        <v>15</v>
      </c>
      <c r="SU3" s="35" t="s">
        <v>15</v>
      </c>
      <c r="SV3" s="35">
        <v>0</v>
      </c>
      <c r="SW3" s="35">
        <v>0</v>
      </c>
      <c r="SX3" s="35" t="s">
        <v>15</v>
      </c>
      <c r="SY3" s="35">
        <v>0</v>
      </c>
      <c r="SZ3" s="35" t="s">
        <v>15</v>
      </c>
      <c r="TA3" s="35">
        <v>0</v>
      </c>
      <c r="TB3" s="35" t="s">
        <v>15</v>
      </c>
      <c r="TC3" s="35" t="s">
        <v>15</v>
      </c>
      <c r="TD3" s="35" t="s">
        <v>15</v>
      </c>
      <c r="TE3" s="35">
        <v>0</v>
      </c>
      <c r="TF3" s="35">
        <v>0</v>
      </c>
      <c r="TG3" s="35" t="s">
        <v>15</v>
      </c>
      <c r="TH3" s="35" t="s">
        <v>15</v>
      </c>
      <c r="TI3" s="35" t="s">
        <v>15</v>
      </c>
      <c r="TJ3" s="35" t="s">
        <v>15</v>
      </c>
      <c r="TK3" s="35" t="s">
        <v>15</v>
      </c>
      <c r="TL3" s="35" t="s">
        <v>15</v>
      </c>
      <c r="TM3" s="35" t="s">
        <v>15</v>
      </c>
      <c r="TN3" s="35" t="s">
        <v>15</v>
      </c>
      <c r="TO3" s="35">
        <v>0</v>
      </c>
      <c r="TP3" s="35" t="s">
        <v>15</v>
      </c>
      <c r="TQ3" s="35">
        <v>0</v>
      </c>
      <c r="TR3" s="35" t="s">
        <v>15</v>
      </c>
      <c r="TS3" s="35" t="s">
        <v>15</v>
      </c>
      <c r="TT3" s="35" t="s">
        <v>15</v>
      </c>
      <c r="TU3" s="35">
        <v>0</v>
      </c>
      <c r="TV3" s="35" t="s">
        <v>15</v>
      </c>
      <c r="TW3" s="35" t="s">
        <v>15</v>
      </c>
      <c r="TX3" s="35" t="s">
        <v>15</v>
      </c>
      <c r="TY3" s="35" t="s">
        <v>15</v>
      </c>
      <c r="TZ3" s="35" t="s">
        <v>15</v>
      </c>
      <c r="UA3" s="35" t="s">
        <v>15</v>
      </c>
      <c r="UB3" s="35">
        <v>0</v>
      </c>
      <c r="UC3" s="35" t="s">
        <v>15</v>
      </c>
      <c r="UD3" s="35">
        <v>0</v>
      </c>
      <c r="UE3" s="35" t="s">
        <v>15</v>
      </c>
      <c r="UF3" s="35">
        <v>0</v>
      </c>
      <c r="UG3" s="36">
        <v>0</v>
      </c>
      <c r="UH3" s="37"/>
      <c r="UI3" s="38"/>
      <c r="UJ3" s="38"/>
      <c r="UK3" s="62"/>
    </row>
    <row r="4" spans="1:557" s="28" customFormat="1" ht="24.95" hidden="1" customHeight="1">
      <c r="A4" s="31"/>
      <c r="B4" s="32"/>
      <c r="C4" s="113"/>
      <c r="D4" s="35" t="s">
        <v>15</v>
      </c>
      <c r="E4" s="35" t="s">
        <v>15</v>
      </c>
      <c r="F4" s="35">
        <v>0</v>
      </c>
      <c r="G4" s="35">
        <v>0</v>
      </c>
      <c r="H4" s="35">
        <v>0</v>
      </c>
      <c r="I4" s="35">
        <v>0</v>
      </c>
      <c r="J4" s="35">
        <v>0</v>
      </c>
      <c r="K4" s="35">
        <v>0</v>
      </c>
      <c r="L4" s="35">
        <v>0</v>
      </c>
      <c r="M4" s="35">
        <v>0</v>
      </c>
      <c r="N4" s="35" t="s">
        <v>15</v>
      </c>
      <c r="O4" s="35">
        <v>0</v>
      </c>
      <c r="P4" s="35">
        <v>0</v>
      </c>
      <c r="Q4" s="35">
        <v>0</v>
      </c>
      <c r="R4" s="35">
        <v>0</v>
      </c>
      <c r="S4" s="35">
        <v>0</v>
      </c>
      <c r="T4" s="35">
        <v>0</v>
      </c>
      <c r="U4" s="35" t="s">
        <v>15</v>
      </c>
      <c r="V4" s="35" t="s">
        <v>15</v>
      </c>
      <c r="W4" s="35">
        <v>0</v>
      </c>
      <c r="X4" s="35">
        <v>0</v>
      </c>
      <c r="Y4" s="35">
        <v>0</v>
      </c>
      <c r="Z4" s="35">
        <v>0</v>
      </c>
      <c r="AA4" s="35">
        <v>0</v>
      </c>
      <c r="AB4" s="35">
        <v>0</v>
      </c>
      <c r="AC4" s="35" t="s">
        <v>15</v>
      </c>
      <c r="AD4" s="35">
        <v>0</v>
      </c>
      <c r="AE4" s="35">
        <v>0</v>
      </c>
      <c r="AF4" s="35">
        <v>0</v>
      </c>
      <c r="AG4" s="35">
        <v>0</v>
      </c>
      <c r="AH4" s="35">
        <v>0</v>
      </c>
      <c r="AI4" s="35" t="s">
        <v>15</v>
      </c>
      <c r="AJ4" s="35">
        <v>0</v>
      </c>
      <c r="AK4" s="35">
        <v>0</v>
      </c>
      <c r="AL4" s="35" t="s">
        <v>15</v>
      </c>
      <c r="AM4" s="35">
        <v>0</v>
      </c>
      <c r="AN4" s="35">
        <v>0</v>
      </c>
      <c r="AO4" s="35">
        <v>0</v>
      </c>
      <c r="AP4" s="35" t="s">
        <v>15</v>
      </c>
      <c r="AQ4" s="35">
        <v>0</v>
      </c>
      <c r="AR4" s="35" t="s">
        <v>15</v>
      </c>
      <c r="AS4" s="35">
        <v>0</v>
      </c>
      <c r="AT4" s="35">
        <v>0</v>
      </c>
      <c r="AU4" s="35">
        <v>0</v>
      </c>
      <c r="AV4" s="35">
        <v>0</v>
      </c>
      <c r="AW4" s="35">
        <v>0</v>
      </c>
      <c r="AX4" s="35">
        <v>0</v>
      </c>
      <c r="AY4" s="35">
        <v>0</v>
      </c>
      <c r="AZ4" s="35">
        <v>0</v>
      </c>
      <c r="BA4" s="35">
        <v>0</v>
      </c>
      <c r="BB4" s="35">
        <v>0</v>
      </c>
      <c r="BC4" s="35">
        <v>0</v>
      </c>
      <c r="BD4" s="35">
        <v>0</v>
      </c>
      <c r="BE4" s="35">
        <v>0</v>
      </c>
      <c r="BF4" s="35">
        <v>0</v>
      </c>
      <c r="BG4" s="35">
        <v>0</v>
      </c>
      <c r="BH4" s="35">
        <v>0</v>
      </c>
      <c r="BI4" s="35">
        <v>0</v>
      </c>
      <c r="BJ4" s="35">
        <v>0</v>
      </c>
      <c r="BK4" s="35">
        <v>0</v>
      </c>
      <c r="BL4" s="35">
        <v>0</v>
      </c>
      <c r="BM4" s="35" t="s">
        <v>15</v>
      </c>
      <c r="BN4" s="35" t="s">
        <v>15</v>
      </c>
      <c r="BO4" s="35">
        <v>0</v>
      </c>
      <c r="BP4" s="35">
        <v>0</v>
      </c>
      <c r="BQ4" s="35">
        <v>0</v>
      </c>
      <c r="BR4" s="35" t="s">
        <v>15</v>
      </c>
      <c r="BS4" s="35">
        <v>0</v>
      </c>
      <c r="BT4" s="35" t="s">
        <v>15</v>
      </c>
      <c r="BU4" s="35" t="s">
        <v>15</v>
      </c>
      <c r="BV4" s="35">
        <v>0</v>
      </c>
      <c r="BW4" s="35">
        <v>0</v>
      </c>
      <c r="BX4" s="35">
        <v>0</v>
      </c>
      <c r="BY4" s="35">
        <v>0</v>
      </c>
      <c r="BZ4" s="35">
        <v>0</v>
      </c>
      <c r="CA4" s="35">
        <v>0</v>
      </c>
      <c r="CB4" s="35">
        <v>0</v>
      </c>
      <c r="CC4" s="35">
        <v>0</v>
      </c>
      <c r="CD4" s="35">
        <v>0</v>
      </c>
      <c r="CE4" s="35">
        <v>0</v>
      </c>
      <c r="CF4" s="35">
        <v>0</v>
      </c>
      <c r="CG4" s="35" t="s">
        <v>15</v>
      </c>
      <c r="CH4" s="35">
        <v>0</v>
      </c>
      <c r="CI4" s="35" t="s">
        <v>15</v>
      </c>
      <c r="CJ4" s="35">
        <v>0</v>
      </c>
      <c r="CK4" s="35" t="s">
        <v>15</v>
      </c>
      <c r="CL4" s="35">
        <v>0</v>
      </c>
      <c r="CM4" s="35">
        <v>0</v>
      </c>
      <c r="CN4" s="35">
        <v>0</v>
      </c>
      <c r="CO4" s="35">
        <v>0</v>
      </c>
      <c r="CP4" s="35">
        <v>0</v>
      </c>
      <c r="CQ4" s="35">
        <v>0</v>
      </c>
      <c r="CR4" s="35">
        <v>0</v>
      </c>
      <c r="CS4" s="35">
        <v>0</v>
      </c>
      <c r="CT4" s="35">
        <v>0</v>
      </c>
      <c r="CU4" s="35" t="s">
        <v>15</v>
      </c>
      <c r="CV4" s="35">
        <v>0</v>
      </c>
      <c r="CW4" s="35">
        <v>0</v>
      </c>
      <c r="CX4" s="35">
        <v>0</v>
      </c>
      <c r="CY4" s="35" t="s">
        <v>15</v>
      </c>
      <c r="CZ4" s="35">
        <v>0</v>
      </c>
      <c r="DA4" s="35">
        <v>0</v>
      </c>
      <c r="DB4" s="35">
        <v>0</v>
      </c>
      <c r="DC4" s="35">
        <v>0</v>
      </c>
      <c r="DD4" s="35">
        <v>0</v>
      </c>
      <c r="DE4" s="35">
        <v>0</v>
      </c>
      <c r="DF4" s="35">
        <v>0</v>
      </c>
      <c r="DG4" s="35">
        <v>0</v>
      </c>
      <c r="DH4" s="35">
        <v>0</v>
      </c>
      <c r="DI4" s="35">
        <v>0</v>
      </c>
      <c r="DJ4" s="35" t="s">
        <v>15</v>
      </c>
      <c r="DK4" s="35">
        <v>0</v>
      </c>
      <c r="DL4" s="35">
        <v>0</v>
      </c>
      <c r="DM4" s="35" t="s">
        <v>15</v>
      </c>
      <c r="DN4" s="35">
        <v>0</v>
      </c>
      <c r="DO4" s="35">
        <v>0</v>
      </c>
      <c r="DP4" s="35">
        <v>0</v>
      </c>
      <c r="DQ4" s="35">
        <v>0</v>
      </c>
      <c r="DR4" s="35">
        <v>0</v>
      </c>
      <c r="DS4" s="35">
        <v>0</v>
      </c>
      <c r="DT4" s="35">
        <v>0</v>
      </c>
      <c r="DU4" s="35">
        <v>0</v>
      </c>
      <c r="DV4" s="35">
        <v>0</v>
      </c>
      <c r="DW4" s="35">
        <v>0</v>
      </c>
      <c r="DX4" s="35">
        <v>0</v>
      </c>
      <c r="DY4" s="35">
        <v>0</v>
      </c>
      <c r="DZ4" s="35">
        <v>0</v>
      </c>
      <c r="EA4" s="35">
        <v>0</v>
      </c>
      <c r="EB4" s="35">
        <v>0</v>
      </c>
      <c r="EC4" s="35">
        <v>0</v>
      </c>
      <c r="ED4" s="35">
        <v>0</v>
      </c>
      <c r="EE4" s="35">
        <v>0</v>
      </c>
      <c r="EF4" s="35">
        <v>0</v>
      </c>
      <c r="EG4" s="35">
        <v>0</v>
      </c>
      <c r="EH4" s="35">
        <v>0</v>
      </c>
      <c r="EI4" s="35">
        <v>0</v>
      </c>
      <c r="EJ4" s="35">
        <v>0</v>
      </c>
      <c r="EK4" s="35">
        <v>0</v>
      </c>
      <c r="EL4" s="35">
        <v>0</v>
      </c>
      <c r="EM4" s="35">
        <v>0</v>
      </c>
      <c r="EN4" s="35">
        <v>0</v>
      </c>
      <c r="EO4" s="35">
        <v>0</v>
      </c>
      <c r="EP4" s="35">
        <v>0</v>
      </c>
      <c r="EQ4" s="35">
        <v>0</v>
      </c>
      <c r="ER4" s="35">
        <v>0</v>
      </c>
      <c r="ES4" s="35">
        <v>0</v>
      </c>
      <c r="ET4" s="35">
        <v>0</v>
      </c>
      <c r="EU4" s="35">
        <v>0</v>
      </c>
      <c r="EV4" s="35">
        <v>0</v>
      </c>
      <c r="EW4" s="35">
        <v>0</v>
      </c>
      <c r="EX4" s="35">
        <v>0</v>
      </c>
      <c r="EY4" s="35">
        <v>0</v>
      </c>
      <c r="EZ4" s="35">
        <v>0</v>
      </c>
      <c r="FA4" s="35" t="s">
        <v>15</v>
      </c>
      <c r="FB4" s="35">
        <v>0</v>
      </c>
      <c r="FC4" s="35">
        <v>0</v>
      </c>
      <c r="FD4" s="35">
        <v>0</v>
      </c>
      <c r="FE4" s="35">
        <v>0</v>
      </c>
      <c r="FF4" s="35">
        <v>0</v>
      </c>
      <c r="FG4" s="35">
        <v>0</v>
      </c>
      <c r="FH4" s="35">
        <v>0</v>
      </c>
      <c r="FI4" s="35">
        <v>0</v>
      </c>
      <c r="FJ4" s="35">
        <v>0</v>
      </c>
      <c r="FK4" s="35" t="s">
        <v>15</v>
      </c>
      <c r="FL4" s="35">
        <v>0</v>
      </c>
      <c r="FM4" s="35">
        <v>0</v>
      </c>
      <c r="FN4" s="35" t="s">
        <v>15</v>
      </c>
      <c r="FO4" s="35">
        <v>0</v>
      </c>
      <c r="FP4" s="35">
        <v>0</v>
      </c>
      <c r="FQ4" s="35">
        <v>0</v>
      </c>
      <c r="FR4" s="35">
        <v>0</v>
      </c>
      <c r="FS4" s="35">
        <v>0</v>
      </c>
      <c r="FT4" s="35">
        <v>0</v>
      </c>
      <c r="FU4" s="35">
        <v>0</v>
      </c>
      <c r="FV4" s="35">
        <v>0</v>
      </c>
      <c r="FW4" s="35">
        <v>0</v>
      </c>
      <c r="FX4" s="35">
        <v>0</v>
      </c>
      <c r="FY4" s="35">
        <v>0</v>
      </c>
      <c r="FZ4" s="35">
        <v>0</v>
      </c>
      <c r="GA4" s="35">
        <v>0</v>
      </c>
      <c r="GB4" s="35" t="s">
        <v>15</v>
      </c>
      <c r="GC4" s="35">
        <v>0</v>
      </c>
      <c r="GD4" s="35">
        <v>0</v>
      </c>
      <c r="GE4" s="35">
        <v>0</v>
      </c>
      <c r="GF4" s="35">
        <v>0</v>
      </c>
      <c r="GG4" s="35">
        <v>0</v>
      </c>
      <c r="GH4" s="35" t="s">
        <v>15</v>
      </c>
      <c r="GI4" s="35">
        <v>0</v>
      </c>
      <c r="GJ4" s="35">
        <v>0</v>
      </c>
      <c r="GK4" s="35">
        <v>0</v>
      </c>
      <c r="GL4" s="35">
        <v>0</v>
      </c>
      <c r="GM4" s="35">
        <v>0</v>
      </c>
      <c r="GN4" s="35">
        <v>0</v>
      </c>
      <c r="GO4" s="35">
        <v>0</v>
      </c>
      <c r="GP4" s="35">
        <v>0</v>
      </c>
      <c r="GQ4" s="35">
        <v>0</v>
      </c>
      <c r="GR4" s="35">
        <v>0</v>
      </c>
      <c r="GS4" s="35">
        <v>0</v>
      </c>
      <c r="GT4" s="35">
        <v>0</v>
      </c>
      <c r="GU4" s="35">
        <v>0</v>
      </c>
      <c r="GV4" s="35">
        <v>0</v>
      </c>
      <c r="GW4" s="35">
        <v>0</v>
      </c>
      <c r="GX4" s="35">
        <v>0</v>
      </c>
      <c r="GY4" s="35">
        <v>0</v>
      </c>
      <c r="GZ4" s="35">
        <v>0</v>
      </c>
      <c r="HA4" s="35">
        <v>0</v>
      </c>
      <c r="HB4" s="35" t="s">
        <v>15</v>
      </c>
      <c r="HC4" s="35">
        <v>0</v>
      </c>
      <c r="HD4" s="35">
        <v>0</v>
      </c>
      <c r="HE4" s="35">
        <v>0</v>
      </c>
      <c r="HF4" s="35">
        <v>0</v>
      </c>
      <c r="HG4" s="35">
        <v>0</v>
      </c>
      <c r="HH4" s="35">
        <v>0</v>
      </c>
      <c r="HI4" s="35">
        <v>0</v>
      </c>
      <c r="HJ4" s="35">
        <v>0</v>
      </c>
      <c r="HK4" s="35">
        <v>0</v>
      </c>
      <c r="HL4" s="35">
        <v>0</v>
      </c>
      <c r="HM4" s="35">
        <v>0</v>
      </c>
      <c r="HN4" s="35" t="s">
        <v>15</v>
      </c>
      <c r="HO4" s="35" t="s">
        <v>15</v>
      </c>
      <c r="HP4" s="35" t="s">
        <v>15</v>
      </c>
      <c r="HQ4" s="35">
        <v>0</v>
      </c>
      <c r="HR4" s="35" t="s">
        <v>15</v>
      </c>
      <c r="HS4" s="35">
        <v>0</v>
      </c>
      <c r="HT4" s="35">
        <v>0</v>
      </c>
      <c r="HU4" s="35" t="s">
        <v>15</v>
      </c>
      <c r="HV4" s="35">
        <v>0</v>
      </c>
      <c r="HW4" s="35">
        <v>0</v>
      </c>
      <c r="HX4" s="35">
        <v>0</v>
      </c>
      <c r="HY4" s="35">
        <v>0</v>
      </c>
      <c r="HZ4" s="35">
        <v>0</v>
      </c>
      <c r="IA4" s="35">
        <v>0</v>
      </c>
      <c r="IB4" s="35">
        <v>0</v>
      </c>
      <c r="IC4" s="35">
        <v>0</v>
      </c>
      <c r="ID4" s="35">
        <v>0</v>
      </c>
      <c r="IE4" s="35">
        <v>0</v>
      </c>
      <c r="IF4" s="35" t="s">
        <v>15</v>
      </c>
      <c r="IG4" s="35">
        <v>0</v>
      </c>
      <c r="IH4" s="35" t="s">
        <v>15</v>
      </c>
      <c r="II4" s="35">
        <v>0</v>
      </c>
      <c r="IJ4" s="35">
        <v>0</v>
      </c>
      <c r="IK4" s="35">
        <v>0</v>
      </c>
      <c r="IL4" s="35" t="s">
        <v>15</v>
      </c>
      <c r="IM4" s="35">
        <v>0</v>
      </c>
      <c r="IN4" s="35">
        <v>0</v>
      </c>
      <c r="IO4" s="35">
        <v>0</v>
      </c>
      <c r="IP4" s="35" t="s">
        <v>15</v>
      </c>
      <c r="IQ4" s="35">
        <v>0</v>
      </c>
      <c r="IR4" s="35">
        <v>0</v>
      </c>
      <c r="IS4" s="35" t="s">
        <v>15</v>
      </c>
      <c r="IT4" s="35">
        <v>0</v>
      </c>
      <c r="IU4" s="35" t="s">
        <v>15</v>
      </c>
      <c r="IV4" s="35">
        <v>0</v>
      </c>
      <c r="IW4" s="35" t="s">
        <v>15</v>
      </c>
      <c r="IX4" s="35">
        <v>0</v>
      </c>
      <c r="IY4" s="35">
        <v>0</v>
      </c>
      <c r="IZ4" s="35">
        <v>0</v>
      </c>
      <c r="JA4" s="35">
        <v>0</v>
      </c>
      <c r="JB4" s="35" t="s">
        <v>15</v>
      </c>
      <c r="JC4" s="35" t="s">
        <v>15</v>
      </c>
      <c r="JD4" s="35">
        <v>0</v>
      </c>
      <c r="JE4" s="35">
        <v>0</v>
      </c>
      <c r="JF4" s="35">
        <v>0</v>
      </c>
      <c r="JG4" s="35">
        <v>0</v>
      </c>
      <c r="JH4" s="35">
        <v>0</v>
      </c>
      <c r="JI4" s="35">
        <v>0</v>
      </c>
      <c r="JJ4" s="35" t="s">
        <v>15</v>
      </c>
      <c r="JK4" s="35">
        <v>0</v>
      </c>
      <c r="JL4" s="35">
        <v>0</v>
      </c>
      <c r="JM4" s="35">
        <v>0</v>
      </c>
      <c r="JN4" s="35">
        <v>0</v>
      </c>
      <c r="JO4" s="35" t="s">
        <v>15</v>
      </c>
      <c r="JP4" s="35">
        <v>0</v>
      </c>
      <c r="JQ4" s="35">
        <v>0</v>
      </c>
      <c r="JR4" s="35">
        <v>0</v>
      </c>
      <c r="JS4" s="35">
        <v>0</v>
      </c>
      <c r="JT4" s="35">
        <v>0</v>
      </c>
      <c r="JU4" s="35" t="s">
        <v>15</v>
      </c>
      <c r="JV4" s="35">
        <v>0</v>
      </c>
      <c r="JW4" s="35">
        <v>0</v>
      </c>
      <c r="JX4" s="35" t="s">
        <v>15</v>
      </c>
      <c r="JY4" s="35">
        <v>0</v>
      </c>
      <c r="JZ4" s="35">
        <v>0</v>
      </c>
      <c r="KA4" s="35">
        <v>0</v>
      </c>
      <c r="KB4" s="35" t="s">
        <v>15</v>
      </c>
      <c r="KC4" s="35">
        <v>0</v>
      </c>
      <c r="KD4" s="35" t="s">
        <v>15</v>
      </c>
      <c r="KE4" s="35">
        <v>0</v>
      </c>
      <c r="KF4" s="35">
        <v>0</v>
      </c>
      <c r="KG4" s="35">
        <v>0</v>
      </c>
      <c r="KH4" s="35">
        <v>0</v>
      </c>
      <c r="KI4" s="35">
        <v>0</v>
      </c>
      <c r="KJ4" s="35">
        <v>0</v>
      </c>
      <c r="KK4" s="35">
        <v>0</v>
      </c>
      <c r="KL4" s="35">
        <v>0</v>
      </c>
      <c r="KM4" s="35">
        <v>0</v>
      </c>
      <c r="KN4" s="35">
        <v>0</v>
      </c>
      <c r="KO4" s="35">
        <v>0</v>
      </c>
      <c r="KP4" s="35">
        <v>0</v>
      </c>
      <c r="KQ4" s="35">
        <v>0</v>
      </c>
      <c r="KR4" s="35">
        <v>0</v>
      </c>
      <c r="KS4" s="35">
        <v>0</v>
      </c>
      <c r="KT4" s="35">
        <v>0</v>
      </c>
      <c r="KU4" s="35">
        <v>0</v>
      </c>
      <c r="KV4" s="35">
        <v>0</v>
      </c>
      <c r="KW4" s="35">
        <v>0</v>
      </c>
      <c r="KX4" s="35">
        <v>0</v>
      </c>
      <c r="KY4" s="35">
        <v>0</v>
      </c>
      <c r="KZ4" s="35">
        <v>0</v>
      </c>
      <c r="LA4" s="35">
        <v>0</v>
      </c>
      <c r="LB4" s="35">
        <v>0</v>
      </c>
      <c r="LC4" s="35">
        <v>0</v>
      </c>
      <c r="LD4" s="35">
        <v>0</v>
      </c>
      <c r="LE4" s="35">
        <v>0</v>
      </c>
      <c r="LF4" s="35" t="s">
        <v>15</v>
      </c>
      <c r="LG4" s="35" t="s">
        <v>15</v>
      </c>
      <c r="LH4" s="35">
        <v>0</v>
      </c>
      <c r="LI4" s="35">
        <v>0</v>
      </c>
      <c r="LJ4" s="35" t="s">
        <v>15</v>
      </c>
      <c r="LK4" s="35">
        <v>0</v>
      </c>
      <c r="LL4" s="35" t="s">
        <v>15</v>
      </c>
      <c r="LM4" s="35">
        <v>0</v>
      </c>
      <c r="LN4" s="35">
        <v>0</v>
      </c>
      <c r="LO4" s="35">
        <v>0</v>
      </c>
      <c r="LP4" s="35">
        <v>0</v>
      </c>
      <c r="LQ4" s="35" t="s">
        <v>15</v>
      </c>
      <c r="LR4" s="35">
        <v>0</v>
      </c>
      <c r="LS4" s="35">
        <v>0</v>
      </c>
      <c r="LT4" s="35">
        <v>0</v>
      </c>
      <c r="LU4" s="35" t="s">
        <v>15</v>
      </c>
      <c r="LV4" s="35" t="s">
        <v>15</v>
      </c>
      <c r="LW4" s="35">
        <v>0</v>
      </c>
      <c r="LX4" s="35">
        <v>0</v>
      </c>
      <c r="LY4" s="35">
        <v>0</v>
      </c>
      <c r="LZ4" s="35">
        <v>0</v>
      </c>
      <c r="MA4" s="35">
        <v>0</v>
      </c>
      <c r="MB4" s="35">
        <v>0</v>
      </c>
      <c r="MC4" s="35">
        <v>0</v>
      </c>
      <c r="MD4" s="35" t="s">
        <v>15</v>
      </c>
      <c r="ME4" s="35">
        <v>0</v>
      </c>
      <c r="MF4" s="35">
        <v>0</v>
      </c>
      <c r="MG4" s="35">
        <v>0</v>
      </c>
      <c r="MH4" s="35" t="s">
        <v>15</v>
      </c>
      <c r="MI4" s="35" t="s">
        <v>15</v>
      </c>
      <c r="MJ4" s="35">
        <v>0</v>
      </c>
      <c r="MK4" s="35" t="s">
        <v>15</v>
      </c>
      <c r="ML4" s="35" t="s">
        <v>15</v>
      </c>
      <c r="MM4" s="35">
        <v>0</v>
      </c>
      <c r="MN4" s="35">
        <v>0</v>
      </c>
      <c r="MO4" s="35">
        <v>0</v>
      </c>
      <c r="MP4" s="35">
        <v>0</v>
      </c>
      <c r="MQ4" s="35" t="s">
        <v>15</v>
      </c>
      <c r="MR4" s="35">
        <v>0</v>
      </c>
      <c r="MS4" s="35">
        <v>0</v>
      </c>
      <c r="MT4" s="35">
        <v>0</v>
      </c>
      <c r="MU4" s="35">
        <v>0</v>
      </c>
      <c r="MV4" s="35">
        <v>0</v>
      </c>
      <c r="MW4" s="35">
        <v>0</v>
      </c>
      <c r="MX4" s="35">
        <v>0</v>
      </c>
      <c r="MY4" s="35">
        <v>0</v>
      </c>
      <c r="MZ4" s="35">
        <v>0</v>
      </c>
      <c r="NA4" s="35">
        <v>0</v>
      </c>
      <c r="NB4" s="35">
        <v>0</v>
      </c>
      <c r="NC4" s="35">
        <v>0</v>
      </c>
      <c r="ND4" s="35">
        <v>0</v>
      </c>
      <c r="NE4" s="35">
        <v>0</v>
      </c>
      <c r="NF4" s="35">
        <v>0</v>
      </c>
      <c r="NG4" s="35">
        <v>0</v>
      </c>
      <c r="NH4" s="35" t="s">
        <v>15</v>
      </c>
      <c r="NI4" s="35">
        <v>0</v>
      </c>
      <c r="NJ4" s="35">
        <v>0</v>
      </c>
      <c r="NK4" s="35">
        <v>0</v>
      </c>
      <c r="NL4" s="35" t="s">
        <v>15</v>
      </c>
      <c r="NM4" s="35">
        <v>0</v>
      </c>
      <c r="NN4" s="35">
        <v>0</v>
      </c>
      <c r="NO4" s="35">
        <v>0</v>
      </c>
      <c r="NP4" s="35">
        <v>0</v>
      </c>
      <c r="NQ4" s="35">
        <v>0</v>
      </c>
      <c r="NR4" s="35">
        <v>0</v>
      </c>
      <c r="NS4" s="35">
        <v>0</v>
      </c>
      <c r="NT4" s="35" t="s">
        <v>15</v>
      </c>
      <c r="NU4" s="35">
        <v>0</v>
      </c>
      <c r="NV4" s="35">
        <v>0</v>
      </c>
      <c r="NW4" s="35">
        <v>0</v>
      </c>
      <c r="NX4" s="35">
        <v>0</v>
      </c>
      <c r="NY4" s="35">
        <v>0</v>
      </c>
      <c r="NZ4" s="35">
        <v>0</v>
      </c>
      <c r="OA4" s="35">
        <v>0</v>
      </c>
      <c r="OB4" s="35">
        <v>0</v>
      </c>
      <c r="OC4" s="35" t="s">
        <v>15</v>
      </c>
      <c r="OD4" s="35">
        <v>0</v>
      </c>
      <c r="OE4" s="35">
        <v>0</v>
      </c>
      <c r="OF4" s="35">
        <v>0</v>
      </c>
      <c r="OG4" s="35" t="s">
        <v>15</v>
      </c>
      <c r="OH4" s="35" t="s">
        <v>15</v>
      </c>
      <c r="OI4" s="35" t="s">
        <v>15</v>
      </c>
      <c r="OJ4" s="35">
        <v>0</v>
      </c>
      <c r="OK4" s="35" t="s">
        <v>15</v>
      </c>
      <c r="OL4" s="35">
        <v>0</v>
      </c>
      <c r="OM4" s="35">
        <v>0</v>
      </c>
      <c r="ON4" s="35" t="s">
        <v>15</v>
      </c>
      <c r="OO4" s="35">
        <v>0</v>
      </c>
      <c r="OP4" s="35">
        <v>0</v>
      </c>
      <c r="OQ4" s="35">
        <v>0</v>
      </c>
      <c r="OR4" s="35" t="s">
        <v>15</v>
      </c>
      <c r="OS4" s="35" t="s">
        <v>15</v>
      </c>
      <c r="OT4" s="35" t="s">
        <v>15</v>
      </c>
      <c r="OU4" s="35">
        <v>0</v>
      </c>
      <c r="OV4" s="35">
        <v>0</v>
      </c>
      <c r="OW4" s="35">
        <v>0</v>
      </c>
      <c r="OX4" s="35">
        <v>0</v>
      </c>
      <c r="OY4" s="35">
        <v>0</v>
      </c>
      <c r="OZ4" s="35">
        <v>0</v>
      </c>
      <c r="PA4" s="35" t="s">
        <v>15</v>
      </c>
      <c r="PB4" s="35" t="s">
        <v>15</v>
      </c>
      <c r="PC4" s="35">
        <v>0</v>
      </c>
      <c r="PD4" s="35" t="s">
        <v>15</v>
      </c>
      <c r="PE4" s="35">
        <v>0</v>
      </c>
      <c r="PF4" s="35">
        <v>0</v>
      </c>
      <c r="PG4" s="35" t="s">
        <v>15</v>
      </c>
      <c r="PH4" s="35">
        <v>0</v>
      </c>
      <c r="PI4" s="35" t="s">
        <v>15</v>
      </c>
      <c r="PJ4" s="35" t="s">
        <v>15</v>
      </c>
      <c r="PK4" s="35">
        <v>0</v>
      </c>
      <c r="PL4" s="35">
        <v>0</v>
      </c>
      <c r="PM4" s="35">
        <v>0</v>
      </c>
      <c r="PN4" s="35">
        <v>0</v>
      </c>
      <c r="PO4" s="35" t="s">
        <v>15</v>
      </c>
      <c r="PP4" s="35">
        <v>0</v>
      </c>
      <c r="PQ4" s="35">
        <v>0</v>
      </c>
      <c r="PR4" s="35">
        <v>0</v>
      </c>
      <c r="PS4" s="35">
        <v>0</v>
      </c>
      <c r="PT4" s="35">
        <v>0</v>
      </c>
      <c r="PU4" s="35">
        <v>0</v>
      </c>
      <c r="PV4" s="35">
        <v>0</v>
      </c>
      <c r="PW4" s="35">
        <v>0</v>
      </c>
      <c r="PX4" s="35">
        <v>0</v>
      </c>
      <c r="PY4" s="35">
        <v>0</v>
      </c>
      <c r="PZ4" s="35">
        <v>0</v>
      </c>
      <c r="QA4" s="35">
        <v>0</v>
      </c>
      <c r="QB4" s="35">
        <v>0</v>
      </c>
      <c r="QC4" s="35" t="s">
        <v>15</v>
      </c>
      <c r="QD4" s="35">
        <v>0</v>
      </c>
      <c r="QE4" s="35">
        <v>0</v>
      </c>
      <c r="QF4" s="35">
        <v>0</v>
      </c>
      <c r="QG4" s="35">
        <v>0</v>
      </c>
      <c r="QH4" s="35">
        <v>0</v>
      </c>
      <c r="QI4" s="35">
        <v>0</v>
      </c>
      <c r="QJ4" s="35">
        <v>0</v>
      </c>
      <c r="QK4" s="35">
        <v>0</v>
      </c>
      <c r="QL4" s="35">
        <v>0</v>
      </c>
      <c r="QM4" s="35" t="s">
        <v>15</v>
      </c>
      <c r="QN4" s="35">
        <v>0</v>
      </c>
      <c r="QO4" s="35">
        <v>0</v>
      </c>
      <c r="QP4" s="35">
        <v>0</v>
      </c>
      <c r="QQ4" s="35">
        <v>0</v>
      </c>
      <c r="QR4" s="35">
        <v>0</v>
      </c>
      <c r="QS4" s="35">
        <v>0</v>
      </c>
      <c r="QT4" s="35">
        <v>0</v>
      </c>
      <c r="QU4" s="35" t="s">
        <v>15</v>
      </c>
      <c r="QV4" s="35">
        <v>0</v>
      </c>
      <c r="QW4" s="35">
        <v>0</v>
      </c>
      <c r="QX4" s="35" t="s">
        <v>15</v>
      </c>
      <c r="QY4" s="35">
        <v>0</v>
      </c>
      <c r="QZ4" s="35" t="s">
        <v>15</v>
      </c>
      <c r="RA4" s="35">
        <v>0</v>
      </c>
      <c r="RB4" s="35">
        <v>0</v>
      </c>
      <c r="RC4" s="35">
        <v>0</v>
      </c>
      <c r="RD4" s="35">
        <v>0</v>
      </c>
      <c r="RE4" s="35">
        <v>0</v>
      </c>
      <c r="RF4" s="35">
        <v>0</v>
      </c>
      <c r="RG4" s="35">
        <v>0</v>
      </c>
      <c r="RH4" s="35" t="s">
        <v>15</v>
      </c>
      <c r="RI4" s="35">
        <v>0</v>
      </c>
      <c r="RJ4" s="35">
        <v>0</v>
      </c>
      <c r="RK4" s="35">
        <v>0</v>
      </c>
      <c r="RL4" s="35" t="s">
        <v>15</v>
      </c>
      <c r="RM4" s="35">
        <v>0</v>
      </c>
      <c r="RN4" s="35">
        <v>0</v>
      </c>
      <c r="RO4" s="35">
        <v>0</v>
      </c>
      <c r="RP4" s="35">
        <v>0</v>
      </c>
      <c r="RQ4" s="35">
        <v>0</v>
      </c>
      <c r="RR4" s="35">
        <v>0</v>
      </c>
      <c r="RS4" s="35">
        <v>0</v>
      </c>
      <c r="RT4" s="35">
        <v>0</v>
      </c>
      <c r="RU4" s="35">
        <v>0</v>
      </c>
      <c r="RV4" s="35" t="s">
        <v>15</v>
      </c>
      <c r="RW4" s="35" t="s">
        <v>15</v>
      </c>
      <c r="RX4" s="35">
        <v>0</v>
      </c>
      <c r="RY4" s="35">
        <v>0</v>
      </c>
      <c r="RZ4" s="35">
        <v>0</v>
      </c>
      <c r="SA4" s="35">
        <v>0</v>
      </c>
      <c r="SB4" s="35">
        <v>0</v>
      </c>
      <c r="SC4" s="35" t="s">
        <v>15</v>
      </c>
      <c r="SD4" s="35" t="s">
        <v>15</v>
      </c>
      <c r="SE4" s="35">
        <v>0</v>
      </c>
      <c r="SF4" s="35">
        <v>0</v>
      </c>
      <c r="SG4" s="35" t="s">
        <v>15</v>
      </c>
      <c r="SH4" s="35" t="s">
        <v>15</v>
      </c>
      <c r="SI4" s="35">
        <v>0</v>
      </c>
      <c r="SJ4" s="35">
        <v>0</v>
      </c>
      <c r="SK4" s="35">
        <v>0</v>
      </c>
      <c r="SL4" s="35">
        <v>0</v>
      </c>
      <c r="SM4" s="35">
        <v>0</v>
      </c>
      <c r="SN4" s="35">
        <v>0</v>
      </c>
      <c r="SO4" s="35">
        <v>0</v>
      </c>
      <c r="SP4" s="35" t="s">
        <v>15</v>
      </c>
      <c r="SQ4" s="35">
        <v>0</v>
      </c>
      <c r="SR4" s="35" t="s">
        <v>15</v>
      </c>
      <c r="SS4" s="35">
        <v>0</v>
      </c>
      <c r="ST4" s="35">
        <v>0</v>
      </c>
      <c r="SU4" s="35">
        <v>0</v>
      </c>
      <c r="SV4" s="35" t="s">
        <v>15</v>
      </c>
      <c r="SW4" s="35">
        <v>0</v>
      </c>
      <c r="SX4" s="35">
        <v>0</v>
      </c>
      <c r="SY4" s="35" t="s">
        <v>15</v>
      </c>
      <c r="SZ4" s="35">
        <v>0</v>
      </c>
      <c r="TA4" s="35" t="s">
        <v>15</v>
      </c>
      <c r="TB4" s="35">
        <v>0</v>
      </c>
      <c r="TC4" s="35">
        <v>0</v>
      </c>
      <c r="TD4" s="35">
        <v>0</v>
      </c>
      <c r="TE4" s="35">
        <v>0</v>
      </c>
      <c r="TF4" s="35" t="s">
        <v>15</v>
      </c>
      <c r="TG4" s="35">
        <v>0</v>
      </c>
      <c r="TH4" s="35">
        <v>0</v>
      </c>
      <c r="TI4" s="35">
        <v>0</v>
      </c>
      <c r="TJ4" s="35">
        <v>0</v>
      </c>
      <c r="TK4" s="35">
        <v>0</v>
      </c>
      <c r="TL4" s="35">
        <v>0</v>
      </c>
      <c r="TM4" s="35">
        <v>0</v>
      </c>
      <c r="TN4" s="35">
        <v>0</v>
      </c>
      <c r="TO4" s="35" t="s">
        <v>15</v>
      </c>
      <c r="TP4" s="35">
        <v>0</v>
      </c>
      <c r="TQ4" s="35">
        <v>0</v>
      </c>
      <c r="TR4" s="35">
        <v>0</v>
      </c>
      <c r="TS4" s="35">
        <v>0</v>
      </c>
      <c r="TT4" s="35">
        <v>0</v>
      </c>
      <c r="TU4" s="35" t="s">
        <v>15</v>
      </c>
      <c r="TV4" s="35">
        <v>0</v>
      </c>
      <c r="TW4" s="35">
        <v>0</v>
      </c>
      <c r="TX4" s="35">
        <v>0</v>
      </c>
      <c r="TY4" s="35">
        <v>0</v>
      </c>
      <c r="TZ4" s="35">
        <v>0</v>
      </c>
      <c r="UA4" s="35">
        <v>0</v>
      </c>
      <c r="UB4" s="35">
        <v>0</v>
      </c>
      <c r="UC4" s="35">
        <v>0</v>
      </c>
      <c r="UD4" s="35" t="s">
        <v>15</v>
      </c>
      <c r="UE4" s="35">
        <v>0</v>
      </c>
      <c r="UF4" s="35">
        <v>0</v>
      </c>
      <c r="UG4" s="36">
        <v>0</v>
      </c>
      <c r="UH4" s="37"/>
      <c r="UI4" s="38"/>
      <c r="UJ4" s="38"/>
      <c r="UK4" s="62"/>
    </row>
    <row r="5" spans="1:557" s="28" customFormat="1" ht="24.95" hidden="1" customHeight="1">
      <c r="A5" s="31"/>
      <c r="B5" s="32"/>
      <c r="C5" s="113"/>
      <c r="D5" s="35">
        <v>0</v>
      </c>
      <c r="E5" s="35">
        <v>0</v>
      </c>
      <c r="F5" s="35">
        <v>0</v>
      </c>
      <c r="G5" s="35">
        <v>0</v>
      </c>
      <c r="H5" s="35">
        <v>0</v>
      </c>
      <c r="I5" s="35">
        <v>0</v>
      </c>
      <c r="J5" s="35" t="s">
        <v>15</v>
      </c>
      <c r="K5" s="35">
        <v>0</v>
      </c>
      <c r="L5" s="35">
        <v>0</v>
      </c>
      <c r="M5" s="35">
        <v>0</v>
      </c>
      <c r="N5" s="35">
        <v>0</v>
      </c>
      <c r="O5" s="35">
        <v>0</v>
      </c>
      <c r="P5" s="35">
        <v>0</v>
      </c>
      <c r="Q5" s="35">
        <v>0</v>
      </c>
      <c r="R5" s="35" t="s">
        <v>15</v>
      </c>
      <c r="S5" s="35">
        <v>0</v>
      </c>
      <c r="T5" s="35">
        <v>0</v>
      </c>
      <c r="U5" s="35">
        <v>0</v>
      </c>
      <c r="V5" s="35">
        <v>0</v>
      </c>
      <c r="W5" s="35">
        <v>0</v>
      </c>
      <c r="X5" s="35" t="s">
        <v>15</v>
      </c>
      <c r="Y5" s="35">
        <v>0</v>
      </c>
      <c r="Z5" s="35">
        <v>0</v>
      </c>
      <c r="AA5" s="35">
        <v>0</v>
      </c>
      <c r="AB5" s="35" t="s">
        <v>15</v>
      </c>
      <c r="AC5" s="35">
        <v>0</v>
      </c>
      <c r="AD5" s="35">
        <v>0</v>
      </c>
      <c r="AE5" s="35">
        <v>0</v>
      </c>
      <c r="AF5" s="35">
        <v>0</v>
      </c>
      <c r="AG5" s="35">
        <v>0</v>
      </c>
      <c r="AH5" s="35">
        <v>0</v>
      </c>
      <c r="AI5" s="35">
        <v>0</v>
      </c>
      <c r="AJ5" s="35">
        <v>0</v>
      </c>
      <c r="AK5" s="35">
        <v>0</v>
      </c>
      <c r="AL5" s="35">
        <v>0</v>
      </c>
      <c r="AM5" s="35" t="s">
        <v>15</v>
      </c>
      <c r="AN5" s="35">
        <v>0</v>
      </c>
      <c r="AO5" s="35">
        <v>0</v>
      </c>
      <c r="AP5" s="35">
        <v>0</v>
      </c>
      <c r="AQ5" s="35">
        <v>0</v>
      </c>
      <c r="AR5" s="35">
        <v>0</v>
      </c>
      <c r="AS5" s="35">
        <v>0</v>
      </c>
      <c r="AT5" s="35">
        <v>0</v>
      </c>
      <c r="AU5" s="35">
        <v>0</v>
      </c>
      <c r="AV5" s="35">
        <v>0</v>
      </c>
      <c r="AW5" s="35">
        <v>0</v>
      </c>
      <c r="AX5" s="35">
        <v>0</v>
      </c>
      <c r="AY5" s="35">
        <v>0</v>
      </c>
      <c r="AZ5" s="35">
        <v>0</v>
      </c>
      <c r="BA5" s="35">
        <v>0</v>
      </c>
      <c r="BB5" s="35" t="s">
        <v>15</v>
      </c>
      <c r="BC5" s="35">
        <v>0</v>
      </c>
      <c r="BD5" s="35">
        <v>0</v>
      </c>
      <c r="BE5" s="35">
        <v>0</v>
      </c>
      <c r="BF5" s="35">
        <v>0</v>
      </c>
      <c r="BG5" s="35">
        <v>0</v>
      </c>
      <c r="BH5" s="35" t="s">
        <v>15</v>
      </c>
      <c r="BI5" s="35" t="s">
        <v>15</v>
      </c>
      <c r="BJ5" s="35" t="s">
        <v>15</v>
      </c>
      <c r="BK5" s="35">
        <v>0</v>
      </c>
      <c r="BL5" s="35">
        <v>0</v>
      </c>
      <c r="BM5" s="35">
        <v>0</v>
      </c>
      <c r="BN5" s="35">
        <v>0</v>
      </c>
      <c r="BO5" s="35">
        <v>0</v>
      </c>
      <c r="BP5" s="35" t="s">
        <v>15</v>
      </c>
      <c r="BQ5" s="35">
        <v>0</v>
      </c>
      <c r="BR5" s="35">
        <v>0</v>
      </c>
      <c r="BS5" s="35">
        <v>0</v>
      </c>
      <c r="BT5" s="35">
        <v>0</v>
      </c>
      <c r="BU5" s="35">
        <v>0</v>
      </c>
      <c r="BV5" s="35">
        <v>0</v>
      </c>
      <c r="BW5" s="35">
        <v>0</v>
      </c>
      <c r="BX5" s="35">
        <v>0</v>
      </c>
      <c r="BY5" s="35">
        <v>0</v>
      </c>
      <c r="BZ5" s="35">
        <v>0</v>
      </c>
      <c r="CA5" s="35">
        <v>0</v>
      </c>
      <c r="CB5" s="35">
        <v>0</v>
      </c>
      <c r="CC5" s="35">
        <v>0</v>
      </c>
      <c r="CD5" s="35">
        <v>0</v>
      </c>
      <c r="CE5" s="35">
        <v>0</v>
      </c>
      <c r="CF5" s="35">
        <v>0</v>
      </c>
      <c r="CG5" s="35">
        <v>0</v>
      </c>
      <c r="CH5" s="35">
        <v>0</v>
      </c>
      <c r="CI5" s="35">
        <v>0</v>
      </c>
      <c r="CJ5" s="35">
        <v>0</v>
      </c>
      <c r="CK5" s="35">
        <v>0</v>
      </c>
      <c r="CL5" s="35">
        <v>0</v>
      </c>
      <c r="CM5" s="35">
        <v>0</v>
      </c>
      <c r="CN5" s="35">
        <v>0</v>
      </c>
      <c r="CO5" s="35">
        <v>0</v>
      </c>
      <c r="CP5" s="35">
        <v>0</v>
      </c>
      <c r="CQ5" s="35">
        <v>0</v>
      </c>
      <c r="CR5" s="35">
        <v>0</v>
      </c>
      <c r="CS5" s="35">
        <v>0</v>
      </c>
      <c r="CT5" s="35">
        <v>0</v>
      </c>
      <c r="CU5" s="35">
        <v>0</v>
      </c>
      <c r="CV5" s="35">
        <v>0</v>
      </c>
      <c r="CW5" s="35">
        <v>0</v>
      </c>
      <c r="CX5" s="35">
        <v>0</v>
      </c>
      <c r="CY5" s="35">
        <v>0</v>
      </c>
      <c r="CZ5" s="35">
        <v>0</v>
      </c>
      <c r="DA5" s="35">
        <v>0</v>
      </c>
      <c r="DB5" s="35">
        <v>0</v>
      </c>
      <c r="DC5" s="35">
        <v>0</v>
      </c>
      <c r="DD5" s="35">
        <v>0</v>
      </c>
      <c r="DE5" s="35">
        <v>0</v>
      </c>
      <c r="DF5" s="35">
        <v>0</v>
      </c>
      <c r="DG5" s="35">
        <v>0</v>
      </c>
      <c r="DH5" s="35">
        <v>0</v>
      </c>
      <c r="DI5" s="35" t="s">
        <v>15</v>
      </c>
      <c r="DJ5" s="35">
        <v>0</v>
      </c>
      <c r="DK5" s="35">
        <v>0</v>
      </c>
      <c r="DL5" s="35">
        <v>0</v>
      </c>
      <c r="DM5" s="35">
        <v>0</v>
      </c>
      <c r="DN5" s="35">
        <v>0</v>
      </c>
      <c r="DO5" s="35">
        <v>0</v>
      </c>
      <c r="DP5" s="35">
        <v>0</v>
      </c>
      <c r="DQ5" s="35">
        <v>0</v>
      </c>
      <c r="DR5" s="35">
        <v>0</v>
      </c>
      <c r="DS5" s="35">
        <v>0</v>
      </c>
      <c r="DT5" s="35">
        <v>0</v>
      </c>
      <c r="DU5" s="35">
        <v>0</v>
      </c>
      <c r="DV5" s="35">
        <v>0</v>
      </c>
      <c r="DW5" s="35">
        <v>0</v>
      </c>
      <c r="DX5" s="35">
        <v>0</v>
      </c>
      <c r="DY5" s="35">
        <v>0</v>
      </c>
      <c r="DZ5" s="35">
        <v>0</v>
      </c>
      <c r="EA5" s="35">
        <v>0</v>
      </c>
      <c r="EB5" s="35">
        <v>0</v>
      </c>
      <c r="EC5" s="35">
        <v>0</v>
      </c>
      <c r="ED5" s="35">
        <v>0</v>
      </c>
      <c r="EE5" s="35">
        <v>0</v>
      </c>
      <c r="EF5" s="35">
        <v>0</v>
      </c>
      <c r="EG5" s="35">
        <v>0</v>
      </c>
      <c r="EH5" s="35">
        <v>0</v>
      </c>
      <c r="EI5" s="35">
        <v>0</v>
      </c>
      <c r="EJ5" s="35">
        <v>0</v>
      </c>
      <c r="EK5" s="35">
        <v>0</v>
      </c>
      <c r="EL5" s="35">
        <v>0</v>
      </c>
      <c r="EM5" s="35">
        <v>0</v>
      </c>
      <c r="EN5" s="35">
        <v>0</v>
      </c>
      <c r="EO5" s="35">
        <v>0</v>
      </c>
      <c r="EP5" s="35">
        <v>0</v>
      </c>
      <c r="EQ5" s="35">
        <v>0</v>
      </c>
      <c r="ER5" s="35">
        <v>0</v>
      </c>
      <c r="ES5" s="35">
        <v>0</v>
      </c>
      <c r="ET5" s="35">
        <v>0</v>
      </c>
      <c r="EU5" s="35">
        <v>0</v>
      </c>
      <c r="EV5" s="35">
        <v>0</v>
      </c>
      <c r="EW5" s="35">
        <v>0</v>
      </c>
      <c r="EX5" s="35">
        <v>0</v>
      </c>
      <c r="EY5" s="35">
        <v>0</v>
      </c>
      <c r="EZ5" s="35">
        <v>0</v>
      </c>
      <c r="FA5" s="35">
        <v>0</v>
      </c>
      <c r="FB5" s="35">
        <v>0</v>
      </c>
      <c r="FC5" s="35">
        <v>0</v>
      </c>
      <c r="FD5" s="35">
        <v>0</v>
      </c>
      <c r="FE5" s="35">
        <v>0</v>
      </c>
      <c r="FF5" s="35">
        <v>0</v>
      </c>
      <c r="FG5" s="35">
        <v>0</v>
      </c>
      <c r="FH5" s="35">
        <v>0</v>
      </c>
      <c r="FI5" s="35">
        <v>0</v>
      </c>
      <c r="FJ5" s="35">
        <v>0</v>
      </c>
      <c r="FK5" s="35">
        <v>0</v>
      </c>
      <c r="FL5" s="35">
        <v>0</v>
      </c>
      <c r="FM5" s="35">
        <v>0</v>
      </c>
      <c r="FN5" s="35">
        <v>0</v>
      </c>
      <c r="FO5" s="35">
        <v>0</v>
      </c>
      <c r="FP5" s="35">
        <v>0</v>
      </c>
      <c r="FQ5" s="35">
        <v>0</v>
      </c>
      <c r="FR5" s="35">
        <v>0</v>
      </c>
      <c r="FS5" s="35">
        <v>0</v>
      </c>
      <c r="FT5" s="35">
        <v>0</v>
      </c>
      <c r="FU5" s="35">
        <v>0</v>
      </c>
      <c r="FV5" s="35">
        <v>0</v>
      </c>
      <c r="FW5" s="35">
        <v>0</v>
      </c>
      <c r="FX5" s="35">
        <v>0</v>
      </c>
      <c r="FY5" s="35">
        <v>0</v>
      </c>
      <c r="FZ5" s="35">
        <v>0</v>
      </c>
      <c r="GA5" s="35">
        <v>0</v>
      </c>
      <c r="GB5" s="35">
        <v>0</v>
      </c>
      <c r="GC5" s="35" t="s">
        <v>15</v>
      </c>
      <c r="GD5" s="35">
        <v>0</v>
      </c>
      <c r="GE5" s="35">
        <v>0</v>
      </c>
      <c r="GF5" s="35">
        <v>0</v>
      </c>
      <c r="GG5" s="35">
        <v>0</v>
      </c>
      <c r="GH5" s="35">
        <v>0</v>
      </c>
      <c r="GI5" s="35">
        <v>0</v>
      </c>
      <c r="GJ5" s="35">
        <v>0</v>
      </c>
      <c r="GK5" s="35">
        <v>0</v>
      </c>
      <c r="GL5" s="35">
        <v>0</v>
      </c>
      <c r="GM5" s="35">
        <v>0</v>
      </c>
      <c r="GN5" s="35">
        <v>0</v>
      </c>
      <c r="GO5" s="35">
        <v>0</v>
      </c>
      <c r="GP5" s="35">
        <v>0</v>
      </c>
      <c r="GQ5" s="35">
        <v>0</v>
      </c>
      <c r="GR5" s="35">
        <v>0</v>
      </c>
      <c r="GS5" s="35">
        <v>0</v>
      </c>
      <c r="GT5" s="35">
        <v>0</v>
      </c>
      <c r="GU5" s="35">
        <v>0</v>
      </c>
      <c r="GV5" s="35">
        <v>0</v>
      </c>
      <c r="GW5" s="35">
        <v>0</v>
      </c>
      <c r="GX5" s="35">
        <v>0</v>
      </c>
      <c r="GY5" s="35">
        <v>0</v>
      </c>
      <c r="GZ5" s="35">
        <v>0</v>
      </c>
      <c r="HA5" s="35">
        <v>0</v>
      </c>
      <c r="HB5" s="35">
        <v>0</v>
      </c>
      <c r="HC5" s="35">
        <v>0</v>
      </c>
      <c r="HD5" s="35" t="s">
        <v>15</v>
      </c>
      <c r="HE5" s="35">
        <v>0</v>
      </c>
      <c r="HF5" s="35" t="s">
        <v>15</v>
      </c>
      <c r="HG5" s="35" t="s">
        <v>15</v>
      </c>
      <c r="HH5" s="35">
        <v>0</v>
      </c>
      <c r="HI5" s="35">
        <v>0</v>
      </c>
      <c r="HJ5" s="35">
        <v>0</v>
      </c>
      <c r="HK5" s="35">
        <v>0</v>
      </c>
      <c r="HL5" s="35" t="s">
        <v>15</v>
      </c>
      <c r="HM5" s="35">
        <v>0</v>
      </c>
      <c r="HN5" s="35">
        <v>0</v>
      </c>
      <c r="HO5" s="35">
        <v>0</v>
      </c>
      <c r="HP5" s="35">
        <v>0</v>
      </c>
      <c r="HQ5" s="35">
        <v>0</v>
      </c>
      <c r="HR5" s="35">
        <v>0</v>
      </c>
      <c r="HS5" s="35">
        <v>0</v>
      </c>
      <c r="HT5" s="35">
        <v>0</v>
      </c>
      <c r="HU5" s="35">
        <v>0</v>
      </c>
      <c r="HV5" s="35">
        <v>0</v>
      </c>
      <c r="HW5" s="35">
        <v>0</v>
      </c>
      <c r="HX5" s="35">
        <v>0</v>
      </c>
      <c r="HY5" s="35">
        <v>0</v>
      </c>
      <c r="HZ5" s="35">
        <v>0</v>
      </c>
      <c r="IA5" s="35">
        <v>0</v>
      </c>
      <c r="IB5" s="35">
        <v>0</v>
      </c>
      <c r="IC5" s="35">
        <v>0</v>
      </c>
      <c r="ID5" s="35">
        <v>0</v>
      </c>
      <c r="IE5" s="35">
        <v>0</v>
      </c>
      <c r="IF5" s="35">
        <v>0</v>
      </c>
      <c r="IG5" s="35">
        <v>0</v>
      </c>
      <c r="IH5" s="35">
        <v>0</v>
      </c>
      <c r="II5" s="35">
        <v>0</v>
      </c>
      <c r="IJ5" s="35" t="s">
        <v>15</v>
      </c>
      <c r="IK5" s="35">
        <v>0</v>
      </c>
      <c r="IL5" s="35">
        <v>0</v>
      </c>
      <c r="IM5" s="35">
        <v>0</v>
      </c>
      <c r="IN5" s="35" t="s">
        <v>15</v>
      </c>
      <c r="IO5" s="35" t="s">
        <v>15</v>
      </c>
      <c r="IP5" s="35">
        <v>0</v>
      </c>
      <c r="IQ5" s="35">
        <v>0</v>
      </c>
      <c r="IR5" s="35">
        <v>0</v>
      </c>
      <c r="IS5" s="35">
        <v>0</v>
      </c>
      <c r="IT5" s="35">
        <v>0</v>
      </c>
      <c r="IU5" s="35">
        <v>0</v>
      </c>
      <c r="IV5" s="35">
        <v>0</v>
      </c>
      <c r="IW5" s="35">
        <v>0</v>
      </c>
      <c r="IX5" s="35">
        <v>0</v>
      </c>
      <c r="IY5" s="35">
        <v>0</v>
      </c>
      <c r="IZ5" s="35">
        <v>0</v>
      </c>
      <c r="JA5" s="35">
        <v>0</v>
      </c>
      <c r="JB5" s="35">
        <v>0</v>
      </c>
      <c r="JC5" s="35">
        <v>0</v>
      </c>
      <c r="JD5" s="35">
        <v>0</v>
      </c>
      <c r="JE5" s="35">
        <v>0</v>
      </c>
      <c r="JF5" s="35" t="s">
        <v>15</v>
      </c>
      <c r="JG5" s="35">
        <v>0</v>
      </c>
      <c r="JH5" s="35">
        <v>0</v>
      </c>
      <c r="JI5" s="35">
        <v>0</v>
      </c>
      <c r="JJ5" s="35">
        <v>0</v>
      </c>
      <c r="JK5" s="35">
        <v>0</v>
      </c>
      <c r="JL5" s="35">
        <v>0</v>
      </c>
      <c r="JM5" s="35">
        <v>0</v>
      </c>
      <c r="JN5" s="35">
        <v>0</v>
      </c>
      <c r="JO5" s="35">
        <v>0</v>
      </c>
      <c r="JP5" s="35">
        <v>0</v>
      </c>
      <c r="JQ5" s="35">
        <v>0</v>
      </c>
      <c r="JR5" s="35">
        <v>0</v>
      </c>
      <c r="JS5" s="35">
        <v>0</v>
      </c>
      <c r="JT5" s="35">
        <v>0</v>
      </c>
      <c r="JU5" s="35">
        <v>0</v>
      </c>
      <c r="JV5" s="35" t="s">
        <v>15</v>
      </c>
      <c r="JW5" s="35">
        <v>0</v>
      </c>
      <c r="JX5" s="35">
        <v>0</v>
      </c>
      <c r="JY5" s="35" t="s">
        <v>15</v>
      </c>
      <c r="JZ5" s="35">
        <v>0</v>
      </c>
      <c r="KA5" s="35" t="s">
        <v>15</v>
      </c>
      <c r="KB5" s="35">
        <v>0</v>
      </c>
      <c r="KC5" s="35">
        <v>0</v>
      </c>
      <c r="KD5" s="35">
        <v>0</v>
      </c>
      <c r="KE5" s="35" t="s">
        <v>15</v>
      </c>
      <c r="KF5" s="35">
        <v>0</v>
      </c>
      <c r="KG5" s="35">
        <v>0</v>
      </c>
      <c r="KH5" s="35">
        <v>0</v>
      </c>
      <c r="KI5" s="35">
        <v>0</v>
      </c>
      <c r="KJ5" s="35">
        <v>0</v>
      </c>
      <c r="KK5" s="35">
        <v>0</v>
      </c>
      <c r="KL5" s="35" t="s">
        <v>15</v>
      </c>
      <c r="KM5" s="35">
        <v>0</v>
      </c>
      <c r="KN5" s="35">
        <v>0</v>
      </c>
      <c r="KO5" s="35">
        <v>0</v>
      </c>
      <c r="KP5" s="35">
        <v>0</v>
      </c>
      <c r="KQ5" s="35">
        <v>0</v>
      </c>
      <c r="KR5" s="35">
        <v>0</v>
      </c>
      <c r="KS5" s="35">
        <v>0</v>
      </c>
      <c r="KT5" s="35">
        <v>0</v>
      </c>
      <c r="KU5" s="35">
        <v>0</v>
      </c>
      <c r="KV5" s="35">
        <v>0</v>
      </c>
      <c r="KW5" s="35">
        <v>0</v>
      </c>
      <c r="KX5" s="35">
        <v>0</v>
      </c>
      <c r="KY5" s="35">
        <v>0</v>
      </c>
      <c r="KZ5" s="35">
        <v>0</v>
      </c>
      <c r="LA5" s="35">
        <v>0</v>
      </c>
      <c r="LB5" s="35">
        <v>0</v>
      </c>
      <c r="LC5" s="35">
        <v>0</v>
      </c>
      <c r="LD5" s="35" t="s">
        <v>15</v>
      </c>
      <c r="LE5" s="35" t="s">
        <v>15</v>
      </c>
      <c r="LF5" s="35">
        <v>0</v>
      </c>
      <c r="LG5" s="35">
        <v>0</v>
      </c>
      <c r="LH5" s="35">
        <v>0</v>
      </c>
      <c r="LI5" s="35">
        <v>0</v>
      </c>
      <c r="LJ5" s="35">
        <v>0</v>
      </c>
      <c r="LK5" s="35">
        <v>0</v>
      </c>
      <c r="LL5" s="35">
        <v>0</v>
      </c>
      <c r="LM5" s="35">
        <v>0</v>
      </c>
      <c r="LN5" s="35">
        <v>0</v>
      </c>
      <c r="LO5" s="35">
        <v>0</v>
      </c>
      <c r="LP5" s="35">
        <v>0</v>
      </c>
      <c r="LQ5" s="35">
        <v>0</v>
      </c>
      <c r="LR5" s="35">
        <v>0</v>
      </c>
      <c r="LS5" s="35">
        <v>0</v>
      </c>
      <c r="LT5" s="35">
        <v>0</v>
      </c>
      <c r="LU5" s="35">
        <v>0</v>
      </c>
      <c r="LV5" s="35">
        <v>0</v>
      </c>
      <c r="LW5" s="35">
        <v>0</v>
      </c>
      <c r="LX5" s="35">
        <v>0</v>
      </c>
      <c r="LY5" s="35">
        <v>0</v>
      </c>
      <c r="LZ5" s="35">
        <v>0</v>
      </c>
      <c r="MA5" s="35">
        <v>0</v>
      </c>
      <c r="MB5" s="35">
        <v>0</v>
      </c>
      <c r="MC5" s="35">
        <v>0</v>
      </c>
      <c r="MD5" s="35">
        <v>0</v>
      </c>
      <c r="ME5" s="35">
        <v>0</v>
      </c>
      <c r="MF5" s="35">
        <v>0</v>
      </c>
      <c r="MG5" s="35">
        <v>0</v>
      </c>
      <c r="MH5" s="35">
        <v>0</v>
      </c>
      <c r="MI5" s="35">
        <v>0</v>
      </c>
      <c r="MJ5" s="35">
        <v>0</v>
      </c>
      <c r="MK5" s="35">
        <v>0</v>
      </c>
      <c r="ML5" s="35">
        <v>0</v>
      </c>
      <c r="MM5" s="35">
        <v>0</v>
      </c>
      <c r="MN5" s="35">
        <v>0</v>
      </c>
      <c r="MO5" s="35" t="s">
        <v>15</v>
      </c>
      <c r="MP5" s="35">
        <v>0</v>
      </c>
      <c r="MQ5" s="35">
        <v>0</v>
      </c>
      <c r="MR5" s="35" t="s">
        <v>15</v>
      </c>
      <c r="MS5" s="35">
        <v>0</v>
      </c>
      <c r="MT5" s="35">
        <v>0</v>
      </c>
      <c r="MU5" s="35">
        <v>0</v>
      </c>
      <c r="MV5" s="35">
        <v>0</v>
      </c>
      <c r="MW5" s="35" t="s">
        <v>15</v>
      </c>
      <c r="MX5" s="35">
        <v>0</v>
      </c>
      <c r="MY5" s="35">
        <v>0</v>
      </c>
      <c r="MZ5" s="35" t="s">
        <v>15</v>
      </c>
      <c r="NA5" s="35">
        <v>0</v>
      </c>
      <c r="NB5" s="35">
        <v>0</v>
      </c>
      <c r="NC5" s="35">
        <v>0</v>
      </c>
      <c r="ND5" s="35">
        <v>0</v>
      </c>
      <c r="NE5" s="35">
        <v>0</v>
      </c>
      <c r="NF5" s="35">
        <v>0</v>
      </c>
      <c r="NG5" s="35">
        <v>0</v>
      </c>
      <c r="NH5" s="35">
        <v>0</v>
      </c>
      <c r="NI5" s="35">
        <v>0</v>
      </c>
      <c r="NJ5" s="35">
        <v>0</v>
      </c>
      <c r="NK5" s="35">
        <v>0</v>
      </c>
      <c r="NL5" s="35">
        <v>0</v>
      </c>
      <c r="NM5" s="35">
        <v>0</v>
      </c>
      <c r="NN5" s="35">
        <v>0</v>
      </c>
      <c r="NO5" s="35">
        <v>0</v>
      </c>
      <c r="NP5" s="35">
        <v>0</v>
      </c>
      <c r="NQ5" s="35">
        <v>0</v>
      </c>
      <c r="NR5" s="35" t="s">
        <v>15</v>
      </c>
      <c r="NS5" s="35">
        <v>0</v>
      </c>
      <c r="NT5" s="35">
        <v>0</v>
      </c>
      <c r="NU5" s="35">
        <v>0</v>
      </c>
      <c r="NV5" s="35">
        <v>0</v>
      </c>
      <c r="NW5" s="35">
        <v>0</v>
      </c>
      <c r="NX5" s="35">
        <v>0</v>
      </c>
      <c r="NY5" s="35">
        <v>0</v>
      </c>
      <c r="NZ5" s="35" t="s">
        <v>15</v>
      </c>
      <c r="OA5" s="35">
        <v>0</v>
      </c>
      <c r="OB5" s="35" t="s">
        <v>15</v>
      </c>
      <c r="OC5" s="35">
        <v>0</v>
      </c>
      <c r="OD5" s="35">
        <v>0</v>
      </c>
      <c r="OE5" s="35">
        <v>0</v>
      </c>
      <c r="OF5" s="35">
        <v>0</v>
      </c>
      <c r="OG5" s="35">
        <v>0</v>
      </c>
      <c r="OH5" s="35">
        <v>0</v>
      </c>
      <c r="OI5" s="35">
        <v>0</v>
      </c>
      <c r="OJ5" s="35">
        <v>0</v>
      </c>
      <c r="OK5" s="35">
        <v>0</v>
      </c>
      <c r="OL5" s="35">
        <v>0</v>
      </c>
      <c r="OM5" s="35" t="s">
        <v>15</v>
      </c>
      <c r="ON5" s="35">
        <v>0</v>
      </c>
      <c r="OO5" s="35">
        <v>0</v>
      </c>
      <c r="OP5" s="35">
        <v>0</v>
      </c>
      <c r="OQ5" s="35">
        <v>0</v>
      </c>
      <c r="OR5" s="35">
        <v>0</v>
      </c>
      <c r="OS5" s="35">
        <v>0</v>
      </c>
      <c r="OT5" s="35">
        <v>0</v>
      </c>
      <c r="OU5" s="35" t="s">
        <v>15</v>
      </c>
      <c r="OV5" s="35">
        <v>0</v>
      </c>
      <c r="OW5" s="35">
        <v>0</v>
      </c>
      <c r="OX5" s="35">
        <v>0</v>
      </c>
      <c r="OY5" s="35">
        <v>0</v>
      </c>
      <c r="OZ5" s="35">
        <v>0</v>
      </c>
      <c r="PA5" s="35">
        <v>0</v>
      </c>
      <c r="PB5" s="35">
        <v>0</v>
      </c>
      <c r="PC5" s="35">
        <v>0</v>
      </c>
      <c r="PD5" s="35">
        <v>0</v>
      </c>
      <c r="PE5" s="35">
        <v>0</v>
      </c>
      <c r="PF5" s="35">
        <v>0</v>
      </c>
      <c r="PG5" s="35">
        <v>0</v>
      </c>
      <c r="PH5" s="35">
        <v>0</v>
      </c>
      <c r="PI5" s="35">
        <v>0</v>
      </c>
      <c r="PJ5" s="35">
        <v>0</v>
      </c>
      <c r="PK5" s="35">
        <v>0</v>
      </c>
      <c r="PL5" s="35">
        <v>0</v>
      </c>
      <c r="PM5" s="35">
        <v>0</v>
      </c>
      <c r="PN5" s="35">
        <v>0</v>
      </c>
      <c r="PO5" s="35">
        <v>0</v>
      </c>
      <c r="PP5" s="35">
        <v>0</v>
      </c>
      <c r="PQ5" s="35">
        <v>0</v>
      </c>
      <c r="PR5" s="35">
        <v>0</v>
      </c>
      <c r="PS5" s="35">
        <v>0</v>
      </c>
      <c r="PT5" s="35">
        <v>0</v>
      </c>
      <c r="PU5" s="35">
        <v>0</v>
      </c>
      <c r="PV5" s="35">
        <v>0</v>
      </c>
      <c r="PW5" s="35">
        <v>0</v>
      </c>
      <c r="PX5" s="35" t="s">
        <v>15</v>
      </c>
      <c r="PY5" s="35">
        <v>0</v>
      </c>
      <c r="PZ5" s="35" t="s">
        <v>15</v>
      </c>
      <c r="QA5" s="35">
        <v>0</v>
      </c>
      <c r="QB5" s="35">
        <v>0</v>
      </c>
      <c r="QC5" s="35">
        <v>0</v>
      </c>
      <c r="QD5" s="35">
        <v>0</v>
      </c>
      <c r="QE5" s="35">
        <v>0</v>
      </c>
      <c r="QF5" s="35">
        <v>0</v>
      </c>
      <c r="QG5" s="35">
        <v>0</v>
      </c>
      <c r="QH5" s="35">
        <v>0</v>
      </c>
      <c r="QI5" s="35">
        <v>0</v>
      </c>
      <c r="QJ5" s="35">
        <v>0</v>
      </c>
      <c r="QK5" s="35">
        <v>0</v>
      </c>
      <c r="QL5" s="35">
        <v>0</v>
      </c>
      <c r="QM5" s="35">
        <v>0</v>
      </c>
      <c r="QN5" s="35">
        <v>0</v>
      </c>
      <c r="QO5" s="35" t="s">
        <v>15</v>
      </c>
      <c r="QP5" s="35">
        <v>0</v>
      </c>
      <c r="QQ5" s="35">
        <v>0</v>
      </c>
      <c r="QR5" s="35">
        <v>0</v>
      </c>
      <c r="QS5" s="35">
        <v>0</v>
      </c>
      <c r="QT5" s="35">
        <v>0</v>
      </c>
      <c r="QU5" s="35">
        <v>0</v>
      </c>
      <c r="QV5" s="35">
        <v>0</v>
      </c>
      <c r="QW5" s="35">
        <v>0</v>
      </c>
      <c r="QX5" s="35">
        <v>0</v>
      </c>
      <c r="QY5" s="35">
        <v>0</v>
      </c>
      <c r="QZ5" s="35">
        <v>0</v>
      </c>
      <c r="RA5" s="35">
        <v>0</v>
      </c>
      <c r="RB5" s="35">
        <v>0</v>
      </c>
      <c r="RC5" s="35">
        <v>0</v>
      </c>
      <c r="RD5" s="35">
        <v>0</v>
      </c>
      <c r="RE5" s="35">
        <v>0</v>
      </c>
      <c r="RF5" s="35">
        <v>0</v>
      </c>
      <c r="RG5" s="35">
        <v>0</v>
      </c>
      <c r="RH5" s="35">
        <v>0</v>
      </c>
      <c r="RI5" s="35">
        <v>0</v>
      </c>
      <c r="RJ5" s="35">
        <v>0</v>
      </c>
      <c r="RK5" s="35">
        <v>0</v>
      </c>
      <c r="RL5" s="35">
        <v>0</v>
      </c>
      <c r="RM5" s="35">
        <v>0</v>
      </c>
      <c r="RN5" s="35">
        <v>0</v>
      </c>
      <c r="RO5" s="35">
        <v>0</v>
      </c>
      <c r="RP5" s="35">
        <v>0</v>
      </c>
      <c r="RQ5" s="35">
        <v>0</v>
      </c>
      <c r="RR5" s="35">
        <v>0</v>
      </c>
      <c r="RS5" s="35">
        <v>0</v>
      </c>
      <c r="RT5" s="35">
        <v>0</v>
      </c>
      <c r="RU5" s="35">
        <v>0</v>
      </c>
      <c r="RV5" s="35">
        <v>0</v>
      </c>
      <c r="RW5" s="35">
        <v>0</v>
      </c>
      <c r="RX5" s="35">
        <v>0</v>
      </c>
      <c r="RY5" s="35" t="s">
        <v>15</v>
      </c>
      <c r="RZ5" s="35">
        <v>0</v>
      </c>
      <c r="SA5" s="35">
        <v>0</v>
      </c>
      <c r="SB5" s="35">
        <v>0</v>
      </c>
      <c r="SC5" s="35">
        <v>0</v>
      </c>
      <c r="SD5" s="35">
        <v>0</v>
      </c>
      <c r="SE5" s="35">
        <v>0</v>
      </c>
      <c r="SF5" s="35">
        <v>0</v>
      </c>
      <c r="SG5" s="35">
        <v>0</v>
      </c>
      <c r="SH5" s="35">
        <v>0</v>
      </c>
      <c r="SI5" s="35">
        <v>0</v>
      </c>
      <c r="SJ5" s="35">
        <v>0</v>
      </c>
      <c r="SK5" s="35">
        <v>0</v>
      </c>
      <c r="SL5" s="35">
        <v>0</v>
      </c>
      <c r="SM5" s="35">
        <v>0</v>
      </c>
      <c r="SN5" s="35">
        <v>0</v>
      </c>
      <c r="SO5" s="35" t="s">
        <v>15</v>
      </c>
      <c r="SP5" s="35">
        <v>0</v>
      </c>
      <c r="SQ5" s="35">
        <v>0</v>
      </c>
      <c r="SR5" s="35">
        <v>0</v>
      </c>
      <c r="SS5" s="35">
        <v>0</v>
      </c>
      <c r="ST5" s="35">
        <v>0</v>
      </c>
      <c r="SU5" s="35">
        <v>0</v>
      </c>
      <c r="SV5" s="35">
        <v>0</v>
      </c>
      <c r="SW5" s="35" t="s">
        <v>15</v>
      </c>
      <c r="SX5" s="35">
        <v>0</v>
      </c>
      <c r="SY5" s="35">
        <v>0</v>
      </c>
      <c r="SZ5" s="35">
        <v>0</v>
      </c>
      <c r="TA5" s="35">
        <v>0</v>
      </c>
      <c r="TB5" s="35">
        <v>0</v>
      </c>
      <c r="TC5" s="35">
        <v>0</v>
      </c>
      <c r="TD5" s="35">
        <v>0</v>
      </c>
      <c r="TE5" s="35">
        <v>0</v>
      </c>
      <c r="TF5" s="35">
        <v>0</v>
      </c>
      <c r="TG5" s="35">
        <v>0</v>
      </c>
      <c r="TH5" s="35">
        <v>0</v>
      </c>
      <c r="TI5" s="35">
        <v>0</v>
      </c>
      <c r="TJ5" s="35">
        <v>0</v>
      </c>
      <c r="TK5" s="35">
        <v>0</v>
      </c>
      <c r="TL5" s="35">
        <v>0</v>
      </c>
      <c r="TM5" s="35">
        <v>0</v>
      </c>
      <c r="TN5" s="35">
        <v>0</v>
      </c>
      <c r="TO5" s="35">
        <v>0</v>
      </c>
      <c r="TP5" s="35">
        <v>0</v>
      </c>
      <c r="TQ5" s="35" t="s">
        <v>15</v>
      </c>
      <c r="TR5" s="35">
        <v>0</v>
      </c>
      <c r="TS5" s="35">
        <v>0</v>
      </c>
      <c r="TT5" s="35">
        <v>0</v>
      </c>
      <c r="TU5" s="35">
        <v>0</v>
      </c>
      <c r="TV5" s="35">
        <v>0</v>
      </c>
      <c r="TW5" s="35">
        <v>0</v>
      </c>
      <c r="TX5" s="35">
        <v>0</v>
      </c>
      <c r="TY5" s="35">
        <v>0</v>
      </c>
      <c r="TZ5" s="35">
        <v>0</v>
      </c>
      <c r="UA5" s="35">
        <v>0</v>
      </c>
      <c r="UB5" s="35" t="s">
        <v>15</v>
      </c>
      <c r="UC5" s="35">
        <v>0</v>
      </c>
      <c r="UD5" s="35">
        <v>0</v>
      </c>
      <c r="UE5" s="35">
        <v>0</v>
      </c>
      <c r="UF5" s="35">
        <v>0</v>
      </c>
      <c r="UG5" s="36" t="s">
        <v>15</v>
      </c>
      <c r="UH5" s="37"/>
      <c r="UI5" s="38"/>
      <c r="UJ5" s="38"/>
      <c r="UK5" s="62"/>
    </row>
    <row r="6" spans="1:557" s="28" customFormat="1" ht="24.95" hidden="1" customHeight="1" thickBot="1">
      <c r="A6" s="31">
        <v>18</v>
      </c>
      <c r="B6" s="32"/>
      <c r="C6" s="33"/>
      <c r="D6" s="35">
        <v>0</v>
      </c>
      <c r="E6" s="35">
        <v>0</v>
      </c>
      <c r="F6" s="35">
        <v>0</v>
      </c>
      <c r="G6" s="35">
        <v>0</v>
      </c>
      <c r="H6" s="35">
        <v>0</v>
      </c>
      <c r="I6" s="35">
        <v>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5">
        <v>0</v>
      </c>
      <c r="P6" s="35">
        <v>0</v>
      </c>
      <c r="Q6" s="35">
        <v>0</v>
      </c>
      <c r="R6" s="35">
        <v>0</v>
      </c>
      <c r="S6" s="35">
        <v>0</v>
      </c>
      <c r="T6" s="35">
        <v>0</v>
      </c>
      <c r="U6" s="35">
        <v>0</v>
      </c>
      <c r="V6" s="35">
        <v>0</v>
      </c>
      <c r="W6" s="35">
        <v>0</v>
      </c>
      <c r="X6" s="35">
        <v>0</v>
      </c>
      <c r="Y6" s="35">
        <v>0</v>
      </c>
      <c r="Z6" s="35">
        <v>0</v>
      </c>
      <c r="AA6" s="35">
        <v>0</v>
      </c>
      <c r="AB6" s="35">
        <v>0</v>
      </c>
      <c r="AC6" s="35">
        <v>0</v>
      </c>
      <c r="AD6" s="35">
        <v>0</v>
      </c>
      <c r="AE6" s="35">
        <v>0</v>
      </c>
      <c r="AF6" s="35">
        <v>0</v>
      </c>
      <c r="AG6" s="35">
        <v>0</v>
      </c>
      <c r="AH6" s="35">
        <v>0</v>
      </c>
      <c r="AI6" s="35">
        <v>0</v>
      </c>
      <c r="AJ6" s="35">
        <v>0</v>
      </c>
      <c r="AK6" s="35">
        <v>0</v>
      </c>
      <c r="AL6" s="35">
        <v>0</v>
      </c>
      <c r="AM6" s="35">
        <v>0</v>
      </c>
      <c r="AN6" s="35">
        <v>0</v>
      </c>
      <c r="AO6" s="35">
        <v>0</v>
      </c>
      <c r="AP6" s="35">
        <v>0</v>
      </c>
      <c r="AQ6" s="35">
        <v>0</v>
      </c>
      <c r="AR6" s="35">
        <v>0</v>
      </c>
      <c r="AS6" s="35">
        <v>0</v>
      </c>
      <c r="AT6" s="35">
        <v>0</v>
      </c>
      <c r="AU6" s="35">
        <v>0</v>
      </c>
      <c r="AV6" s="35">
        <v>0</v>
      </c>
      <c r="AW6" s="35">
        <v>0</v>
      </c>
      <c r="AX6" s="35">
        <v>0</v>
      </c>
      <c r="AY6" s="35">
        <v>0</v>
      </c>
      <c r="AZ6" s="35">
        <v>0</v>
      </c>
      <c r="BA6" s="35">
        <v>0</v>
      </c>
      <c r="BB6" s="35">
        <v>0</v>
      </c>
      <c r="BC6" s="35">
        <v>0</v>
      </c>
      <c r="BD6" s="35">
        <v>0</v>
      </c>
      <c r="BE6" s="35">
        <v>0</v>
      </c>
      <c r="BF6" s="35">
        <v>0</v>
      </c>
      <c r="BG6" s="35">
        <v>0</v>
      </c>
      <c r="BH6" s="35">
        <v>0</v>
      </c>
      <c r="BI6" s="35">
        <v>0</v>
      </c>
      <c r="BJ6" s="35">
        <v>0</v>
      </c>
      <c r="BK6" s="35">
        <v>0</v>
      </c>
      <c r="BL6" s="35">
        <v>0</v>
      </c>
      <c r="BM6" s="35">
        <v>0</v>
      </c>
      <c r="BN6" s="35">
        <v>0</v>
      </c>
      <c r="BO6" s="35">
        <v>0</v>
      </c>
      <c r="BP6" s="35">
        <v>0</v>
      </c>
      <c r="BQ6" s="35">
        <v>0</v>
      </c>
      <c r="BR6" s="35">
        <v>0</v>
      </c>
      <c r="BS6" s="35">
        <v>0</v>
      </c>
      <c r="BT6" s="35">
        <v>0</v>
      </c>
      <c r="BU6" s="35">
        <v>0</v>
      </c>
      <c r="BV6" s="35">
        <v>0</v>
      </c>
      <c r="BW6" s="35">
        <v>0</v>
      </c>
      <c r="BX6" s="35">
        <v>0</v>
      </c>
      <c r="BY6" s="35">
        <v>0</v>
      </c>
      <c r="BZ6" s="35">
        <v>0</v>
      </c>
      <c r="CA6" s="35">
        <v>0</v>
      </c>
      <c r="CB6" s="35">
        <v>0</v>
      </c>
      <c r="CC6" s="35">
        <v>0</v>
      </c>
      <c r="CD6" s="35">
        <v>0</v>
      </c>
      <c r="CE6" s="35">
        <v>0</v>
      </c>
      <c r="CF6" s="35">
        <v>0</v>
      </c>
      <c r="CG6" s="35">
        <v>0</v>
      </c>
      <c r="CH6" s="35">
        <v>0</v>
      </c>
      <c r="CI6" s="35">
        <v>0</v>
      </c>
      <c r="CJ6" s="35">
        <v>0</v>
      </c>
      <c r="CK6" s="35">
        <v>0</v>
      </c>
      <c r="CL6" s="35">
        <v>0</v>
      </c>
      <c r="CM6" s="35">
        <v>0</v>
      </c>
      <c r="CN6" s="35">
        <v>0</v>
      </c>
      <c r="CO6" s="35">
        <v>0</v>
      </c>
      <c r="CP6" s="35">
        <v>0</v>
      </c>
      <c r="CQ6" s="35">
        <v>0</v>
      </c>
      <c r="CR6" s="35">
        <v>0</v>
      </c>
      <c r="CS6" s="35">
        <v>0</v>
      </c>
      <c r="CT6" s="35">
        <v>0</v>
      </c>
      <c r="CU6" s="35">
        <v>0</v>
      </c>
      <c r="CV6" s="35">
        <v>0</v>
      </c>
      <c r="CW6" s="35">
        <v>0</v>
      </c>
      <c r="CX6" s="35">
        <v>0</v>
      </c>
      <c r="CY6" s="35">
        <v>0</v>
      </c>
      <c r="CZ6" s="35">
        <v>0</v>
      </c>
      <c r="DA6" s="35">
        <v>0</v>
      </c>
      <c r="DB6" s="35">
        <v>0</v>
      </c>
      <c r="DC6" s="35">
        <v>0</v>
      </c>
      <c r="DD6" s="35">
        <v>0</v>
      </c>
      <c r="DE6" s="35">
        <v>0</v>
      </c>
      <c r="DF6" s="35">
        <v>0</v>
      </c>
      <c r="DG6" s="35">
        <v>0</v>
      </c>
      <c r="DH6" s="35">
        <v>0</v>
      </c>
      <c r="DI6" s="35">
        <v>0</v>
      </c>
      <c r="DJ6" s="35">
        <v>0</v>
      </c>
      <c r="DK6" s="35">
        <v>0</v>
      </c>
      <c r="DL6" s="35">
        <v>0</v>
      </c>
      <c r="DM6" s="35">
        <v>0</v>
      </c>
      <c r="DN6" s="35">
        <v>0</v>
      </c>
      <c r="DO6" s="35">
        <v>0</v>
      </c>
      <c r="DP6" s="35">
        <v>0</v>
      </c>
      <c r="DQ6" s="35">
        <v>0</v>
      </c>
      <c r="DR6" s="35">
        <v>0</v>
      </c>
      <c r="DS6" s="35">
        <v>0</v>
      </c>
      <c r="DT6" s="35">
        <v>0</v>
      </c>
      <c r="DU6" s="35">
        <v>0</v>
      </c>
      <c r="DV6" s="35">
        <v>0</v>
      </c>
      <c r="DW6" s="35">
        <v>0</v>
      </c>
      <c r="DX6" s="35">
        <v>0</v>
      </c>
      <c r="DY6" s="35">
        <v>0</v>
      </c>
      <c r="DZ6" s="35">
        <v>0</v>
      </c>
      <c r="EA6" s="35">
        <v>0</v>
      </c>
      <c r="EB6" s="35">
        <v>0</v>
      </c>
      <c r="EC6" s="35">
        <v>0</v>
      </c>
      <c r="ED6" s="35">
        <v>0</v>
      </c>
      <c r="EE6" s="35">
        <v>0</v>
      </c>
      <c r="EF6" s="35">
        <v>0</v>
      </c>
      <c r="EG6" s="35">
        <v>0</v>
      </c>
      <c r="EH6" s="35">
        <v>0</v>
      </c>
      <c r="EI6" s="35">
        <v>0</v>
      </c>
      <c r="EJ6" s="35">
        <v>0</v>
      </c>
      <c r="EK6" s="35">
        <v>0</v>
      </c>
      <c r="EL6" s="35">
        <v>0</v>
      </c>
      <c r="EM6" s="35">
        <v>0</v>
      </c>
      <c r="EN6" s="35">
        <v>0</v>
      </c>
      <c r="EO6" s="35">
        <v>0</v>
      </c>
      <c r="EP6" s="35">
        <v>0</v>
      </c>
      <c r="EQ6" s="35">
        <v>0</v>
      </c>
      <c r="ER6" s="35">
        <v>0</v>
      </c>
      <c r="ES6" s="35">
        <v>0</v>
      </c>
      <c r="ET6" s="35">
        <v>0</v>
      </c>
      <c r="EU6" s="35">
        <v>0</v>
      </c>
      <c r="EV6" s="35">
        <v>0</v>
      </c>
      <c r="EW6" s="35">
        <v>0</v>
      </c>
      <c r="EX6" s="35">
        <v>0</v>
      </c>
      <c r="EY6" s="35">
        <v>0</v>
      </c>
      <c r="EZ6" s="35">
        <v>0</v>
      </c>
      <c r="FA6" s="35">
        <v>0</v>
      </c>
      <c r="FB6" s="35">
        <v>0</v>
      </c>
      <c r="FC6" s="35">
        <v>0</v>
      </c>
      <c r="FD6" s="35">
        <v>0</v>
      </c>
      <c r="FE6" s="35">
        <v>0</v>
      </c>
      <c r="FF6" s="35">
        <v>0</v>
      </c>
      <c r="FG6" s="35">
        <v>0</v>
      </c>
      <c r="FH6" s="35">
        <v>0</v>
      </c>
      <c r="FI6" s="35">
        <v>0</v>
      </c>
      <c r="FJ6" s="35">
        <v>0</v>
      </c>
      <c r="FK6" s="35">
        <v>0</v>
      </c>
      <c r="FL6" s="35">
        <v>0</v>
      </c>
      <c r="FM6" s="35">
        <v>0</v>
      </c>
      <c r="FN6" s="35">
        <v>0</v>
      </c>
      <c r="FO6" s="35">
        <v>0</v>
      </c>
      <c r="FP6" s="35">
        <v>0</v>
      </c>
      <c r="FQ6" s="35">
        <v>0</v>
      </c>
      <c r="FR6" s="35">
        <v>0</v>
      </c>
      <c r="FS6" s="35">
        <v>0</v>
      </c>
      <c r="FT6" s="35">
        <v>0</v>
      </c>
      <c r="FU6" s="35">
        <v>0</v>
      </c>
      <c r="FV6" s="35">
        <v>0</v>
      </c>
      <c r="FW6" s="35">
        <v>0</v>
      </c>
      <c r="FX6" s="35">
        <v>0</v>
      </c>
      <c r="FY6" s="35">
        <v>0</v>
      </c>
      <c r="FZ6" s="35">
        <v>0</v>
      </c>
      <c r="GA6" s="35">
        <v>0</v>
      </c>
      <c r="GB6" s="35">
        <v>0</v>
      </c>
      <c r="GC6" s="35">
        <v>0</v>
      </c>
      <c r="GD6" s="35">
        <v>0</v>
      </c>
      <c r="GE6" s="35">
        <v>0</v>
      </c>
      <c r="GF6" s="35">
        <v>0</v>
      </c>
      <c r="GG6" s="35">
        <v>0</v>
      </c>
      <c r="GH6" s="35">
        <v>0</v>
      </c>
      <c r="GI6" s="35">
        <v>0</v>
      </c>
      <c r="GJ6" s="35">
        <v>0</v>
      </c>
      <c r="GK6" s="35">
        <v>0</v>
      </c>
      <c r="GL6" s="35">
        <v>0</v>
      </c>
      <c r="GM6" s="35">
        <v>0</v>
      </c>
      <c r="GN6" s="35">
        <v>0</v>
      </c>
      <c r="GO6" s="35">
        <v>0</v>
      </c>
      <c r="GP6" s="35">
        <v>0</v>
      </c>
      <c r="GQ6" s="35">
        <v>0</v>
      </c>
      <c r="GR6" s="35">
        <v>0</v>
      </c>
      <c r="GS6" s="35">
        <v>0</v>
      </c>
      <c r="GT6" s="35">
        <v>0</v>
      </c>
      <c r="GU6" s="35">
        <v>0</v>
      </c>
      <c r="GV6" s="35">
        <v>0</v>
      </c>
      <c r="GW6" s="35">
        <v>0</v>
      </c>
      <c r="GX6" s="35">
        <v>0</v>
      </c>
      <c r="GY6" s="35">
        <v>0</v>
      </c>
      <c r="GZ6" s="35">
        <v>0</v>
      </c>
      <c r="HA6" s="35">
        <v>0</v>
      </c>
      <c r="HB6" s="35">
        <v>0</v>
      </c>
      <c r="HC6" s="35">
        <v>0</v>
      </c>
      <c r="HD6" s="35">
        <v>0</v>
      </c>
      <c r="HE6" s="35">
        <v>0</v>
      </c>
      <c r="HF6" s="35">
        <v>0</v>
      </c>
      <c r="HG6" s="35">
        <v>0</v>
      </c>
      <c r="HH6" s="35">
        <v>0</v>
      </c>
      <c r="HI6" s="35">
        <v>0</v>
      </c>
      <c r="HJ6" s="35">
        <v>0</v>
      </c>
      <c r="HK6" s="35">
        <v>0</v>
      </c>
      <c r="HL6" s="35">
        <v>0</v>
      </c>
      <c r="HM6" s="35">
        <v>0</v>
      </c>
      <c r="HN6" s="35">
        <v>0</v>
      </c>
      <c r="HO6" s="35">
        <v>0</v>
      </c>
      <c r="HP6" s="35">
        <v>0</v>
      </c>
      <c r="HQ6" s="35">
        <v>0</v>
      </c>
      <c r="HR6" s="35">
        <v>0</v>
      </c>
      <c r="HS6" s="35">
        <v>0</v>
      </c>
      <c r="HT6" s="35">
        <v>0</v>
      </c>
      <c r="HU6" s="35">
        <v>0</v>
      </c>
      <c r="HV6" s="35">
        <v>0</v>
      </c>
      <c r="HW6" s="35">
        <v>0</v>
      </c>
      <c r="HX6" s="35">
        <v>0</v>
      </c>
      <c r="HY6" s="35">
        <v>0</v>
      </c>
      <c r="HZ6" s="35">
        <v>0</v>
      </c>
      <c r="IA6" s="35">
        <v>0</v>
      </c>
      <c r="IB6" s="35">
        <v>0</v>
      </c>
      <c r="IC6" s="35">
        <v>0</v>
      </c>
      <c r="ID6" s="35">
        <v>0</v>
      </c>
      <c r="IE6" s="35">
        <v>0</v>
      </c>
      <c r="IF6" s="35">
        <v>0</v>
      </c>
      <c r="IG6" s="35">
        <v>0</v>
      </c>
      <c r="IH6" s="35">
        <v>0</v>
      </c>
      <c r="II6" s="35">
        <v>0</v>
      </c>
      <c r="IJ6" s="35">
        <v>0</v>
      </c>
      <c r="IK6" s="35">
        <v>0</v>
      </c>
      <c r="IL6" s="35">
        <v>0</v>
      </c>
      <c r="IM6" s="35">
        <v>0</v>
      </c>
      <c r="IN6" s="35">
        <v>0</v>
      </c>
      <c r="IO6" s="35">
        <v>0</v>
      </c>
      <c r="IP6" s="35">
        <v>0</v>
      </c>
      <c r="IQ6" s="35">
        <v>0</v>
      </c>
      <c r="IR6" s="35">
        <v>0</v>
      </c>
      <c r="IS6" s="35">
        <v>0</v>
      </c>
      <c r="IT6" s="35">
        <v>0</v>
      </c>
      <c r="IU6" s="35">
        <v>0</v>
      </c>
      <c r="IV6" s="35">
        <v>0</v>
      </c>
      <c r="IW6" s="35">
        <v>0</v>
      </c>
      <c r="IX6" s="35">
        <v>0</v>
      </c>
      <c r="IY6" s="35">
        <v>0</v>
      </c>
      <c r="IZ6" s="35">
        <v>0</v>
      </c>
      <c r="JA6" s="35">
        <v>0</v>
      </c>
      <c r="JB6" s="35">
        <v>0</v>
      </c>
      <c r="JC6" s="35">
        <v>0</v>
      </c>
      <c r="JD6" s="35">
        <v>0</v>
      </c>
      <c r="JE6" s="35">
        <v>0</v>
      </c>
      <c r="JF6" s="35">
        <v>0</v>
      </c>
      <c r="JG6" s="35">
        <v>0</v>
      </c>
      <c r="JH6" s="35">
        <v>0</v>
      </c>
      <c r="JI6" s="35">
        <v>0</v>
      </c>
      <c r="JJ6" s="35">
        <v>0</v>
      </c>
      <c r="JK6" s="35">
        <v>0</v>
      </c>
      <c r="JL6" s="35">
        <v>0</v>
      </c>
      <c r="JM6" s="35">
        <v>0</v>
      </c>
      <c r="JN6" s="35">
        <v>0</v>
      </c>
      <c r="JO6" s="35">
        <v>0</v>
      </c>
      <c r="JP6" s="35">
        <v>0</v>
      </c>
      <c r="JQ6" s="35">
        <v>0</v>
      </c>
      <c r="JR6" s="35">
        <v>0</v>
      </c>
      <c r="JS6" s="35">
        <v>0</v>
      </c>
      <c r="JT6" s="35">
        <v>0</v>
      </c>
      <c r="JU6" s="35">
        <v>0</v>
      </c>
      <c r="JV6" s="35">
        <v>0</v>
      </c>
      <c r="JW6" s="35">
        <v>0</v>
      </c>
      <c r="JX6" s="35">
        <v>0</v>
      </c>
      <c r="JY6" s="35">
        <v>0</v>
      </c>
      <c r="JZ6" s="35">
        <v>0</v>
      </c>
      <c r="KA6" s="35">
        <v>0</v>
      </c>
      <c r="KB6" s="35">
        <v>0</v>
      </c>
      <c r="KC6" s="35">
        <v>0</v>
      </c>
      <c r="KD6" s="35">
        <v>0</v>
      </c>
      <c r="KE6" s="35">
        <v>0</v>
      </c>
      <c r="KF6" s="35">
        <v>0</v>
      </c>
      <c r="KG6" s="35">
        <v>0</v>
      </c>
      <c r="KH6" s="35">
        <v>0</v>
      </c>
      <c r="KI6" s="35">
        <v>0</v>
      </c>
      <c r="KJ6" s="35">
        <v>0</v>
      </c>
      <c r="KK6" s="35">
        <v>0</v>
      </c>
      <c r="KL6" s="35">
        <v>0</v>
      </c>
      <c r="KM6" s="35">
        <v>0</v>
      </c>
      <c r="KN6" s="35">
        <v>0</v>
      </c>
      <c r="KO6" s="35">
        <v>0</v>
      </c>
      <c r="KP6" s="35">
        <v>0</v>
      </c>
      <c r="KQ6" s="35">
        <v>0</v>
      </c>
      <c r="KR6" s="35">
        <v>0</v>
      </c>
      <c r="KS6" s="35">
        <v>0</v>
      </c>
      <c r="KT6" s="35">
        <v>0</v>
      </c>
      <c r="KU6" s="35">
        <v>0</v>
      </c>
      <c r="KV6" s="35">
        <v>0</v>
      </c>
      <c r="KW6" s="35">
        <v>0</v>
      </c>
      <c r="KX6" s="35">
        <v>0</v>
      </c>
      <c r="KY6" s="35">
        <v>0</v>
      </c>
      <c r="KZ6" s="35">
        <v>0</v>
      </c>
      <c r="LA6" s="35">
        <v>0</v>
      </c>
      <c r="LB6" s="35">
        <v>0</v>
      </c>
      <c r="LC6" s="35" t="s">
        <v>15</v>
      </c>
      <c r="LD6" s="35">
        <v>0</v>
      </c>
      <c r="LE6" s="35">
        <v>0</v>
      </c>
      <c r="LF6" s="35">
        <v>0</v>
      </c>
      <c r="LG6" s="35">
        <v>0</v>
      </c>
      <c r="LH6" s="35">
        <v>0</v>
      </c>
      <c r="LI6" s="35">
        <v>0</v>
      </c>
      <c r="LJ6" s="35">
        <v>0</v>
      </c>
      <c r="LK6" s="35">
        <v>0</v>
      </c>
      <c r="LL6" s="35">
        <v>0</v>
      </c>
      <c r="LM6" s="35">
        <v>0</v>
      </c>
      <c r="LN6" s="35">
        <v>0</v>
      </c>
      <c r="LO6" s="35">
        <v>0</v>
      </c>
      <c r="LP6" s="35">
        <v>0</v>
      </c>
      <c r="LQ6" s="35">
        <v>0</v>
      </c>
      <c r="LR6" s="35">
        <v>0</v>
      </c>
      <c r="LS6" s="35">
        <v>0</v>
      </c>
      <c r="LT6" s="35">
        <v>0</v>
      </c>
      <c r="LU6" s="35">
        <v>0</v>
      </c>
      <c r="LV6" s="35">
        <v>0</v>
      </c>
      <c r="LW6" s="35">
        <v>0</v>
      </c>
      <c r="LX6" s="35">
        <v>0</v>
      </c>
      <c r="LY6" s="35">
        <v>0</v>
      </c>
      <c r="LZ6" s="35">
        <v>0</v>
      </c>
      <c r="MA6" s="35">
        <v>0</v>
      </c>
      <c r="MB6" s="35">
        <v>0</v>
      </c>
      <c r="MC6" s="35">
        <v>0</v>
      </c>
      <c r="MD6" s="35">
        <v>0</v>
      </c>
      <c r="ME6" s="35">
        <v>0</v>
      </c>
      <c r="MF6" s="35">
        <v>0</v>
      </c>
      <c r="MG6" s="35">
        <v>0</v>
      </c>
      <c r="MH6" s="35">
        <v>0</v>
      </c>
      <c r="MI6" s="35">
        <v>0</v>
      </c>
      <c r="MJ6" s="35">
        <v>0</v>
      </c>
      <c r="MK6" s="35">
        <v>0</v>
      </c>
      <c r="ML6" s="35">
        <v>0</v>
      </c>
      <c r="MM6" s="35">
        <v>0</v>
      </c>
      <c r="MN6" s="35">
        <v>0</v>
      </c>
      <c r="MO6" s="35">
        <v>0</v>
      </c>
      <c r="MP6" s="35">
        <v>0</v>
      </c>
      <c r="MQ6" s="35">
        <v>0</v>
      </c>
      <c r="MR6" s="35">
        <v>0</v>
      </c>
      <c r="MS6" s="35">
        <v>0</v>
      </c>
      <c r="MT6" s="35">
        <v>0</v>
      </c>
      <c r="MU6" s="35">
        <v>0</v>
      </c>
      <c r="MV6" s="35">
        <v>0</v>
      </c>
      <c r="MW6" s="35">
        <v>0</v>
      </c>
      <c r="MX6" s="35">
        <v>0</v>
      </c>
      <c r="MY6" s="35">
        <v>0</v>
      </c>
      <c r="MZ6" s="35">
        <v>0</v>
      </c>
      <c r="NA6" s="35">
        <v>0</v>
      </c>
      <c r="NB6" s="35">
        <v>0</v>
      </c>
      <c r="NC6" s="35">
        <v>0</v>
      </c>
      <c r="ND6" s="35">
        <v>0</v>
      </c>
      <c r="NE6" s="35">
        <v>0</v>
      </c>
      <c r="NF6" s="35">
        <v>0</v>
      </c>
      <c r="NG6" s="35">
        <v>0</v>
      </c>
      <c r="NH6" s="35">
        <v>0</v>
      </c>
      <c r="NI6" s="35">
        <v>0</v>
      </c>
      <c r="NJ6" s="35">
        <v>0</v>
      </c>
      <c r="NK6" s="35">
        <v>0</v>
      </c>
      <c r="NL6" s="35">
        <v>0</v>
      </c>
      <c r="NM6" s="35">
        <v>0</v>
      </c>
      <c r="NN6" s="35">
        <v>0</v>
      </c>
      <c r="NO6" s="35">
        <v>0</v>
      </c>
      <c r="NP6" s="35">
        <v>0</v>
      </c>
      <c r="NQ6" s="35">
        <v>0</v>
      </c>
      <c r="NR6" s="35">
        <v>0</v>
      </c>
      <c r="NS6" s="35">
        <v>0</v>
      </c>
      <c r="NT6" s="35">
        <v>0</v>
      </c>
      <c r="NU6" s="35">
        <v>0</v>
      </c>
      <c r="NV6" s="35">
        <v>0</v>
      </c>
      <c r="NW6" s="35">
        <v>0</v>
      </c>
      <c r="NX6" s="35">
        <v>0</v>
      </c>
      <c r="NY6" s="35">
        <v>0</v>
      </c>
      <c r="NZ6" s="35">
        <v>0</v>
      </c>
      <c r="OA6" s="35">
        <v>0</v>
      </c>
      <c r="OB6" s="35">
        <v>0</v>
      </c>
      <c r="OC6" s="35">
        <v>0</v>
      </c>
      <c r="OD6" s="35">
        <v>0</v>
      </c>
      <c r="OE6" s="35">
        <v>0</v>
      </c>
      <c r="OF6" s="35">
        <v>0</v>
      </c>
      <c r="OG6" s="35">
        <v>0</v>
      </c>
      <c r="OH6" s="35">
        <v>0</v>
      </c>
      <c r="OI6" s="35">
        <v>0</v>
      </c>
      <c r="OJ6" s="35">
        <v>0</v>
      </c>
      <c r="OK6" s="35">
        <v>0</v>
      </c>
      <c r="OL6" s="35">
        <v>0</v>
      </c>
      <c r="OM6" s="35">
        <v>0</v>
      </c>
      <c r="ON6" s="35">
        <v>0</v>
      </c>
      <c r="OO6" s="35">
        <v>0</v>
      </c>
      <c r="OP6" s="35">
        <v>0</v>
      </c>
      <c r="OQ6" s="35">
        <v>0</v>
      </c>
      <c r="OR6" s="35">
        <v>0</v>
      </c>
      <c r="OS6" s="35">
        <v>0</v>
      </c>
      <c r="OT6" s="35">
        <v>0</v>
      </c>
      <c r="OU6" s="35">
        <v>0</v>
      </c>
      <c r="OV6" s="35">
        <v>0</v>
      </c>
      <c r="OW6" s="35">
        <v>0</v>
      </c>
      <c r="OX6" s="35">
        <v>0</v>
      </c>
      <c r="OY6" s="35">
        <v>0</v>
      </c>
      <c r="OZ6" s="35">
        <v>0</v>
      </c>
      <c r="PA6" s="35">
        <v>0</v>
      </c>
      <c r="PB6" s="35">
        <v>0</v>
      </c>
      <c r="PC6" s="35">
        <v>0</v>
      </c>
      <c r="PD6" s="35">
        <v>0</v>
      </c>
      <c r="PE6" s="35">
        <v>0</v>
      </c>
      <c r="PF6" s="35">
        <v>0</v>
      </c>
      <c r="PG6" s="35">
        <v>0</v>
      </c>
      <c r="PH6" s="35">
        <v>0</v>
      </c>
      <c r="PI6" s="35">
        <v>0</v>
      </c>
      <c r="PJ6" s="35">
        <v>0</v>
      </c>
      <c r="PK6" s="35">
        <v>0</v>
      </c>
      <c r="PL6" s="35">
        <v>0</v>
      </c>
      <c r="PM6" s="35">
        <v>0</v>
      </c>
      <c r="PN6" s="35">
        <v>0</v>
      </c>
      <c r="PO6" s="35">
        <v>0</v>
      </c>
      <c r="PP6" s="35">
        <v>0</v>
      </c>
      <c r="PQ6" s="35">
        <v>0</v>
      </c>
      <c r="PR6" s="35">
        <v>0</v>
      </c>
      <c r="PS6" s="35">
        <v>0</v>
      </c>
      <c r="PT6" s="35">
        <v>0</v>
      </c>
      <c r="PU6" s="35">
        <v>0</v>
      </c>
      <c r="PV6" s="35">
        <v>0</v>
      </c>
      <c r="PW6" s="35">
        <v>0</v>
      </c>
      <c r="PX6" s="35">
        <v>0</v>
      </c>
      <c r="PY6" s="35">
        <v>0</v>
      </c>
      <c r="PZ6" s="35">
        <v>0</v>
      </c>
      <c r="QA6" s="35">
        <v>0</v>
      </c>
      <c r="QB6" s="35">
        <v>0</v>
      </c>
      <c r="QC6" s="35">
        <v>0</v>
      </c>
      <c r="QD6" s="35">
        <v>0</v>
      </c>
      <c r="QE6" s="35">
        <v>0</v>
      </c>
      <c r="QF6" s="35">
        <v>0</v>
      </c>
      <c r="QG6" s="35">
        <v>0</v>
      </c>
      <c r="QH6" s="35">
        <v>0</v>
      </c>
      <c r="QI6" s="35">
        <v>0</v>
      </c>
      <c r="QJ6" s="35">
        <v>0</v>
      </c>
      <c r="QK6" s="35">
        <v>0</v>
      </c>
      <c r="QL6" s="35">
        <v>0</v>
      </c>
      <c r="QM6" s="35">
        <v>0</v>
      </c>
      <c r="QN6" s="35">
        <v>0</v>
      </c>
      <c r="QO6" s="35">
        <v>0</v>
      </c>
      <c r="QP6" s="35">
        <v>0</v>
      </c>
      <c r="QQ6" s="35">
        <v>0</v>
      </c>
      <c r="QR6" s="35">
        <v>0</v>
      </c>
      <c r="QS6" s="35">
        <v>0</v>
      </c>
      <c r="QT6" s="35">
        <v>0</v>
      </c>
      <c r="QU6" s="35">
        <v>0</v>
      </c>
      <c r="QV6" s="35">
        <v>0</v>
      </c>
      <c r="QW6" s="35">
        <v>0</v>
      </c>
      <c r="QX6" s="35">
        <v>0</v>
      </c>
      <c r="QY6" s="35">
        <v>0</v>
      </c>
      <c r="QZ6" s="35">
        <v>0</v>
      </c>
      <c r="RA6" s="35">
        <v>0</v>
      </c>
      <c r="RB6" s="35">
        <v>0</v>
      </c>
      <c r="RC6" s="35">
        <v>0</v>
      </c>
      <c r="RD6" s="35">
        <v>0</v>
      </c>
      <c r="RE6" s="35">
        <v>0</v>
      </c>
      <c r="RF6" s="35">
        <v>0</v>
      </c>
      <c r="RG6" s="35">
        <v>0</v>
      </c>
      <c r="RH6" s="35">
        <v>0</v>
      </c>
      <c r="RI6" s="35">
        <v>0</v>
      </c>
      <c r="RJ6" s="35" t="s">
        <v>15</v>
      </c>
      <c r="RK6" s="35">
        <v>0</v>
      </c>
      <c r="RL6" s="35">
        <v>0</v>
      </c>
      <c r="RM6" s="35">
        <v>0</v>
      </c>
      <c r="RN6" s="35">
        <v>0</v>
      </c>
      <c r="RO6" s="35">
        <v>0</v>
      </c>
      <c r="RP6" s="35">
        <v>0</v>
      </c>
      <c r="RQ6" s="35">
        <v>0</v>
      </c>
      <c r="RR6" s="35">
        <v>0</v>
      </c>
      <c r="RS6" s="35">
        <v>0</v>
      </c>
      <c r="RT6" s="35">
        <v>0</v>
      </c>
      <c r="RU6" s="35">
        <v>0</v>
      </c>
      <c r="RV6" s="35">
        <v>0</v>
      </c>
      <c r="RW6" s="35">
        <v>0</v>
      </c>
      <c r="RX6" s="35">
        <v>0</v>
      </c>
      <c r="RY6" s="35">
        <v>0</v>
      </c>
      <c r="RZ6" s="35">
        <v>0</v>
      </c>
      <c r="SA6" s="35">
        <v>0</v>
      </c>
      <c r="SB6" s="35">
        <v>0</v>
      </c>
      <c r="SC6" s="35">
        <v>0</v>
      </c>
      <c r="SD6" s="35">
        <v>0</v>
      </c>
      <c r="SE6" s="35">
        <v>0</v>
      </c>
      <c r="SF6" s="35">
        <v>0</v>
      </c>
      <c r="SG6" s="35">
        <v>0</v>
      </c>
      <c r="SH6" s="35">
        <v>0</v>
      </c>
      <c r="SI6" s="35">
        <v>0</v>
      </c>
      <c r="SJ6" s="35">
        <v>0</v>
      </c>
      <c r="SK6" s="35">
        <v>0</v>
      </c>
      <c r="SL6" s="35">
        <v>0</v>
      </c>
      <c r="SM6" s="35">
        <v>0</v>
      </c>
      <c r="SN6" s="35">
        <v>0</v>
      </c>
      <c r="SO6" s="35">
        <v>0</v>
      </c>
      <c r="SP6" s="35">
        <v>0</v>
      </c>
      <c r="SQ6" s="35">
        <v>0</v>
      </c>
      <c r="SR6" s="35">
        <v>0</v>
      </c>
      <c r="SS6" s="35">
        <v>0</v>
      </c>
      <c r="ST6" s="35">
        <v>0</v>
      </c>
      <c r="SU6" s="35">
        <v>0</v>
      </c>
      <c r="SV6" s="35">
        <v>0</v>
      </c>
      <c r="SW6" s="35">
        <v>0</v>
      </c>
      <c r="SX6" s="35">
        <v>0</v>
      </c>
      <c r="SY6" s="35">
        <v>0</v>
      </c>
      <c r="SZ6" s="35">
        <v>0</v>
      </c>
      <c r="TA6" s="35">
        <v>0</v>
      </c>
      <c r="TB6" s="35">
        <v>0</v>
      </c>
      <c r="TC6" s="35">
        <v>0</v>
      </c>
      <c r="TD6" s="35">
        <v>0</v>
      </c>
      <c r="TE6" s="35" t="s">
        <v>15</v>
      </c>
      <c r="TF6" s="35">
        <v>0</v>
      </c>
      <c r="TG6" s="35">
        <v>0</v>
      </c>
      <c r="TH6" s="35">
        <v>0</v>
      </c>
      <c r="TI6" s="35">
        <v>0</v>
      </c>
      <c r="TJ6" s="35">
        <v>0</v>
      </c>
      <c r="TK6" s="35">
        <v>0</v>
      </c>
      <c r="TL6" s="35">
        <v>0</v>
      </c>
      <c r="TM6" s="35">
        <v>0</v>
      </c>
      <c r="TN6" s="35">
        <v>0</v>
      </c>
      <c r="TO6" s="35">
        <v>0</v>
      </c>
      <c r="TP6" s="35">
        <v>0</v>
      </c>
      <c r="TQ6" s="35">
        <v>0</v>
      </c>
      <c r="TR6" s="35">
        <v>0</v>
      </c>
      <c r="TS6" s="35">
        <v>0</v>
      </c>
      <c r="TT6" s="35">
        <v>0</v>
      </c>
      <c r="TU6" s="35">
        <v>0</v>
      </c>
      <c r="TV6" s="35">
        <v>0</v>
      </c>
      <c r="TW6" s="35">
        <v>0</v>
      </c>
      <c r="TX6" s="35">
        <v>0</v>
      </c>
      <c r="TY6" s="35">
        <v>0</v>
      </c>
      <c r="TZ6" s="35">
        <v>0</v>
      </c>
      <c r="UA6" s="35">
        <v>0</v>
      </c>
      <c r="UB6" s="35">
        <v>0</v>
      </c>
      <c r="UC6" s="35">
        <v>0</v>
      </c>
      <c r="UD6" s="35">
        <v>0</v>
      </c>
      <c r="UE6" s="35">
        <v>0</v>
      </c>
      <c r="UF6" s="35">
        <v>0</v>
      </c>
      <c r="UG6" s="36">
        <v>0</v>
      </c>
      <c r="UH6" s="37"/>
      <c r="UI6" s="38"/>
      <c r="UJ6" s="38"/>
      <c r="UK6" s="62"/>
    </row>
    <row r="7" spans="1:557" s="28" customFormat="1" ht="24.95" customHeight="1" thickBot="1">
      <c r="A7" s="29">
        <v>19</v>
      </c>
      <c r="B7" s="30">
        <v>1</v>
      </c>
      <c r="C7" s="104" t="s">
        <v>1707</v>
      </c>
      <c r="D7" s="25">
        <v>4</v>
      </c>
      <c r="E7" s="25">
        <v>4</v>
      </c>
      <c r="F7" s="25">
        <v>4</v>
      </c>
      <c r="G7" s="25">
        <v>4</v>
      </c>
      <c r="H7" s="25">
        <v>5</v>
      </c>
      <c r="I7" s="25">
        <v>4</v>
      </c>
      <c r="J7" s="25">
        <v>5</v>
      </c>
      <c r="K7" s="25">
        <v>5</v>
      </c>
      <c r="L7" s="25">
        <v>5</v>
      </c>
      <c r="M7" s="25">
        <v>4</v>
      </c>
      <c r="N7" s="25">
        <v>5</v>
      </c>
      <c r="O7" s="25">
        <v>4</v>
      </c>
      <c r="P7" s="25">
        <v>4</v>
      </c>
      <c r="Q7" s="25">
        <v>4</v>
      </c>
      <c r="R7" s="25">
        <v>5</v>
      </c>
      <c r="S7" s="25">
        <v>4</v>
      </c>
      <c r="T7" s="25">
        <v>4</v>
      </c>
      <c r="U7" s="25">
        <v>4</v>
      </c>
      <c r="V7" s="25">
        <v>5</v>
      </c>
      <c r="W7" s="25">
        <v>5</v>
      </c>
      <c r="X7" s="25">
        <v>0</v>
      </c>
      <c r="Y7" s="25">
        <v>4</v>
      </c>
      <c r="Z7" s="25">
        <v>4</v>
      </c>
      <c r="AA7" s="25">
        <v>4</v>
      </c>
      <c r="AB7" s="25">
        <v>5</v>
      </c>
      <c r="AC7" s="25">
        <v>5</v>
      </c>
      <c r="AD7" s="25">
        <v>4</v>
      </c>
      <c r="AE7" s="25">
        <v>4</v>
      </c>
      <c r="AF7" s="25">
        <v>5</v>
      </c>
      <c r="AG7" s="25">
        <v>5</v>
      </c>
      <c r="AH7" s="25">
        <v>4</v>
      </c>
      <c r="AI7" s="25">
        <v>4</v>
      </c>
      <c r="AJ7" s="25">
        <v>5</v>
      </c>
      <c r="AK7" s="25">
        <v>4</v>
      </c>
      <c r="AL7" s="25">
        <v>5</v>
      </c>
      <c r="AM7" s="25">
        <v>5</v>
      </c>
      <c r="AN7" s="25">
        <v>4</v>
      </c>
      <c r="AO7" s="25">
        <v>4</v>
      </c>
      <c r="AP7" s="25">
        <v>4</v>
      </c>
      <c r="AQ7" s="25">
        <v>5</v>
      </c>
      <c r="AR7" s="25">
        <v>4</v>
      </c>
      <c r="AS7" s="25">
        <v>4</v>
      </c>
      <c r="AT7" s="25">
        <v>4</v>
      </c>
      <c r="AU7" s="25">
        <v>5</v>
      </c>
      <c r="AV7" s="25">
        <v>5</v>
      </c>
      <c r="AW7" s="25">
        <v>4</v>
      </c>
      <c r="AX7" s="25">
        <v>4</v>
      </c>
      <c r="AY7" s="25">
        <v>5</v>
      </c>
      <c r="AZ7" s="25">
        <v>5</v>
      </c>
      <c r="BA7" s="25">
        <v>5</v>
      </c>
      <c r="BB7" s="25">
        <v>5</v>
      </c>
      <c r="BC7" s="25">
        <v>5</v>
      </c>
      <c r="BD7" s="25">
        <v>4</v>
      </c>
      <c r="BE7" s="25">
        <v>5</v>
      </c>
      <c r="BF7" s="25">
        <v>4</v>
      </c>
      <c r="BG7" s="25">
        <v>5</v>
      </c>
      <c r="BH7" s="25">
        <v>5</v>
      </c>
      <c r="BI7" s="25">
        <v>4</v>
      </c>
      <c r="BJ7" s="25">
        <v>5</v>
      </c>
      <c r="BK7" s="25">
        <v>4</v>
      </c>
      <c r="BL7" s="25">
        <v>4</v>
      </c>
      <c r="BM7" s="25">
        <v>5</v>
      </c>
      <c r="BN7" s="25">
        <v>4</v>
      </c>
      <c r="BO7" s="25">
        <v>4</v>
      </c>
      <c r="BP7" s="25">
        <v>4</v>
      </c>
      <c r="BQ7" s="25">
        <v>3</v>
      </c>
      <c r="BR7" s="25">
        <v>4</v>
      </c>
      <c r="BS7" s="25">
        <v>4</v>
      </c>
      <c r="BT7" s="25">
        <v>4</v>
      </c>
      <c r="BU7" s="25">
        <v>5</v>
      </c>
      <c r="BV7" s="25">
        <v>4</v>
      </c>
      <c r="BW7" s="25">
        <v>4</v>
      </c>
      <c r="BX7" s="25">
        <v>4</v>
      </c>
      <c r="BY7" s="25">
        <v>4</v>
      </c>
      <c r="BZ7" s="25">
        <v>4</v>
      </c>
      <c r="CA7" s="25">
        <v>5</v>
      </c>
      <c r="CB7" s="25">
        <v>4</v>
      </c>
      <c r="CC7" s="25">
        <v>5</v>
      </c>
      <c r="CD7" s="25">
        <v>4</v>
      </c>
      <c r="CE7" s="25">
        <v>4</v>
      </c>
      <c r="CF7" s="25">
        <v>5</v>
      </c>
      <c r="CG7" s="25">
        <v>5</v>
      </c>
      <c r="CH7" s="25">
        <v>4</v>
      </c>
      <c r="CI7" s="25">
        <v>5</v>
      </c>
      <c r="CJ7" s="25">
        <v>5</v>
      </c>
      <c r="CK7" s="25">
        <v>5</v>
      </c>
      <c r="CL7" s="25">
        <v>5</v>
      </c>
      <c r="CM7" s="25">
        <v>4</v>
      </c>
      <c r="CN7" s="25">
        <v>5</v>
      </c>
      <c r="CO7" s="25">
        <v>5</v>
      </c>
      <c r="CP7" s="25">
        <v>4</v>
      </c>
      <c r="CQ7" s="25">
        <v>4</v>
      </c>
      <c r="CR7" s="25">
        <v>5</v>
      </c>
      <c r="CS7" s="25">
        <v>5</v>
      </c>
      <c r="CT7" s="25">
        <v>4</v>
      </c>
      <c r="CU7" s="25">
        <v>5</v>
      </c>
      <c r="CV7" s="25">
        <v>5</v>
      </c>
      <c r="CW7" s="25">
        <v>5</v>
      </c>
      <c r="CX7" s="25">
        <v>5</v>
      </c>
      <c r="CY7" s="25">
        <v>5</v>
      </c>
      <c r="CZ7" s="25">
        <v>5</v>
      </c>
      <c r="DA7" s="25">
        <v>5</v>
      </c>
      <c r="DB7" s="25">
        <v>4</v>
      </c>
      <c r="DC7" s="25">
        <v>5</v>
      </c>
      <c r="DD7" s="25">
        <v>5</v>
      </c>
      <c r="DE7" s="25">
        <v>5</v>
      </c>
      <c r="DF7" s="25">
        <v>5</v>
      </c>
      <c r="DG7" s="25">
        <v>5</v>
      </c>
      <c r="DH7" s="25">
        <v>5</v>
      </c>
      <c r="DI7" s="25">
        <v>4</v>
      </c>
      <c r="DJ7" s="25">
        <v>4</v>
      </c>
      <c r="DK7" s="25">
        <v>4</v>
      </c>
      <c r="DL7" s="25">
        <v>3</v>
      </c>
      <c r="DM7" s="25">
        <v>5</v>
      </c>
      <c r="DN7" s="25">
        <v>3</v>
      </c>
      <c r="DO7" s="25">
        <v>5</v>
      </c>
      <c r="DP7" s="25">
        <v>5</v>
      </c>
      <c r="DQ7" s="25">
        <v>5</v>
      </c>
      <c r="DR7" s="25">
        <v>4</v>
      </c>
      <c r="DS7" s="25">
        <v>5</v>
      </c>
      <c r="DT7" s="25">
        <v>2</v>
      </c>
      <c r="DU7" s="25">
        <v>4</v>
      </c>
      <c r="DV7" s="25">
        <v>4</v>
      </c>
      <c r="DW7" s="25">
        <v>5</v>
      </c>
      <c r="DX7" s="25">
        <v>5</v>
      </c>
      <c r="DY7" s="25">
        <v>4</v>
      </c>
      <c r="DZ7" s="25">
        <v>4</v>
      </c>
      <c r="EA7" s="25">
        <v>4</v>
      </c>
      <c r="EB7" s="25">
        <v>5</v>
      </c>
      <c r="EC7" s="25">
        <v>4</v>
      </c>
      <c r="ED7" s="25">
        <v>4</v>
      </c>
      <c r="EE7" s="25">
        <v>3</v>
      </c>
      <c r="EF7" s="25">
        <v>3</v>
      </c>
      <c r="EG7" s="25">
        <v>4</v>
      </c>
      <c r="EH7" s="25">
        <v>5</v>
      </c>
      <c r="EI7" s="25">
        <v>5</v>
      </c>
      <c r="EJ7" s="25">
        <v>5</v>
      </c>
      <c r="EK7" s="25">
        <v>4</v>
      </c>
      <c r="EL7" s="25">
        <v>4</v>
      </c>
      <c r="EM7" s="25">
        <v>5</v>
      </c>
      <c r="EN7" s="25">
        <v>5</v>
      </c>
      <c r="EO7" s="25">
        <v>4</v>
      </c>
      <c r="EP7" s="25">
        <v>4</v>
      </c>
      <c r="EQ7" s="25">
        <v>5</v>
      </c>
      <c r="ER7" s="25">
        <v>5</v>
      </c>
      <c r="ES7" s="25">
        <v>5</v>
      </c>
      <c r="ET7" s="25">
        <v>5</v>
      </c>
      <c r="EU7" s="25">
        <v>5</v>
      </c>
      <c r="EV7" s="25">
        <v>5</v>
      </c>
      <c r="EW7" s="25">
        <v>5</v>
      </c>
      <c r="EX7" s="25">
        <v>4</v>
      </c>
      <c r="EY7" s="25">
        <v>5</v>
      </c>
      <c r="EZ7" s="25">
        <v>5</v>
      </c>
      <c r="FA7" s="25">
        <v>5</v>
      </c>
      <c r="FB7" s="25">
        <v>5</v>
      </c>
      <c r="FC7" s="25">
        <v>5</v>
      </c>
      <c r="FD7" s="25">
        <v>5</v>
      </c>
      <c r="FE7" s="25">
        <v>4</v>
      </c>
      <c r="FF7" s="25">
        <v>5</v>
      </c>
      <c r="FG7" s="25">
        <v>5</v>
      </c>
      <c r="FH7" s="25">
        <v>3</v>
      </c>
      <c r="FI7" s="25">
        <v>5</v>
      </c>
      <c r="FJ7" s="25">
        <v>4</v>
      </c>
      <c r="FK7" s="25">
        <v>4</v>
      </c>
      <c r="FL7" s="25">
        <v>5</v>
      </c>
      <c r="FM7" s="25">
        <v>5</v>
      </c>
      <c r="FN7" s="25">
        <v>4</v>
      </c>
      <c r="FO7" s="25">
        <v>5</v>
      </c>
      <c r="FP7" s="25">
        <v>3</v>
      </c>
      <c r="FQ7" s="25">
        <v>5</v>
      </c>
      <c r="FR7" s="25">
        <v>5</v>
      </c>
      <c r="FS7" s="25">
        <v>5</v>
      </c>
      <c r="FT7" s="25">
        <v>4</v>
      </c>
      <c r="FU7" s="25">
        <v>5</v>
      </c>
      <c r="FV7" s="25">
        <v>4</v>
      </c>
      <c r="FW7" s="25">
        <v>5</v>
      </c>
      <c r="FX7" s="25">
        <v>5</v>
      </c>
      <c r="FY7" s="25">
        <v>5</v>
      </c>
      <c r="FZ7" s="25">
        <v>5</v>
      </c>
      <c r="GA7" s="25">
        <v>4</v>
      </c>
      <c r="GB7" s="25">
        <v>5</v>
      </c>
      <c r="GC7" s="25">
        <v>5</v>
      </c>
      <c r="GD7" s="25">
        <v>4</v>
      </c>
      <c r="GE7" s="25">
        <v>5</v>
      </c>
      <c r="GF7" s="25">
        <v>4</v>
      </c>
      <c r="GG7" s="25">
        <v>5</v>
      </c>
      <c r="GH7" s="25">
        <v>5</v>
      </c>
      <c r="GI7" s="25">
        <v>5</v>
      </c>
      <c r="GJ7" s="25">
        <v>5</v>
      </c>
      <c r="GK7" s="25">
        <v>4</v>
      </c>
      <c r="GL7" s="25">
        <v>4</v>
      </c>
      <c r="GM7" s="25">
        <v>5</v>
      </c>
      <c r="GN7" s="25">
        <v>3</v>
      </c>
      <c r="GO7" s="25">
        <v>5</v>
      </c>
      <c r="GP7" s="25">
        <v>5</v>
      </c>
      <c r="GQ7" s="25">
        <v>5</v>
      </c>
      <c r="GR7" s="25">
        <v>4</v>
      </c>
      <c r="GS7" s="25">
        <v>4</v>
      </c>
      <c r="GT7" s="25">
        <v>4</v>
      </c>
      <c r="GU7" s="25">
        <v>5</v>
      </c>
      <c r="GV7" s="25">
        <v>4</v>
      </c>
      <c r="GW7" s="25">
        <v>5</v>
      </c>
      <c r="GX7" s="25">
        <v>5</v>
      </c>
      <c r="GY7" s="25">
        <v>5</v>
      </c>
      <c r="GZ7" s="25">
        <v>5</v>
      </c>
      <c r="HA7" s="25">
        <v>4</v>
      </c>
      <c r="HB7" s="25">
        <v>4</v>
      </c>
      <c r="HC7" s="25">
        <v>5</v>
      </c>
      <c r="HD7" s="25">
        <v>5</v>
      </c>
      <c r="HE7" s="25">
        <v>5</v>
      </c>
      <c r="HF7" s="25">
        <v>5</v>
      </c>
      <c r="HG7" s="25">
        <v>3</v>
      </c>
      <c r="HH7" s="25">
        <v>4</v>
      </c>
      <c r="HI7" s="25">
        <v>4</v>
      </c>
      <c r="HJ7" s="25">
        <v>5</v>
      </c>
      <c r="HK7" s="25">
        <v>4</v>
      </c>
      <c r="HL7" s="25">
        <v>5</v>
      </c>
      <c r="HM7" s="25">
        <v>4</v>
      </c>
      <c r="HN7" s="25">
        <v>4</v>
      </c>
      <c r="HO7" s="25">
        <v>5</v>
      </c>
      <c r="HP7" s="25">
        <v>5</v>
      </c>
      <c r="HQ7" s="25">
        <v>4</v>
      </c>
      <c r="HR7" s="25">
        <v>5</v>
      </c>
      <c r="HS7" s="25">
        <v>5</v>
      </c>
      <c r="HT7" s="25">
        <v>5</v>
      </c>
      <c r="HU7" s="25">
        <v>5</v>
      </c>
      <c r="HV7" s="25">
        <v>3</v>
      </c>
      <c r="HW7" s="25">
        <v>5</v>
      </c>
      <c r="HX7" s="25">
        <v>5</v>
      </c>
      <c r="HY7" s="25">
        <v>5</v>
      </c>
      <c r="HZ7" s="25">
        <v>5</v>
      </c>
      <c r="IA7" s="25">
        <v>5</v>
      </c>
      <c r="IB7" s="25">
        <v>5</v>
      </c>
      <c r="IC7" s="25">
        <v>4</v>
      </c>
      <c r="ID7" s="25">
        <v>3</v>
      </c>
      <c r="IE7" s="25">
        <v>5</v>
      </c>
      <c r="IF7" s="25">
        <v>5</v>
      </c>
      <c r="IG7" s="25">
        <v>4</v>
      </c>
      <c r="IH7" s="25">
        <v>5</v>
      </c>
      <c r="II7" s="25">
        <v>5</v>
      </c>
      <c r="IJ7" s="25">
        <v>3</v>
      </c>
      <c r="IK7" s="25">
        <v>4</v>
      </c>
      <c r="IL7" s="25">
        <v>3</v>
      </c>
      <c r="IM7" s="25">
        <v>4</v>
      </c>
      <c r="IN7" s="25">
        <v>5</v>
      </c>
      <c r="IO7" s="25">
        <v>4</v>
      </c>
      <c r="IP7" s="25">
        <v>3</v>
      </c>
      <c r="IQ7" s="25">
        <v>5</v>
      </c>
      <c r="IR7" s="25">
        <v>4</v>
      </c>
      <c r="IS7" s="25">
        <v>4</v>
      </c>
      <c r="IT7" s="25">
        <v>5</v>
      </c>
      <c r="IU7" s="25">
        <v>5</v>
      </c>
      <c r="IV7" s="25">
        <v>0</v>
      </c>
      <c r="IW7" s="25">
        <v>4</v>
      </c>
      <c r="IX7" s="25">
        <v>5</v>
      </c>
      <c r="IY7" s="25">
        <v>5</v>
      </c>
      <c r="IZ7" s="25">
        <v>1</v>
      </c>
      <c r="JA7" s="25">
        <v>4</v>
      </c>
      <c r="JB7" s="25">
        <v>4</v>
      </c>
      <c r="JC7" s="25">
        <v>5</v>
      </c>
      <c r="JD7" s="25">
        <v>4</v>
      </c>
      <c r="JE7" s="25">
        <v>5</v>
      </c>
      <c r="JF7" s="25">
        <v>5</v>
      </c>
      <c r="JG7" s="25">
        <v>1</v>
      </c>
      <c r="JH7" s="25">
        <v>5</v>
      </c>
      <c r="JI7" s="25">
        <v>5</v>
      </c>
      <c r="JJ7" s="25">
        <v>5</v>
      </c>
      <c r="JK7" s="25">
        <v>5</v>
      </c>
      <c r="JL7" s="25">
        <v>4</v>
      </c>
      <c r="JM7" s="25">
        <v>5</v>
      </c>
      <c r="JN7" s="25">
        <v>5</v>
      </c>
      <c r="JO7" s="25">
        <v>4</v>
      </c>
      <c r="JP7" s="25">
        <v>4</v>
      </c>
      <c r="JQ7" s="25">
        <v>4</v>
      </c>
      <c r="JR7" s="25">
        <v>5</v>
      </c>
      <c r="JS7" s="25">
        <v>4</v>
      </c>
      <c r="JT7" s="25">
        <v>5</v>
      </c>
      <c r="JU7" s="25">
        <v>4</v>
      </c>
      <c r="JV7" s="25">
        <v>4</v>
      </c>
      <c r="JW7" s="25">
        <v>5</v>
      </c>
      <c r="JX7" s="25">
        <v>5</v>
      </c>
      <c r="JY7" s="25">
        <v>5</v>
      </c>
      <c r="JZ7" s="25">
        <v>5</v>
      </c>
      <c r="KA7" s="25">
        <v>5</v>
      </c>
      <c r="KB7" s="25">
        <v>5</v>
      </c>
      <c r="KC7" s="25">
        <v>4</v>
      </c>
      <c r="KD7" s="25">
        <v>4</v>
      </c>
      <c r="KE7" s="25">
        <v>5</v>
      </c>
      <c r="KF7" s="25">
        <v>5</v>
      </c>
      <c r="KG7" s="25">
        <v>5</v>
      </c>
      <c r="KH7" s="25">
        <v>5</v>
      </c>
      <c r="KI7" s="25">
        <v>5</v>
      </c>
      <c r="KJ7" s="25">
        <v>4</v>
      </c>
      <c r="KK7" s="25">
        <v>4</v>
      </c>
      <c r="KL7" s="25">
        <v>4</v>
      </c>
      <c r="KM7" s="25">
        <v>4</v>
      </c>
      <c r="KN7" s="25">
        <v>5</v>
      </c>
      <c r="KO7" s="25">
        <v>4</v>
      </c>
      <c r="KP7" s="25">
        <v>4</v>
      </c>
      <c r="KQ7" s="25">
        <v>3</v>
      </c>
      <c r="KR7" s="25">
        <v>5</v>
      </c>
      <c r="KS7" s="25">
        <v>4</v>
      </c>
      <c r="KT7" s="25">
        <v>5</v>
      </c>
      <c r="KU7" s="25">
        <v>4</v>
      </c>
      <c r="KV7" s="25">
        <v>4</v>
      </c>
      <c r="KW7" s="25">
        <v>4</v>
      </c>
      <c r="KX7" s="25">
        <v>4</v>
      </c>
      <c r="KY7" s="25">
        <v>5</v>
      </c>
      <c r="KZ7" s="25">
        <v>4</v>
      </c>
      <c r="LA7" s="25">
        <v>5</v>
      </c>
      <c r="LB7" s="25">
        <v>5</v>
      </c>
      <c r="LC7" s="25">
        <v>4</v>
      </c>
      <c r="LD7" s="25">
        <v>5</v>
      </c>
      <c r="LE7" s="25">
        <v>5</v>
      </c>
      <c r="LF7" s="25">
        <v>4</v>
      </c>
      <c r="LG7" s="25">
        <v>4</v>
      </c>
      <c r="LH7" s="25">
        <v>4</v>
      </c>
      <c r="LI7" s="25">
        <v>4</v>
      </c>
      <c r="LJ7" s="25">
        <v>4</v>
      </c>
      <c r="LK7" s="25">
        <v>5</v>
      </c>
      <c r="LL7" s="25">
        <v>4</v>
      </c>
      <c r="LM7" s="25">
        <v>5</v>
      </c>
      <c r="LN7" s="25">
        <v>5</v>
      </c>
      <c r="LO7" s="25">
        <v>4</v>
      </c>
      <c r="LP7" s="25">
        <v>4</v>
      </c>
      <c r="LQ7" s="25">
        <v>4</v>
      </c>
      <c r="LR7" s="25">
        <v>5</v>
      </c>
      <c r="LS7" s="25">
        <v>5</v>
      </c>
      <c r="LT7" s="25">
        <v>4</v>
      </c>
      <c r="LU7" s="25">
        <v>5</v>
      </c>
      <c r="LV7" s="25">
        <v>5</v>
      </c>
      <c r="LW7" s="25">
        <v>5</v>
      </c>
      <c r="LX7" s="25">
        <v>4</v>
      </c>
      <c r="LY7" s="25">
        <v>5</v>
      </c>
      <c r="LZ7" s="25">
        <v>5</v>
      </c>
      <c r="MA7" s="25">
        <v>4</v>
      </c>
      <c r="MB7" s="25">
        <v>4</v>
      </c>
      <c r="MC7" s="25">
        <v>3</v>
      </c>
      <c r="MD7" s="25">
        <v>4</v>
      </c>
      <c r="ME7" s="25">
        <v>5</v>
      </c>
      <c r="MF7" s="25">
        <v>4</v>
      </c>
      <c r="MG7" s="25">
        <v>4</v>
      </c>
      <c r="MH7" s="25">
        <v>5</v>
      </c>
      <c r="MI7" s="25">
        <v>5</v>
      </c>
      <c r="MJ7" s="25">
        <v>4</v>
      </c>
      <c r="MK7" s="25">
        <v>5</v>
      </c>
      <c r="ML7" s="25">
        <v>4</v>
      </c>
      <c r="MM7" s="25">
        <v>4</v>
      </c>
      <c r="MN7" s="25">
        <v>5</v>
      </c>
      <c r="MO7" s="25">
        <v>5</v>
      </c>
      <c r="MP7" s="25">
        <v>4</v>
      </c>
      <c r="MQ7" s="25">
        <v>4</v>
      </c>
      <c r="MR7" s="25">
        <v>5</v>
      </c>
      <c r="MS7" s="25">
        <v>4</v>
      </c>
      <c r="MT7" s="25">
        <v>5</v>
      </c>
      <c r="MU7" s="25">
        <v>5</v>
      </c>
      <c r="MV7" s="25">
        <v>5</v>
      </c>
      <c r="MW7" s="25">
        <v>4</v>
      </c>
      <c r="MX7" s="25">
        <v>4</v>
      </c>
      <c r="MY7" s="25">
        <v>5</v>
      </c>
      <c r="MZ7" s="25">
        <v>4</v>
      </c>
      <c r="NA7" s="25">
        <v>5</v>
      </c>
      <c r="NB7" s="25">
        <v>5</v>
      </c>
      <c r="NC7" s="25">
        <v>5</v>
      </c>
      <c r="ND7" s="25">
        <v>4</v>
      </c>
      <c r="NE7" s="25">
        <v>5</v>
      </c>
      <c r="NF7" s="25">
        <v>4</v>
      </c>
      <c r="NG7" s="25">
        <v>5</v>
      </c>
      <c r="NH7" s="25">
        <v>5</v>
      </c>
      <c r="NI7" s="25">
        <v>4</v>
      </c>
      <c r="NJ7" s="25">
        <v>5</v>
      </c>
      <c r="NK7" s="25">
        <v>4</v>
      </c>
      <c r="NL7" s="25">
        <v>5</v>
      </c>
      <c r="NM7" s="25">
        <v>5</v>
      </c>
      <c r="NN7" s="25">
        <v>5</v>
      </c>
      <c r="NO7" s="25">
        <v>5</v>
      </c>
      <c r="NP7" s="25">
        <v>5</v>
      </c>
      <c r="NQ7" s="25">
        <v>4</v>
      </c>
      <c r="NR7" s="25">
        <v>4</v>
      </c>
      <c r="NS7" s="25">
        <v>5</v>
      </c>
      <c r="NT7" s="25">
        <v>4</v>
      </c>
      <c r="NU7" s="25">
        <v>5</v>
      </c>
      <c r="NV7" s="25">
        <v>4</v>
      </c>
      <c r="NW7" s="25">
        <v>5</v>
      </c>
      <c r="NX7" s="25">
        <v>5</v>
      </c>
      <c r="NY7" s="25">
        <v>5</v>
      </c>
      <c r="NZ7" s="25">
        <v>5</v>
      </c>
      <c r="OA7" s="25">
        <v>4</v>
      </c>
      <c r="OB7" s="25">
        <v>5</v>
      </c>
      <c r="OC7" s="25">
        <v>5</v>
      </c>
      <c r="OD7" s="25">
        <v>5</v>
      </c>
      <c r="OE7" s="25">
        <v>4</v>
      </c>
      <c r="OF7" s="25">
        <v>4</v>
      </c>
      <c r="OG7" s="25">
        <v>4</v>
      </c>
      <c r="OH7" s="25">
        <v>5</v>
      </c>
      <c r="OI7" s="25">
        <v>5</v>
      </c>
      <c r="OJ7" s="25">
        <v>4</v>
      </c>
      <c r="OK7" s="25">
        <v>5</v>
      </c>
      <c r="OL7" s="25">
        <v>4</v>
      </c>
      <c r="OM7" s="25">
        <v>5</v>
      </c>
      <c r="ON7" s="25">
        <v>5</v>
      </c>
      <c r="OO7" s="25">
        <v>5</v>
      </c>
      <c r="OP7" s="25">
        <v>5</v>
      </c>
      <c r="OQ7" s="25">
        <v>4</v>
      </c>
      <c r="OR7" s="25">
        <v>5</v>
      </c>
      <c r="OS7" s="25">
        <v>5</v>
      </c>
      <c r="OT7" s="25">
        <v>4</v>
      </c>
      <c r="OU7" s="25">
        <v>5</v>
      </c>
      <c r="OV7" s="25">
        <v>5</v>
      </c>
      <c r="OW7" s="25">
        <v>5</v>
      </c>
      <c r="OX7" s="25">
        <v>5</v>
      </c>
      <c r="OY7" s="25">
        <v>5</v>
      </c>
      <c r="OZ7" s="25">
        <v>4</v>
      </c>
      <c r="PA7" s="25">
        <v>5</v>
      </c>
      <c r="PB7" s="25">
        <v>5</v>
      </c>
      <c r="PC7" s="25">
        <v>4</v>
      </c>
      <c r="PD7" s="25">
        <v>5</v>
      </c>
      <c r="PE7" s="25">
        <v>5</v>
      </c>
      <c r="PF7" s="25">
        <v>4</v>
      </c>
      <c r="PG7" s="25">
        <v>4</v>
      </c>
      <c r="PH7" s="25">
        <v>5</v>
      </c>
      <c r="PI7" s="25">
        <v>5</v>
      </c>
      <c r="PJ7" s="25">
        <v>5</v>
      </c>
      <c r="PK7" s="25">
        <v>4</v>
      </c>
      <c r="PL7" s="25">
        <v>4</v>
      </c>
      <c r="PM7" s="25">
        <v>4</v>
      </c>
      <c r="PN7" s="25">
        <v>5</v>
      </c>
      <c r="PO7" s="25">
        <v>4</v>
      </c>
      <c r="PP7" s="25">
        <v>5</v>
      </c>
      <c r="PQ7" s="25">
        <v>5</v>
      </c>
      <c r="PR7" s="25">
        <v>3</v>
      </c>
      <c r="PS7" s="25">
        <v>5</v>
      </c>
      <c r="PT7" s="25">
        <v>5</v>
      </c>
      <c r="PU7" s="25">
        <v>5</v>
      </c>
      <c r="PV7" s="25">
        <v>4</v>
      </c>
      <c r="PW7" s="25">
        <v>4</v>
      </c>
      <c r="PX7" s="25">
        <v>4</v>
      </c>
      <c r="PY7" s="25">
        <v>4</v>
      </c>
      <c r="PZ7" s="25">
        <v>5</v>
      </c>
      <c r="QA7" s="25">
        <v>5</v>
      </c>
      <c r="QB7" s="25">
        <v>5</v>
      </c>
      <c r="QC7" s="25">
        <v>5</v>
      </c>
      <c r="QD7" s="25">
        <v>5</v>
      </c>
      <c r="QE7" s="25">
        <v>5</v>
      </c>
      <c r="QF7" s="25">
        <v>4</v>
      </c>
      <c r="QG7" s="25">
        <v>4</v>
      </c>
      <c r="QH7" s="25">
        <v>4</v>
      </c>
      <c r="QI7" s="25">
        <v>4</v>
      </c>
      <c r="QJ7" s="25">
        <v>2</v>
      </c>
      <c r="QK7" s="25">
        <v>5</v>
      </c>
      <c r="QL7" s="25">
        <v>4</v>
      </c>
      <c r="QM7" s="25">
        <v>5</v>
      </c>
      <c r="QN7" s="25">
        <v>5</v>
      </c>
      <c r="QO7" s="25">
        <v>5</v>
      </c>
      <c r="QP7" s="25">
        <v>4</v>
      </c>
      <c r="QQ7" s="25">
        <v>4</v>
      </c>
      <c r="QR7" s="25">
        <v>5</v>
      </c>
      <c r="QS7" s="25">
        <v>5</v>
      </c>
      <c r="QT7" s="25">
        <v>4</v>
      </c>
      <c r="QU7" s="25">
        <v>5</v>
      </c>
      <c r="QV7" s="25">
        <v>4</v>
      </c>
      <c r="QW7" s="25">
        <v>5</v>
      </c>
      <c r="QX7" s="25">
        <v>5</v>
      </c>
      <c r="QY7" s="25">
        <v>5</v>
      </c>
      <c r="QZ7" s="25">
        <v>4</v>
      </c>
      <c r="RA7" s="25">
        <v>5</v>
      </c>
      <c r="RB7" s="25">
        <v>5</v>
      </c>
      <c r="RC7" s="25">
        <v>5</v>
      </c>
      <c r="RD7" s="25">
        <v>3</v>
      </c>
      <c r="RE7" s="25">
        <v>5</v>
      </c>
      <c r="RF7" s="25">
        <v>4</v>
      </c>
      <c r="RG7" s="25">
        <v>5</v>
      </c>
      <c r="RH7" s="25">
        <v>4</v>
      </c>
      <c r="RI7" s="25">
        <v>1</v>
      </c>
      <c r="RJ7" s="25">
        <v>1</v>
      </c>
      <c r="RK7" s="25">
        <v>5</v>
      </c>
      <c r="RL7" s="25">
        <v>5</v>
      </c>
      <c r="RM7" s="25">
        <v>5</v>
      </c>
      <c r="RN7" s="25">
        <v>5</v>
      </c>
      <c r="RO7" s="25">
        <v>4</v>
      </c>
      <c r="RP7" s="25">
        <v>5</v>
      </c>
      <c r="RQ7" s="25">
        <v>5</v>
      </c>
      <c r="RR7" s="25">
        <v>4</v>
      </c>
      <c r="RS7" s="25">
        <v>4</v>
      </c>
      <c r="RT7" s="25">
        <v>4</v>
      </c>
      <c r="RU7" s="25">
        <v>5</v>
      </c>
      <c r="RV7" s="25">
        <v>5</v>
      </c>
      <c r="RW7" s="25">
        <v>4</v>
      </c>
      <c r="RX7" s="25">
        <v>4</v>
      </c>
      <c r="RY7" s="25">
        <v>5</v>
      </c>
      <c r="RZ7" s="25">
        <v>5</v>
      </c>
      <c r="SA7" s="25">
        <v>3</v>
      </c>
      <c r="SB7" s="25">
        <v>4</v>
      </c>
      <c r="SC7" s="25">
        <v>4</v>
      </c>
      <c r="SD7" s="25">
        <v>4</v>
      </c>
      <c r="SE7" s="25">
        <v>5</v>
      </c>
      <c r="SF7" s="25">
        <v>4</v>
      </c>
      <c r="SG7" s="25">
        <v>4</v>
      </c>
      <c r="SH7" s="25">
        <v>5</v>
      </c>
      <c r="SI7" s="25">
        <v>5</v>
      </c>
      <c r="SJ7" s="25">
        <v>4</v>
      </c>
      <c r="SK7" s="25">
        <v>4</v>
      </c>
      <c r="SL7" s="25">
        <v>4</v>
      </c>
      <c r="SM7" s="25">
        <v>4</v>
      </c>
      <c r="SN7" s="25">
        <v>4</v>
      </c>
      <c r="SO7" s="25">
        <v>5</v>
      </c>
      <c r="SP7" s="25">
        <v>1</v>
      </c>
      <c r="SQ7" s="25">
        <v>5</v>
      </c>
      <c r="SR7" s="25">
        <v>5</v>
      </c>
      <c r="SS7" s="25">
        <v>5</v>
      </c>
      <c r="ST7" s="25">
        <v>4</v>
      </c>
      <c r="SU7" s="25">
        <v>5</v>
      </c>
      <c r="SV7" s="25">
        <v>4</v>
      </c>
      <c r="SW7" s="25">
        <v>5</v>
      </c>
      <c r="SX7" s="25">
        <v>5</v>
      </c>
      <c r="SY7" s="25">
        <v>4</v>
      </c>
      <c r="SZ7" s="25">
        <v>4</v>
      </c>
      <c r="TA7" s="25">
        <v>4</v>
      </c>
      <c r="TB7" s="25">
        <v>4</v>
      </c>
      <c r="TC7" s="25">
        <v>5</v>
      </c>
      <c r="TD7" s="25">
        <v>4</v>
      </c>
      <c r="TE7" s="25">
        <v>5</v>
      </c>
      <c r="TF7" s="25">
        <v>5</v>
      </c>
      <c r="TG7" s="25">
        <v>4</v>
      </c>
      <c r="TH7" s="25">
        <v>4</v>
      </c>
      <c r="TI7" s="25">
        <v>5</v>
      </c>
      <c r="TJ7" s="25">
        <v>4</v>
      </c>
      <c r="TK7" s="25">
        <v>5</v>
      </c>
      <c r="TL7" s="25">
        <v>5</v>
      </c>
      <c r="TM7" s="25">
        <v>4</v>
      </c>
      <c r="TN7" s="25">
        <v>3</v>
      </c>
      <c r="TO7" s="25">
        <v>5</v>
      </c>
      <c r="TP7" s="25">
        <v>4</v>
      </c>
      <c r="TQ7" s="25">
        <v>5</v>
      </c>
      <c r="TR7" s="25">
        <v>5</v>
      </c>
      <c r="TS7" s="25">
        <v>5</v>
      </c>
      <c r="TT7" s="25">
        <v>4</v>
      </c>
      <c r="TU7" s="25">
        <v>5</v>
      </c>
      <c r="TV7" s="25">
        <v>5</v>
      </c>
      <c r="TW7" s="25">
        <v>4</v>
      </c>
      <c r="TX7" s="25">
        <v>4</v>
      </c>
      <c r="TY7" s="25">
        <v>4</v>
      </c>
      <c r="TZ7" s="25">
        <v>4</v>
      </c>
      <c r="UA7" s="25">
        <v>4</v>
      </c>
      <c r="UB7" s="25">
        <v>5</v>
      </c>
      <c r="UC7" s="25">
        <v>5</v>
      </c>
      <c r="UD7" s="25">
        <v>5</v>
      </c>
      <c r="UE7" s="25">
        <v>5</v>
      </c>
      <c r="UF7" s="25">
        <v>4</v>
      </c>
      <c r="UG7" s="26">
        <v>5</v>
      </c>
      <c r="UH7" s="27">
        <f>AVERAGE(Tabela6310111214[[#This Row],[3]:[832]])</f>
        <v>4.4509090909090911</v>
      </c>
      <c r="UI7" s="27">
        <f>SKEW(Tabela6310111214[[#This Row],[3]:[832]])</f>
        <v>-2.1355370703552321</v>
      </c>
      <c r="UJ7" s="27">
        <f>STDEV(Tabela6310111214[[#This Row],[3]:[832]])</f>
        <v>0.72450541569205229</v>
      </c>
      <c r="UK7" s="61">
        <v>0.87461645323772863</v>
      </c>
    </row>
    <row r="8" spans="1:557" s="28" customFormat="1" ht="24.95" customHeight="1" thickBot="1">
      <c r="A8" s="29">
        <v>20</v>
      </c>
      <c r="B8" s="30">
        <v>2</v>
      </c>
      <c r="C8" s="106" t="s">
        <v>1708</v>
      </c>
      <c r="D8" s="40">
        <v>5</v>
      </c>
      <c r="E8" s="40">
        <v>4</v>
      </c>
      <c r="F8" s="40">
        <v>2</v>
      </c>
      <c r="G8" s="40">
        <v>4</v>
      </c>
      <c r="H8" s="40">
        <v>5</v>
      </c>
      <c r="I8" s="40">
        <v>5</v>
      </c>
      <c r="J8" s="40">
        <v>4</v>
      </c>
      <c r="K8" s="40">
        <v>5</v>
      </c>
      <c r="L8" s="40">
        <v>4</v>
      </c>
      <c r="M8" s="40">
        <v>4</v>
      </c>
      <c r="N8" s="40">
        <v>5</v>
      </c>
      <c r="O8" s="40">
        <v>4</v>
      </c>
      <c r="P8" s="40">
        <v>5</v>
      </c>
      <c r="Q8" s="40">
        <v>5</v>
      </c>
      <c r="R8" s="40">
        <v>5</v>
      </c>
      <c r="S8" s="40">
        <v>5</v>
      </c>
      <c r="T8" s="40">
        <v>4</v>
      </c>
      <c r="U8" s="40">
        <v>5</v>
      </c>
      <c r="V8" s="40">
        <v>5</v>
      </c>
      <c r="W8" s="40">
        <v>5</v>
      </c>
      <c r="X8" s="40">
        <v>0</v>
      </c>
      <c r="Y8" s="40">
        <v>5</v>
      </c>
      <c r="Z8" s="40">
        <v>5</v>
      </c>
      <c r="AA8" s="40">
        <v>5</v>
      </c>
      <c r="AB8" s="40">
        <v>5</v>
      </c>
      <c r="AC8" s="40">
        <v>4</v>
      </c>
      <c r="AD8" s="40">
        <v>4</v>
      </c>
      <c r="AE8" s="40">
        <v>5</v>
      </c>
      <c r="AF8" s="40">
        <v>5</v>
      </c>
      <c r="AG8" s="40">
        <v>5</v>
      </c>
      <c r="AH8" s="40">
        <v>5</v>
      </c>
      <c r="AI8" s="40">
        <v>5</v>
      </c>
      <c r="AJ8" s="40">
        <v>5</v>
      </c>
      <c r="AK8" s="40">
        <v>4</v>
      </c>
      <c r="AL8" s="40">
        <v>5</v>
      </c>
      <c r="AM8" s="40">
        <v>5</v>
      </c>
      <c r="AN8" s="40">
        <v>4</v>
      </c>
      <c r="AO8" s="40">
        <v>5</v>
      </c>
      <c r="AP8" s="40">
        <v>5</v>
      </c>
      <c r="AQ8" s="40">
        <v>5</v>
      </c>
      <c r="AR8" s="40">
        <v>4</v>
      </c>
      <c r="AS8" s="40">
        <v>4</v>
      </c>
      <c r="AT8" s="40">
        <v>4</v>
      </c>
      <c r="AU8" s="40">
        <v>5</v>
      </c>
      <c r="AV8" s="40">
        <v>5</v>
      </c>
      <c r="AW8" s="40">
        <v>5</v>
      </c>
      <c r="AX8" s="40">
        <v>3</v>
      </c>
      <c r="AY8" s="40">
        <v>5</v>
      </c>
      <c r="AZ8" s="40">
        <v>5</v>
      </c>
      <c r="BA8" s="40">
        <v>5</v>
      </c>
      <c r="BB8" s="40">
        <v>5</v>
      </c>
      <c r="BC8" s="40">
        <v>5</v>
      </c>
      <c r="BD8" s="40">
        <v>4</v>
      </c>
      <c r="BE8" s="40">
        <v>5</v>
      </c>
      <c r="BF8" s="40">
        <v>5</v>
      </c>
      <c r="BG8" s="40">
        <v>5</v>
      </c>
      <c r="BH8" s="40">
        <v>4</v>
      </c>
      <c r="BI8" s="40">
        <v>5</v>
      </c>
      <c r="BJ8" s="40">
        <v>5</v>
      </c>
      <c r="BK8" s="40">
        <v>4</v>
      </c>
      <c r="BL8" s="40">
        <v>4</v>
      </c>
      <c r="BM8" s="40">
        <v>4</v>
      </c>
      <c r="BN8" s="40">
        <v>5</v>
      </c>
      <c r="BO8" s="40">
        <v>5</v>
      </c>
      <c r="BP8" s="40">
        <v>4</v>
      </c>
      <c r="BQ8" s="40">
        <v>4</v>
      </c>
      <c r="BR8" s="40">
        <v>5</v>
      </c>
      <c r="BS8" s="40">
        <v>4</v>
      </c>
      <c r="BT8" s="40">
        <v>5</v>
      </c>
      <c r="BU8" s="40">
        <v>4</v>
      </c>
      <c r="BV8" s="40">
        <v>5</v>
      </c>
      <c r="BW8" s="40">
        <v>5</v>
      </c>
      <c r="BX8" s="40">
        <v>4</v>
      </c>
      <c r="BY8" s="40">
        <v>5</v>
      </c>
      <c r="BZ8" s="40">
        <v>4</v>
      </c>
      <c r="CA8" s="40">
        <v>4</v>
      </c>
      <c r="CB8" s="40">
        <v>4</v>
      </c>
      <c r="CC8" s="40">
        <v>5</v>
      </c>
      <c r="CD8" s="40">
        <v>5</v>
      </c>
      <c r="CE8" s="40">
        <v>4</v>
      </c>
      <c r="CF8" s="40">
        <v>5</v>
      </c>
      <c r="CG8" s="40">
        <v>4</v>
      </c>
      <c r="CH8" s="40">
        <v>5</v>
      </c>
      <c r="CI8" s="40">
        <v>5</v>
      </c>
      <c r="CJ8" s="40">
        <v>5</v>
      </c>
      <c r="CK8" s="40">
        <v>4</v>
      </c>
      <c r="CL8" s="40">
        <v>5</v>
      </c>
      <c r="CM8" s="40">
        <v>4</v>
      </c>
      <c r="CN8" s="40">
        <v>5</v>
      </c>
      <c r="CO8" s="40">
        <v>5</v>
      </c>
      <c r="CP8" s="40">
        <v>5</v>
      </c>
      <c r="CQ8" s="40">
        <v>5</v>
      </c>
      <c r="CR8" s="40">
        <v>4</v>
      </c>
      <c r="CS8" s="40">
        <v>5</v>
      </c>
      <c r="CT8" s="40">
        <v>3</v>
      </c>
      <c r="CU8" s="40">
        <v>5</v>
      </c>
      <c r="CV8" s="40">
        <v>5</v>
      </c>
      <c r="CW8" s="40">
        <v>4</v>
      </c>
      <c r="CX8" s="40">
        <v>5</v>
      </c>
      <c r="CY8" s="40">
        <v>5</v>
      </c>
      <c r="CZ8" s="40">
        <v>5</v>
      </c>
      <c r="DA8" s="40">
        <v>5</v>
      </c>
      <c r="DB8" s="40">
        <v>4</v>
      </c>
      <c r="DC8" s="40">
        <v>5</v>
      </c>
      <c r="DD8" s="40">
        <v>5</v>
      </c>
      <c r="DE8" s="40">
        <v>5</v>
      </c>
      <c r="DF8" s="40">
        <v>5</v>
      </c>
      <c r="DG8" s="40">
        <v>5</v>
      </c>
      <c r="DH8" s="40">
        <v>5</v>
      </c>
      <c r="DI8" s="40">
        <v>5</v>
      </c>
      <c r="DJ8" s="40">
        <v>4</v>
      </c>
      <c r="DK8" s="40">
        <v>5</v>
      </c>
      <c r="DL8" s="40">
        <v>5</v>
      </c>
      <c r="DM8" s="40">
        <v>5</v>
      </c>
      <c r="DN8" s="40">
        <v>4</v>
      </c>
      <c r="DO8" s="40">
        <v>5</v>
      </c>
      <c r="DP8" s="40">
        <v>5</v>
      </c>
      <c r="DQ8" s="40">
        <v>5</v>
      </c>
      <c r="DR8" s="40">
        <v>5</v>
      </c>
      <c r="DS8" s="40">
        <v>5</v>
      </c>
      <c r="DT8" s="40">
        <v>4</v>
      </c>
      <c r="DU8" s="40">
        <v>4</v>
      </c>
      <c r="DV8" s="40">
        <v>5</v>
      </c>
      <c r="DW8" s="40">
        <v>4</v>
      </c>
      <c r="DX8" s="40">
        <v>5</v>
      </c>
      <c r="DY8" s="40">
        <v>5</v>
      </c>
      <c r="DZ8" s="40">
        <v>5</v>
      </c>
      <c r="EA8" s="40">
        <v>4</v>
      </c>
      <c r="EB8" s="40">
        <v>3</v>
      </c>
      <c r="EC8" s="40">
        <v>4</v>
      </c>
      <c r="ED8" s="40">
        <v>4</v>
      </c>
      <c r="EE8" s="40">
        <v>3</v>
      </c>
      <c r="EF8" s="40">
        <v>2</v>
      </c>
      <c r="EG8" s="40">
        <v>4</v>
      </c>
      <c r="EH8" s="40">
        <v>4</v>
      </c>
      <c r="EI8" s="40">
        <v>5</v>
      </c>
      <c r="EJ8" s="40">
        <v>5</v>
      </c>
      <c r="EK8" s="40">
        <v>4</v>
      </c>
      <c r="EL8" s="40">
        <v>4</v>
      </c>
      <c r="EM8" s="40">
        <v>5</v>
      </c>
      <c r="EN8" s="40">
        <v>5</v>
      </c>
      <c r="EO8" s="40">
        <v>4</v>
      </c>
      <c r="EP8" s="40">
        <v>4</v>
      </c>
      <c r="EQ8" s="40">
        <v>5</v>
      </c>
      <c r="ER8" s="40">
        <v>5</v>
      </c>
      <c r="ES8" s="40">
        <v>5</v>
      </c>
      <c r="ET8" s="40">
        <v>4</v>
      </c>
      <c r="EU8" s="40">
        <v>5</v>
      </c>
      <c r="EV8" s="40">
        <v>5</v>
      </c>
      <c r="EW8" s="40">
        <v>5</v>
      </c>
      <c r="EX8" s="40">
        <v>5</v>
      </c>
      <c r="EY8" s="40">
        <v>5</v>
      </c>
      <c r="EZ8" s="40">
        <v>4</v>
      </c>
      <c r="FA8" s="40">
        <v>5</v>
      </c>
      <c r="FB8" s="40">
        <v>5</v>
      </c>
      <c r="FC8" s="40">
        <v>5</v>
      </c>
      <c r="FD8" s="40">
        <v>5</v>
      </c>
      <c r="FE8" s="40">
        <v>5</v>
      </c>
      <c r="FF8" s="40">
        <v>4</v>
      </c>
      <c r="FG8" s="40">
        <v>5</v>
      </c>
      <c r="FH8" s="40">
        <v>5</v>
      </c>
      <c r="FI8" s="40">
        <v>5</v>
      </c>
      <c r="FJ8" s="40">
        <v>4</v>
      </c>
      <c r="FK8" s="40">
        <v>5</v>
      </c>
      <c r="FL8" s="40">
        <v>5</v>
      </c>
      <c r="FM8" s="40">
        <v>5</v>
      </c>
      <c r="FN8" s="40">
        <v>5</v>
      </c>
      <c r="FO8" s="40">
        <v>5</v>
      </c>
      <c r="FP8" s="40">
        <v>3</v>
      </c>
      <c r="FQ8" s="40">
        <v>5</v>
      </c>
      <c r="FR8" s="40">
        <v>5</v>
      </c>
      <c r="FS8" s="40">
        <v>5</v>
      </c>
      <c r="FT8" s="40">
        <v>5</v>
      </c>
      <c r="FU8" s="40">
        <v>5</v>
      </c>
      <c r="FV8" s="40">
        <v>4</v>
      </c>
      <c r="FW8" s="40">
        <v>5</v>
      </c>
      <c r="FX8" s="40">
        <v>5</v>
      </c>
      <c r="FY8" s="40">
        <v>5</v>
      </c>
      <c r="FZ8" s="40">
        <v>5</v>
      </c>
      <c r="GA8" s="40">
        <v>4</v>
      </c>
      <c r="GB8" s="40">
        <v>4</v>
      </c>
      <c r="GC8" s="40">
        <v>5</v>
      </c>
      <c r="GD8" s="40">
        <v>5</v>
      </c>
      <c r="GE8" s="40">
        <v>4</v>
      </c>
      <c r="GF8" s="40">
        <v>5</v>
      </c>
      <c r="GG8" s="40">
        <v>5</v>
      </c>
      <c r="GH8" s="40">
        <v>5</v>
      </c>
      <c r="GI8" s="40">
        <v>5</v>
      </c>
      <c r="GJ8" s="40">
        <v>5</v>
      </c>
      <c r="GK8" s="40">
        <v>5</v>
      </c>
      <c r="GL8" s="40">
        <v>5</v>
      </c>
      <c r="GM8" s="40">
        <v>5</v>
      </c>
      <c r="GN8" s="40">
        <v>2</v>
      </c>
      <c r="GO8" s="40">
        <v>5</v>
      </c>
      <c r="GP8" s="40">
        <v>5</v>
      </c>
      <c r="GQ8" s="40">
        <v>5</v>
      </c>
      <c r="GR8" s="40">
        <v>5</v>
      </c>
      <c r="GS8" s="40">
        <v>5</v>
      </c>
      <c r="GT8" s="40">
        <v>5</v>
      </c>
      <c r="GU8" s="40">
        <v>5</v>
      </c>
      <c r="GV8" s="40">
        <v>5</v>
      </c>
      <c r="GW8" s="40">
        <v>5</v>
      </c>
      <c r="GX8" s="40">
        <v>5</v>
      </c>
      <c r="GY8" s="40">
        <v>5</v>
      </c>
      <c r="GZ8" s="40">
        <v>5</v>
      </c>
      <c r="HA8" s="40">
        <v>5</v>
      </c>
      <c r="HB8" s="40">
        <v>5</v>
      </c>
      <c r="HC8" s="40">
        <v>5</v>
      </c>
      <c r="HD8" s="40">
        <v>5</v>
      </c>
      <c r="HE8" s="40">
        <v>5</v>
      </c>
      <c r="HF8" s="40">
        <v>5</v>
      </c>
      <c r="HG8" s="40">
        <v>5</v>
      </c>
      <c r="HH8" s="40">
        <v>5</v>
      </c>
      <c r="HI8" s="40">
        <v>5</v>
      </c>
      <c r="HJ8" s="40">
        <v>5</v>
      </c>
      <c r="HK8" s="40">
        <v>4</v>
      </c>
      <c r="HL8" s="40">
        <v>5</v>
      </c>
      <c r="HM8" s="40">
        <v>4</v>
      </c>
      <c r="HN8" s="40">
        <v>5</v>
      </c>
      <c r="HO8" s="40">
        <v>5</v>
      </c>
      <c r="HP8" s="40">
        <v>5</v>
      </c>
      <c r="HQ8" s="40">
        <v>5</v>
      </c>
      <c r="HR8" s="40">
        <v>5</v>
      </c>
      <c r="HS8" s="40">
        <v>5</v>
      </c>
      <c r="HT8" s="40">
        <v>5</v>
      </c>
      <c r="HU8" s="40">
        <v>5</v>
      </c>
      <c r="HV8" s="40">
        <v>3</v>
      </c>
      <c r="HW8" s="40">
        <v>5</v>
      </c>
      <c r="HX8" s="40">
        <v>5</v>
      </c>
      <c r="HY8" s="40">
        <v>5</v>
      </c>
      <c r="HZ8" s="40">
        <v>5</v>
      </c>
      <c r="IA8" s="40">
        <v>5</v>
      </c>
      <c r="IB8" s="40">
        <v>5</v>
      </c>
      <c r="IC8" s="40">
        <v>5</v>
      </c>
      <c r="ID8" s="40">
        <v>3</v>
      </c>
      <c r="IE8" s="40">
        <v>5</v>
      </c>
      <c r="IF8" s="40">
        <v>4</v>
      </c>
      <c r="IG8" s="40">
        <v>5</v>
      </c>
      <c r="IH8" s="40">
        <v>5</v>
      </c>
      <c r="II8" s="40">
        <v>5</v>
      </c>
      <c r="IJ8" s="40">
        <v>5</v>
      </c>
      <c r="IK8" s="40">
        <v>5</v>
      </c>
      <c r="IL8" s="40">
        <v>5</v>
      </c>
      <c r="IM8" s="40">
        <v>5</v>
      </c>
      <c r="IN8" s="40">
        <v>5</v>
      </c>
      <c r="IO8" s="40">
        <v>4</v>
      </c>
      <c r="IP8" s="40">
        <v>5</v>
      </c>
      <c r="IQ8" s="40">
        <v>5</v>
      </c>
      <c r="IR8" s="40">
        <v>5</v>
      </c>
      <c r="IS8" s="40">
        <v>5</v>
      </c>
      <c r="IT8" s="40">
        <v>5</v>
      </c>
      <c r="IU8" s="40">
        <v>4</v>
      </c>
      <c r="IV8" s="40">
        <v>0</v>
      </c>
      <c r="IW8" s="40">
        <v>5</v>
      </c>
      <c r="IX8" s="40">
        <v>5</v>
      </c>
      <c r="IY8" s="40">
        <v>5</v>
      </c>
      <c r="IZ8" s="40">
        <v>1</v>
      </c>
      <c r="JA8" s="40">
        <v>5</v>
      </c>
      <c r="JB8" s="40">
        <v>4</v>
      </c>
      <c r="JC8" s="40">
        <v>5</v>
      </c>
      <c r="JD8" s="40">
        <v>4</v>
      </c>
      <c r="JE8" s="40">
        <v>5</v>
      </c>
      <c r="JF8" s="40">
        <v>5</v>
      </c>
      <c r="JG8" s="40">
        <v>5</v>
      </c>
      <c r="JH8" s="40">
        <v>5</v>
      </c>
      <c r="JI8" s="40">
        <v>5</v>
      </c>
      <c r="JJ8" s="40">
        <v>5</v>
      </c>
      <c r="JK8" s="40">
        <v>5</v>
      </c>
      <c r="JL8" s="40">
        <v>5</v>
      </c>
      <c r="JM8" s="40">
        <v>5</v>
      </c>
      <c r="JN8" s="40">
        <v>4</v>
      </c>
      <c r="JO8" s="40">
        <v>4</v>
      </c>
      <c r="JP8" s="40">
        <v>5</v>
      </c>
      <c r="JQ8" s="40">
        <v>4</v>
      </c>
      <c r="JR8" s="40">
        <v>5</v>
      </c>
      <c r="JS8" s="40">
        <v>5</v>
      </c>
      <c r="JT8" s="40">
        <v>5</v>
      </c>
      <c r="JU8" s="40">
        <v>4</v>
      </c>
      <c r="JV8" s="40">
        <v>5</v>
      </c>
      <c r="JW8" s="40">
        <v>5</v>
      </c>
      <c r="JX8" s="40">
        <v>5</v>
      </c>
      <c r="JY8" s="40">
        <v>5</v>
      </c>
      <c r="JZ8" s="40">
        <v>5</v>
      </c>
      <c r="KA8" s="40">
        <v>4</v>
      </c>
      <c r="KB8" s="40">
        <v>4</v>
      </c>
      <c r="KC8" s="40">
        <v>5</v>
      </c>
      <c r="KD8" s="40">
        <v>5</v>
      </c>
      <c r="KE8" s="40">
        <v>5</v>
      </c>
      <c r="KF8" s="40">
        <v>5</v>
      </c>
      <c r="KG8" s="40">
        <v>5</v>
      </c>
      <c r="KH8" s="40">
        <v>5</v>
      </c>
      <c r="KI8" s="40">
        <v>5</v>
      </c>
      <c r="KJ8" s="40">
        <v>5</v>
      </c>
      <c r="KK8" s="40">
        <v>5</v>
      </c>
      <c r="KL8" s="40">
        <v>5</v>
      </c>
      <c r="KM8" s="40">
        <v>5</v>
      </c>
      <c r="KN8" s="40">
        <v>5</v>
      </c>
      <c r="KO8" s="40">
        <v>4</v>
      </c>
      <c r="KP8" s="40">
        <v>4</v>
      </c>
      <c r="KQ8" s="40">
        <v>3</v>
      </c>
      <c r="KR8" s="40">
        <v>5</v>
      </c>
      <c r="KS8" s="40">
        <v>5</v>
      </c>
      <c r="KT8" s="40">
        <v>5</v>
      </c>
      <c r="KU8" s="40">
        <v>5</v>
      </c>
      <c r="KV8" s="40">
        <v>5</v>
      </c>
      <c r="KW8" s="40">
        <v>5</v>
      </c>
      <c r="KX8" s="40">
        <v>2</v>
      </c>
      <c r="KY8" s="40">
        <v>5</v>
      </c>
      <c r="KZ8" s="40">
        <v>5</v>
      </c>
      <c r="LA8" s="40">
        <v>5</v>
      </c>
      <c r="LB8" s="40">
        <v>5</v>
      </c>
      <c r="LC8" s="40">
        <v>4</v>
      </c>
      <c r="LD8" s="40">
        <v>5</v>
      </c>
      <c r="LE8" s="40">
        <v>5</v>
      </c>
      <c r="LF8" s="40">
        <v>5</v>
      </c>
      <c r="LG8" s="40">
        <v>5</v>
      </c>
      <c r="LH8" s="40">
        <v>5</v>
      </c>
      <c r="LI8" s="40">
        <v>5</v>
      </c>
      <c r="LJ8" s="40">
        <v>4</v>
      </c>
      <c r="LK8" s="40">
        <v>5</v>
      </c>
      <c r="LL8" s="40">
        <v>4</v>
      </c>
      <c r="LM8" s="40">
        <v>5</v>
      </c>
      <c r="LN8" s="40">
        <v>5</v>
      </c>
      <c r="LO8" s="40">
        <v>4</v>
      </c>
      <c r="LP8" s="40">
        <v>5</v>
      </c>
      <c r="LQ8" s="40">
        <v>5</v>
      </c>
      <c r="LR8" s="40">
        <v>5</v>
      </c>
      <c r="LS8" s="40">
        <v>5</v>
      </c>
      <c r="LT8" s="40">
        <v>5</v>
      </c>
      <c r="LU8" s="40">
        <v>5</v>
      </c>
      <c r="LV8" s="40">
        <v>5</v>
      </c>
      <c r="LW8" s="40">
        <v>5</v>
      </c>
      <c r="LX8" s="40">
        <v>5</v>
      </c>
      <c r="LY8" s="40">
        <v>5</v>
      </c>
      <c r="LZ8" s="40">
        <v>5</v>
      </c>
      <c r="MA8" s="40">
        <v>4</v>
      </c>
      <c r="MB8" s="40">
        <v>5</v>
      </c>
      <c r="MC8" s="40">
        <v>4</v>
      </c>
      <c r="MD8" s="40">
        <v>5</v>
      </c>
      <c r="ME8" s="40">
        <v>5</v>
      </c>
      <c r="MF8" s="40">
        <v>2</v>
      </c>
      <c r="MG8" s="40">
        <v>4</v>
      </c>
      <c r="MH8" s="40">
        <v>5</v>
      </c>
      <c r="MI8" s="40">
        <v>5</v>
      </c>
      <c r="MJ8" s="40">
        <v>4</v>
      </c>
      <c r="MK8" s="40">
        <v>5</v>
      </c>
      <c r="ML8" s="40">
        <v>5</v>
      </c>
      <c r="MM8" s="40">
        <v>5</v>
      </c>
      <c r="MN8" s="40">
        <v>5</v>
      </c>
      <c r="MO8" s="40">
        <v>5</v>
      </c>
      <c r="MP8" s="40">
        <v>5</v>
      </c>
      <c r="MQ8" s="40">
        <v>3</v>
      </c>
      <c r="MR8" s="40">
        <v>5</v>
      </c>
      <c r="MS8" s="40">
        <v>4</v>
      </c>
      <c r="MT8" s="40">
        <v>5</v>
      </c>
      <c r="MU8" s="40">
        <v>5</v>
      </c>
      <c r="MV8" s="40">
        <v>5</v>
      </c>
      <c r="MW8" s="40">
        <v>5</v>
      </c>
      <c r="MX8" s="40">
        <v>4</v>
      </c>
      <c r="MY8" s="40">
        <v>5</v>
      </c>
      <c r="MZ8" s="40">
        <v>5</v>
      </c>
      <c r="NA8" s="40">
        <v>5</v>
      </c>
      <c r="NB8" s="40">
        <v>5</v>
      </c>
      <c r="NC8" s="40">
        <v>5</v>
      </c>
      <c r="ND8" s="40">
        <v>4</v>
      </c>
      <c r="NE8" s="40">
        <v>5</v>
      </c>
      <c r="NF8" s="40">
        <v>5</v>
      </c>
      <c r="NG8" s="40">
        <v>5</v>
      </c>
      <c r="NH8" s="40">
        <v>5</v>
      </c>
      <c r="NI8" s="40">
        <v>4</v>
      </c>
      <c r="NJ8" s="40">
        <v>5</v>
      </c>
      <c r="NK8" s="40">
        <v>4</v>
      </c>
      <c r="NL8" s="40">
        <v>5</v>
      </c>
      <c r="NM8" s="40">
        <v>5</v>
      </c>
      <c r="NN8" s="40">
        <v>5</v>
      </c>
      <c r="NO8" s="40">
        <v>5</v>
      </c>
      <c r="NP8" s="40">
        <v>5</v>
      </c>
      <c r="NQ8" s="40">
        <v>5</v>
      </c>
      <c r="NR8" s="40">
        <v>5</v>
      </c>
      <c r="NS8" s="40">
        <v>4</v>
      </c>
      <c r="NT8" s="40">
        <v>5</v>
      </c>
      <c r="NU8" s="40">
        <v>5</v>
      </c>
      <c r="NV8" s="40">
        <v>4</v>
      </c>
      <c r="NW8" s="40">
        <v>5</v>
      </c>
      <c r="NX8" s="40">
        <v>5</v>
      </c>
      <c r="NY8" s="40">
        <v>5</v>
      </c>
      <c r="NZ8" s="40">
        <v>5</v>
      </c>
      <c r="OA8" s="40">
        <v>5</v>
      </c>
      <c r="OB8" s="40">
        <v>5</v>
      </c>
      <c r="OC8" s="40">
        <v>5</v>
      </c>
      <c r="OD8" s="40">
        <v>5</v>
      </c>
      <c r="OE8" s="40">
        <v>4</v>
      </c>
      <c r="OF8" s="40">
        <v>5</v>
      </c>
      <c r="OG8" s="40">
        <v>5</v>
      </c>
      <c r="OH8" s="40">
        <v>5</v>
      </c>
      <c r="OI8" s="40">
        <v>5</v>
      </c>
      <c r="OJ8" s="40">
        <v>4</v>
      </c>
      <c r="OK8" s="40">
        <v>5</v>
      </c>
      <c r="OL8" s="40">
        <v>5</v>
      </c>
      <c r="OM8" s="40">
        <v>5</v>
      </c>
      <c r="ON8" s="40">
        <v>5</v>
      </c>
      <c r="OO8" s="40">
        <v>5</v>
      </c>
      <c r="OP8" s="40">
        <v>5</v>
      </c>
      <c r="OQ8" s="40">
        <v>5</v>
      </c>
      <c r="OR8" s="40">
        <v>5</v>
      </c>
      <c r="OS8" s="40">
        <v>4</v>
      </c>
      <c r="OT8" s="40">
        <v>4</v>
      </c>
      <c r="OU8" s="40">
        <v>5</v>
      </c>
      <c r="OV8" s="40">
        <v>5</v>
      </c>
      <c r="OW8" s="40">
        <v>5</v>
      </c>
      <c r="OX8" s="40">
        <v>5</v>
      </c>
      <c r="OY8" s="40">
        <v>5</v>
      </c>
      <c r="OZ8" s="40">
        <v>4</v>
      </c>
      <c r="PA8" s="40">
        <v>5</v>
      </c>
      <c r="PB8" s="40">
        <v>5</v>
      </c>
      <c r="PC8" s="40">
        <v>4</v>
      </c>
      <c r="PD8" s="40">
        <v>5</v>
      </c>
      <c r="PE8" s="40">
        <v>5</v>
      </c>
      <c r="PF8" s="40">
        <v>5</v>
      </c>
      <c r="PG8" s="40">
        <v>5</v>
      </c>
      <c r="PH8" s="40">
        <v>4</v>
      </c>
      <c r="PI8" s="40">
        <v>5</v>
      </c>
      <c r="PJ8" s="40">
        <v>5</v>
      </c>
      <c r="PK8" s="40">
        <v>4</v>
      </c>
      <c r="PL8" s="40">
        <v>5</v>
      </c>
      <c r="PM8" s="40">
        <v>5</v>
      </c>
      <c r="PN8" s="40">
        <v>4</v>
      </c>
      <c r="PO8" s="40">
        <v>4</v>
      </c>
      <c r="PP8" s="40">
        <v>5</v>
      </c>
      <c r="PQ8" s="40">
        <v>5</v>
      </c>
      <c r="PR8" s="40">
        <v>4</v>
      </c>
      <c r="PS8" s="40">
        <v>5</v>
      </c>
      <c r="PT8" s="40">
        <v>5</v>
      </c>
      <c r="PU8" s="40">
        <v>5</v>
      </c>
      <c r="PV8" s="40">
        <v>5</v>
      </c>
      <c r="PW8" s="40">
        <v>4</v>
      </c>
      <c r="PX8" s="40">
        <v>4</v>
      </c>
      <c r="PY8" s="40">
        <v>5</v>
      </c>
      <c r="PZ8" s="40">
        <v>5</v>
      </c>
      <c r="QA8" s="40">
        <v>5</v>
      </c>
      <c r="QB8" s="40">
        <v>5</v>
      </c>
      <c r="QC8" s="40">
        <v>5</v>
      </c>
      <c r="QD8" s="40">
        <v>5</v>
      </c>
      <c r="QE8" s="40">
        <v>5</v>
      </c>
      <c r="QF8" s="40">
        <v>4</v>
      </c>
      <c r="QG8" s="40">
        <v>5</v>
      </c>
      <c r="QH8" s="40">
        <v>4</v>
      </c>
      <c r="QI8" s="40">
        <v>3</v>
      </c>
      <c r="QJ8" s="40">
        <v>2</v>
      </c>
      <c r="QK8" s="40">
        <v>5</v>
      </c>
      <c r="QL8" s="40">
        <v>4</v>
      </c>
      <c r="QM8" s="40">
        <v>4</v>
      </c>
      <c r="QN8" s="40">
        <v>5</v>
      </c>
      <c r="QO8" s="40">
        <v>5</v>
      </c>
      <c r="QP8" s="40">
        <v>5</v>
      </c>
      <c r="QQ8" s="40">
        <v>4</v>
      </c>
      <c r="QR8" s="40">
        <v>5</v>
      </c>
      <c r="QS8" s="40">
        <v>5</v>
      </c>
      <c r="QT8" s="40">
        <v>5</v>
      </c>
      <c r="QU8" s="40">
        <v>5</v>
      </c>
      <c r="QV8" s="40">
        <v>5</v>
      </c>
      <c r="QW8" s="40">
        <v>5</v>
      </c>
      <c r="QX8" s="40">
        <v>5</v>
      </c>
      <c r="QY8" s="40">
        <v>5</v>
      </c>
      <c r="QZ8" s="40">
        <v>5</v>
      </c>
      <c r="RA8" s="40">
        <v>5</v>
      </c>
      <c r="RB8" s="40">
        <v>5</v>
      </c>
      <c r="RC8" s="40">
        <v>5</v>
      </c>
      <c r="RD8" s="40">
        <v>5</v>
      </c>
      <c r="RE8" s="40">
        <v>5</v>
      </c>
      <c r="RF8" s="40">
        <v>4</v>
      </c>
      <c r="RG8" s="40">
        <v>5</v>
      </c>
      <c r="RH8" s="40">
        <v>5</v>
      </c>
      <c r="RI8" s="40">
        <v>1</v>
      </c>
      <c r="RJ8" s="40">
        <v>1</v>
      </c>
      <c r="RK8" s="40">
        <v>5</v>
      </c>
      <c r="RL8" s="40">
        <v>5</v>
      </c>
      <c r="RM8" s="40">
        <v>5</v>
      </c>
      <c r="RN8" s="40">
        <v>5</v>
      </c>
      <c r="RO8" s="40">
        <v>5</v>
      </c>
      <c r="RP8" s="40">
        <v>4</v>
      </c>
      <c r="RQ8" s="40">
        <v>4</v>
      </c>
      <c r="RR8" s="40">
        <v>5</v>
      </c>
      <c r="RS8" s="40">
        <v>4</v>
      </c>
      <c r="RT8" s="40">
        <v>4</v>
      </c>
      <c r="RU8" s="40">
        <v>5</v>
      </c>
      <c r="RV8" s="40">
        <v>5</v>
      </c>
      <c r="RW8" s="40">
        <v>5</v>
      </c>
      <c r="RX8" s="40">
        <v>5</v>
      </c>
      <c r="RY8" s="40">
        <v>5</v>
      </c>
      <c r="RZ8" s="40">
        <v>5</v>
      </c>
      <c r="SA8" s="40">
        <v>3</v>
      </c>
      <c r="SB8" s="40">
        <v>4</v>
      </c>
      <c r="SC8" s="40">
        <v>5</v>
      </c>
      <c r="SD8" s="40">
        <v>5</v>
      </c>
      <c r="SE8" s="40">
        <v>5</v>
      </c>
      <c r="SF8" s="40">
        <v>5</v>
      </c>
      <c r="SG8" s="40">
        <v>5</v>
      </c>
      <c r="SH8" s="40">
        <v>5</v>
      </c>
      <c r="SI8" s="40">
        <v>5</v>
      </c>
      <c r="SJ8" s="40">
        <v>5</v>
      </c>
      <c r="SK8" s="40">
        <v>5</v>
      </c>
      <c r="SL8" s="40">
        <v>5</v>
      </c>
      <c r="SM8" s="40">
        <v>4</v>
      </c>
      <c r="SN8" s="40">
        <v>5</v>
      </c>
      <c r="SO8" s="40">
        <v>5</v>
      </c>
      <c r="SP8" s="40">
        <v>1</v>
      </c>
      <c r="SQ8" s="40">
        <v>4</v>
      </c>
      <c r="SR8" s="40">
        <v>5</v>
      </c>
      <c r="SS8" s="40">
        <v>5</v>
      </c>
      <c r="ST8" s="40">
        <v>4</v>
      </c>
      <c r="SU8" s="40">
        <v>4</v>
      </c>
      <c r="SV8" s="40">
        <v>5</v>
      </c>
      <c r="SW8" s="40">
        <v>5</v>
      </c>
      <c r="SX8" s="40">
        <v>4</v>
      </c>
      <c r="SY8" s="40">
        <v>4</v>
      </c>
      <c r="SZ8" s="40">
        <v>5</v>
      </c>
      <c r="TA8" s="40">
        <v>4</v>
      </c>
      <c r="TB8" s="40">
        <v>5</v>
      </c>
      <c r="TC8" s="40">
        <v>5</v>
      </c>
      <c r="TD8" s="40">
        <v>4</v>
      </c>
      <c r="TE8" s="40">
        <v>4</v>
      </c>
      <c r="TF8" s="40">
        <v>5</v>
      </c>
      <c r="TG8" s="40">
        <v>5</v>
      </c>
      <c r="TH8" s="40">
        <v>5</v>
      </c>
      <c r="TI8" s="40">
        <v>5</v>
      </c>
      <c r="TJ8" s="40">
        <v>5</v>
      </c>
      <c r="TK8" s="40">
        <v>5</v>
      </c>
      <c r="TL8" s="40">
        <v>5</v>
      </c>
      <c r="TM8" s="40">
        <v>5</v>
      </c>
      <c r="TN8" s="40">
        <v>3</v>
      </c>
      <c r="TO8" s="40">
        <v>4</v>
      </c>
      <c r="TP8" s="40">
        <v>4</v>
      </c>
      <c r="TQ8" s="40">
        <v>5</v>
      </c>
      <c r="TR8" s="40">
        <v>5</v>
      </c>
      <c r="TS8" s="40">
        <v>5</v>
      </c>
      <c r="TT8" s="40">
        <v>4</v>
      </c>
      <c r="TU8" s="40">
        <v>5</v>
      </c>
      <c r="TV8" s="40">
        <v>5</v>
      </c>
      <c r="TW8" s="40">
        <v>4</v>
      </c>
      <c r="TX8" s="40">
        <v>5</v>
      </c>
      <c r="TY8" s="40">
        <v>5</v>
      </c>
      <c r="TZ8" s="40">
        <v>4</v>
      </c>
      <c r="UA8" s="40">
        <v>5</v>
      </c>
      <c r="UB8" s="40">
        <v>5</v>
      </c>
      <c r="UC8" s="40">
        <v>5</v>
      </c>
      <c r="UD8" s="40">
        <v>5</v>
      </c>
      <c r="UE8" s="40">
        <v>5</v>
      </c>
      <c r="UF8" s="40">
        <v>5</v>
      </c>
      <c r="UG8" s="41">
        <v>5</v>
      </c>
      <c r="UH8" s="27">
        <f>AVERAGE(Tabela6310111214[[#This Row],[3]:[832]])</f>
        <v>4.6509090909090913</v>
      </c>
      <c r="UI8" s="27">
        <f>SKEW(Tabela6310111214[[#This Row],[3]:[832]])</f>
        <v>-3.0175605173455518</v>
      </c>
      <c r="UJ8" s="27">
        <f>STDEV(Tabela6310111214[[#This Row],[3]:[832]])</f>
        <v>0.70513927296001111</v>
      </c>
      <c r="UK8" s="63">
        <v>0.870454582984444</v>
      </c>
    </row>
    <row r="9" spans="1:557" s="28" customFormat="1" ht="24.95" customHeight="1" thickBot="1">
      <c r="A9" s="29">
        <v>21</v>
      </c>
      <c r="B9" s="30">
        <v>3</v>
      </c>
      <c r="C9" s="106" t="s">
        <v>1709</v>
      </c>
      <c r="D9" s="40">
        <v>5</v>
      </c>
      <c r="E9" s="40">
        <v>5</v>
      </c>
      <c r="F9" s="40">
        <v>5</v>
      </c>
      <c r="G9" s="40">
        <v>5</v>
      </c>
      <c r="H9" s="40">
        <v>5</v>
      </c>
      <c r="I9" s="40">
        <v>5</v>
      </c>
      <c r="J9" s="40">
        <v>4</v>
      </c>
      <c r="K9" s="40">
        <v>5</v>
      </c>
      <c r="L9" s="40">
        <v>4</v>
      </c>
      <c r="M9" s="40">
        <v>4</v>
      </c>
      <c r="N9" s="40">
        <v>4</v>
      </c>
      <c r="O9" s="40">
        <v>4</v>
      </c>
      <c r="P9" s="40">
        <v>5</v>
      </c>
      <c r="Q9" s="40">
        <v>5</v>
      </c>
      <c r="R9" s="40">
        <v>5</v>
      </c>
      <c r="S9" s="40">
        <v>4</v>
      </c>
      <c r="T9" s="40">
        <v>5</v>
      </c>
      <c r="U9" s="40">
        <v>5</v>
      </c>
      <c r="V9" s="40">
        <v>4</v>
      </c>
      <c r="W9" s="40">
        <v>5</v>
      </c>
      <c r="X9" s="40">
        <v>0</v>
      </c>
      <c r="Y9" s="40">
        <v>4</v>
      </c>
      <c r="Z9" s="40">
        <v>4</v>
      </c>
      <c r="AA9" s="40">
        <v>4</v>
      </c>
      <c r="AB9" s="40">
        <v>5</v>
      </c>
      <c r="AC9" s="40">
        <v>5</v>
      </c>
      <c r="AD9" s="40">
        <v>5</v>
      </c>
      <c r="AE9" s="40">
        <v>4</v>
      </c>
      <c r="AF9" s="40">
        <v>5</v>
      </c>
      <c r="AG9" s="40">
        <v>5</v>
      </c>
      <c r="AH9" s="40">
        <v>4</v>
      </c>
      <c r="AI9" s="40">
        <v>5</v>
      </c>
      <c r="AJ9" s="40">
        <v>5</v>
      </c>
      <c r="AK9" s="40">
        <v>4</v>
      </c>
      <c r="AL9" s="40">
        <v>4</v>
      </c>
      <c r="AM9" s="40">
        <v>4</v>
      </c>
      <c r="AN9" s="40">
        <v>4</v>
      </c>
      <c r="AO9" s="40">
        <v>3</v>
      </c>
      <c r="AP9" s="40">
        <v>4</v>
      </c>
      <c r="AQ9" s="40">
        <v>4</v>
      </c>
      <c r="AR9" s="40">
        <v>4</v>
      </c>
      <c r="AS9" s="40">
        <v>4</v>
      </c>
      <c r="AT9" s="40">
        <v>5</v>
      </c>
      <c r="AU9" s="40">
        <v>5</v>
      </c>
      <c r="AV9" s="40">
        <v>4</v>
      </c>
      <c r="AW9" s="40">
        <v>4</v>
      </c>
      <c r="AX9" s="40">
        <v>4</v>
      </c>
      <c r="AY9" s="40">
        <v>5</v>
      </c>
      <c r="AZ9" s="40">
        <v>4</v>
      </c>
      <c r="BA9" s="40">
        <v>4</v>
      </c>
      <c r="BB9" s="40">
        <v>4</v>
      </c>
      <c r="BC9" s="40">
        <v>5</v>
      </c>
      <c r="BD9" s="40">
        <v>4</v>
      </c>
      <c r="BE9" s="40">
        <v>5</v>
      </c>
      <c r="BF9" s="40">
        <v>3</v>
      </c>
      <c r="BG9" s="40">
        <v>5</v>
      </c>
      <c r="BH9" s="40">
        <v>3</v>
      </c>
      <c r="BI9" s="40">
        <v>4</v>
      </c>
      <c r="BJ9" s="40">
        <v>4</v>
      </c>
      <c r="BK9" s="40">
        <v>4</v>
      </c>
      <c r="BL9" s="40">
        <v>4</v>
      </c>
      <c r="BM9" s="40">
        <v>4</v>
      </c>
      <c r="BN9" s="40">
        <v>5</v>
      </c>
      <c r="BO9" s="40">
        <v>4</v>
      </c>
      <c r="BP9" s="40">
        <v>4</v>
      </c>
      <c r="BQ9" s="40">
        <v>5</v>
      </c>
      <c r="BR9" s="40">
        <v>5</v>
      </c>
      <c r="BS9" s="40">
        <v>5</v>
      </c>
      <c r="BT9" s="40">
        <v>4</v>
      </c>
      <c r="BU9" s="40">
        <v>4</v>
      </c>
      <c r="BV9" s="40">
        <v>5</v>
      </c>
      <c r="BW9" s="40">
        <v>5</v>
      </c>
      <c r="BX9" s="40">
        <v>4</v>
      </c>
      <c r="BY9" s="40">
        <v>3</v>
      </c>
      <c r="BZ9" s="40">
        <v>4</v>
      </c>
      <c r="CA9" s="40">
        <v>4</v>
      </c>
      <c r="CB9" s="40">
        <v>4</v>
      </c>
      <c r="CC9" s="40">
        <v>4</v>
      </c>
      <c r="CD9" s="40">
        <v>4</v>
      </c>
      <c r="CE9" s="40">
        <v>4</v>
      </c>
      <c r="CF9" s="40">
        <v>5</v>
      </c>
      <c r="CG9" s="40">
        <v>4</v>
      </c>
      <c r="CH9" s="40">
        <v>5</v>
      </c>
      <c r="CI9" s="40">
        <v>5</v>
      </c>
      <c r="CJ9" s="40">
        <v>5</v>
      </c>
      <c r="CK9" s="40">
        <v>3</v>
      </c>
      <c r="CL9" s="40">
        <v>5</v>
      </c>
      <c r="CM9" s="40">
        <v>4</v>
      </c>
      <c r="CN9" s="40">
        <v>4</v>
      </c>
      <c r="CO9" s="40">
        <v>5</v>
      </c>
      <c r="CP9" s="40">
        <v>5</v>
      </c>
      <c r="CQ9" s="40">
        <v>5</v>
      </c>
      <c r="CR9" s="40">
        <v>4</v>
      </c>
      <c r="CS9" s="40">
        <v>5</v>
      </c>
      <c r="CT9" s="40">
        <v>4</v>
      </c>
      <c r="CU9" s="40">
        <v>4</v>
      </c>
      <c r="CV9" s="40">
        <v>5</v>
      </c>
      <c r="CW9" s="40">
        <v>4</v>
      </c>
      <c r="CX9" s="40">
        <v>4</v>
      </c>
      <c r="CY9" s="40">
        <v>5</v>
      </c>
      <c r="CZ9" s="40">
        <v>5</v>
      </c>
      <c r="DA9" s="40">
        <v>5</v>
      </c>
      <c r="DB9" s="40">
        <v>5</v>
      </c>
      <c r="DC9" s="40">
        <v>5</v>
      </c>
      <c r="DD9" s="40">
        <v>4</v>
      </c>
      <c r="DE9" s="40">
        <v>5</v>
      </c>
      <c r="DF9" s="40">
        <v>4</v>
      </c>
      <c r="DG9" s="40">
        <v>4</v>
      </c>
      <c r="DH9" s="40">
        <v>3</v>
      </c>
      <c r="DI9" s="40">
        <v>5</v>
      </c>
      <c r="DJ9" s="40">
        <v>4</v>
      </c>
      <c r="DK9" s="40">
        <v>4</v>
      </c>
      <c r="DL9" s="40">
        <v>5</v>
      </c>
      <c r="DM9" s="40">
        <v>5</v>
      </c>
      <c r="DN9" s="40">
        <v>3</v>
      </c>
      <c r="DO9" s="40">
        <v>5</v>
      </c>
      <c r="DP9" s="40">
        <v>4</v>
      </c>
      <c r="DQ9" s="40">
        <v>5</v>
      </c>
      <c r="DR9" s="40">
        <v>5</v>
      </c>
      <c r="DS9" s="40">
        <v>5</v>
      </c>
      <c r="DT9" s="40">
        <v>3</v>
      </c>
      <c r="DU9" s="40">
        <v>3</v>
      </c>
      <c r="DV9" s="40">
        <v>4</v>
      </c>
      <c r="DW9" s="40">
        <v>3</v>
      </c>
      <c r="DX9" s="40">
        <v>5</v>
      </c>
      <c r="DY9" s="40">
        <v>3</v>
      </c>
      <c r="DZ9" s="40">
        <v>5</v>
      </c>
      <c r="EA9" s="40">
        <v>5</v>
      </c>
      <c r="EB9" s="40">
        <v>4</v>
      </c>
      <c r="EC9" s="40">
        <v>4</v>
      </c>
      <c r="ED9" s="40">
        <v>5</v>
      </c>
      <c r="EE9" s="40">
        <v>4</v>
      </c>
      <c r="EF9" s="40">
        <v>2</v>
      </c>
      <c r="EG9" s="40">
        <v>4</v>
      </c>
      <c r="EH9" s="40">
        <v>4</v>
      </c>
      <c r="EI9" s="40">
        <v>4</v>
      </c>
      <c r="EJ9" s="40">
        <v>5</v>
      </c>
      <c r="EK9" s="40">
        <v>4</v>
      </c>
      <c r="EL9" s="40">
        <v>4</v>
      </c>
      <c r="EM9" s="40">
        <v>5</v>
      </c>
      <c r="EN9" s="40">
        <v>5</v>
      </c>
      <c r="EO9" s="40">
        <v>5</v>
      </c>
      <c r="EP9" s="40">
        <v>4</v>
      </c>
      <c r="EQ9" s="40">
        <v>4</v>
      </c>
      <c r="ER9" s="40">
        <v>5</v>
      </c>
      <c r="ES9" s="40">
        <v>5</v>
      </c>
      <c r="ET9" s="40">
        <v>4</v>
      </c>
      <c r="EU9" s="40">
        <v>5</v>
      </c>
      <c r="EV9" s="40">
        <v>4</v>
      </c>
      <c r="EW9" s="40">
        <v>5</v>
      </c>
      <c r="EX9" s="40">
        <v>4</v>
      </c>
      <c r="EY9" s="40">
        <v>4</v>
      </c>
      <c r="EZ9" s="40">
        <v>4</v>
      </c>
      <c r="FA9" s="40">
        <v>5</v>
      </c>
      <c r="FB9" s="40">
        <v>5</v>
      </c>
      <c r="FC9" s="40">
        <v>5</v>
      </c>
      <c r="FD9" s="40">
        <v>5</v>
      </c>
      <c r="FE9" s="40">
        <v>5</v>
      </c>
      <c r="FF9" s="40">
        <v>4</v>
      </c>
      <c r="FG9" s="40">
        <v>4</v>
      </c>
      <c r="FH9" s="40">
        <v>5</v>
      </c>
      <c r="FI9" s="40">
        <v>5</v>
      </c>
      <c r="FJ9" s="40">
        <v>4</v>
      </c>
      <c r="FK9" s="40">
        <v>5</v>
      </c>
      <c r="FL9" s="40">
        <v>4</v>
      </c>
      <c r="FM9" s="40">
        <v>5</v>
      </c>
      <c r="FN9" s="40">
        <v>5</v>
      </c>
      <c r="FO9" s="40">
        <v>4</v>
      </c>
      <c r="FP9" s="40">
        <v>5</v>
      </c>
      <c r="FQ9" s="40">
        <v>5</v>
      </c>
      <c r="FR9" s="40">
        <v>5</v>
      </c>
      <c r="FS9" s="40">
        <v>5</v>
      </c>
      <c r="FT9" s="40">
        <v>5</v>
      </c>
      <c r="FU9" s="40">
        <v>4</v>
      </c>
      <c r="FV9" s="40">
        <v>4</v>
      </c>
      <c r="FW9" s="40">
        <v>5</v>
      </c>
      <c r="FX9" s="40">
        <v>5</v>
      </c>
      <c r="FY9" s="40">
        <v>5</v>
      </c>
      <c r="FZ9" s="40">
        <v>5</v>
      </c>
      <c r="GA9" s="40">
        <v>4</v>
      </c>
      <c r="GB9" s="40">
        <v>5</v>
      </c>
      <c r="GC9" s="40">
        <v>5</v>
      </c>
      <c r="GD9" s="40">
        <v>4</v>
      </c>
      <c r="GE9" s="40">
        <v>5</v>
      </c>
      <c r="GF9" s="40">
        <v>4</v>
      </c>
      <c r="GG9" s="40">
        <v>5</v>
      </c>
      <c r="GH9" s="40">
        <v>5</v>
      </c>
      <c r="GI9" s="40">
        <v>5</v>
      </c>
      <c r="GJ9" s="40">
        <v>5</v>
      </c>
      <c r="GK9" s="40">
        <v>5</v>
      </c>
      <c r="GL9" s="40">
        <v>5</v>
      </c>
      <c r="GM9" s="40">
        <v>5</v>
      </c>
      <c r="GN9" s="40">
        <v>3</v>
      </c>
      <c r="GO9" s="40">
        <v>5</v>
      </c>
      <c r="GP9" s="40">
        <v>5</v>
      </c>
      <c r="GQ9" s="40">
        <v>5</v>
      </c>
      <c r="GR9" s="40">
        <v>4</v>
      </c>
      <c r="GS9" s="40">
        <v>5</v>
      </c>
      <c r="GT9" s="40">
        <v>5</v>
      </c>
      <c r="GU9" s="40">
        <v>4</v>
      </c>
      <c r="GV9" s="40">
        <v>5</v>
      </c>
      <c r="GW9" s="40">
        <v>5</v>
      </c>
      <c r="GX9" s="40">
        <v>4</v>
      </c>
      <c r="GY9" s="40">
        <v>4</v>
      </c>
      <c r="GZ9" s="40">
        <v>5</v>
      </c>
      <c r="HA9" s="40">
        <v>5</v>
      </c>
      <c r="HB9" s="40">
        <v>5</v>
      </c>
      <c r="HC9" s="40">
        <v>4</v>
      </c>
      <c r="HD9" s="40">
        <v>4</v>
      </c>
      <c r="HE9" s="40">
        <v>5</v>
      </c>
      <c r="HF9" s="40">
        <v>5</v>
      </c>
      <c r="HG9" s="40">
        <v>4</v>
      </c>
      <c r="HH9" s="40">
        <v>4</v>
      </c>
      <c r="HI9" s="40">
        <v>4</v>
      </c>
      <c r="HJ9" s="40">
        <v>2</v>
      </c>
      <c r="HK9" s="40">
        <v>4</v>
      </c>
      <c r="HL9" s="40">
        <v>4</v>
      </c>
      <c r="HM9" s="40">
        <v>4</v>
      </c>
      <c r="HN9" s="40">
        <v>5</v>
      </c>
      <c r="HO9" s="40">
        <v>5</v>
      </c>
      <c r="HP9" s="40">
        <v>5</v>
      </c>
      <c r="HQ9" s="40">
        <v>4</v>
      </c>
      <c r="HR9" s="40">
        <v>4</v>
      </c>
      <c r="HS9" s="40">
        <v>5</v>
      </c>
      <c r="HT9" s="40">
        <v>5</v>
      </c>
      <c r="HU9" s="40">
        <v>5</v>
      </c>
      <c r="HV9" s="40">
        <v>4</v>
      </c>
      <c r="HW9" s="40">
        <v>5</v>
      </c>
      <c r="HX9" s="40">
        <v>5</v>
      </c>
      <c r="HY9" s="40">
        <v>4</v>
      </c>
      <c r="HZ9" s="40">
        <v>5</v>
      </c>
      <c r="IA9" s="40">
        <v>4</v>
      </c>
      <c r="IB9" s="40">
        <v>4</v>
      </c>
      <c r="IC9" s="40">
        <v>5</v>
      </c>
      <c r="ID9" s="40">
        <v>3</v>
      </c>
      <c r="IE9" s="40">
        <v>4</v>
      </c>
      <c r="IF9" s="40">
        <v>5</v>
      </c>
      <c r="IG9" s="40">
        <v>4</v>
      </c>
      <c r="IH9" s="40">
        <v>5</v>
      </c>
      <c r="II9" s="40">
        <v>5</v>
      </c>
      <c r="IJ9" s="40">
        <v>4</v>
      </c>
      <c r="IK9" s="40">
        <v>5</v>
      </c>
      <c r="IL9" s="40">
        <v>4</v>
      </c>
      <c r="IM9" s="40">
        <v>4</v>
      </c>
      <c r="IN9" s="40">
        <v>4</v>
      </c>
      <c r="IO9" s="40">
        <v>3</v>
      </c>
      <c r="IP9" s="40">
        <v>4</v>
      </c>
      <c r="IQ9" s="40">
        <v>5</v>
      </c>
      <c r="IR9" s="40">
        <v>4</v>
      </c>
      <c r="IS9" s="40">
        <v>4</v>
      </c>
      <c r="IT9" s="40">
        <v>5</v>
      </c>
      <c r="IU9" s="40">
        <v>5</v>
      </c>
      <c r="IV9" s="40">
        <v>0</v>
      </c>
      <c r="IW9" s="40">
        <v>4</v>
      </c>
      <c r="IX9" s="40">
        <v>5</v>
      </c>
      <c r="IY9" s="40">
        <v>5</v>
      </c>
      <c r="IZ9" s="40">
        <v>1</v>
      </c>
      <c r="JA9" s="40">
        <v>4</v>
      </c>
      <c r="JB9" s="40">
        <v>4</v>
      </c>
      <c r="JC9" s="40">
        <v>4</v>
      </c>
      <c r="JD9" s="40">
        <v>4</v>
      </c>
      <c r="JE9" s="40">
        <v>5</v>
      </c>
      <c r="JF9" s="40">
        <v>2</v>
      </c>
      <c r="JG9" s="40">
        <v>2</v>
      </c>
      <c r="JH9" s="40">
        <v>5</v>
      </c>
      <c r="JI9" s="40">
        <v>5</v>
      </c>
      <c r="JJ9" s="40">
        <v>5</v>
      </c>
      <c r="JK9" s="40">
        <v>4</v>
      </c>
      <c r="JL9" s="40">
        <v>4</v>
      </c>
      <c r="JM9" s="40">
        <v>4</v>
      </c>
      <c r="JN9" s="40">
        <v>4</v>
      </c>
      <c r="JO9" s="40">
        <v>5</v>
      </c>
      <c r="JP9" s="40">
        <v>5</v>
      </c>
      <c r="JQ9" s="40">
        <v>3</v>
      </c>
      <c r="JR9" s="40">
        <v>5</v>
      </c>
      <c r="JS9" s="40">
        <v>5</v>
      </c>
      <c r="JT9" s="40">
        <v>4</v>
      </c>
      <c r="JU9" s="40">
        <v>4</v>
      </c>
      <c r="JV9" s="40">
        <v>5</v>
      </c>
      <c r="JW9" s="40">
        <v>5</v>
      </c>
      <c r="JX9" s="40">
        <v>4</v>
      </c>
      <c r="JY9" s="40">
        <v>5</v>
      </c>
      <c r="JZ9" s="40">
        <v>5</v>
      </c>
      <c r="KA9" s="40">
        <v>4</v>
      </c>
      <c r="KB9" s="40">
        <v>5</v>
      </c>
      <c r="KC9" s="40">
        <v>4</v>
      </c>
      <c r="KD9" s="40">
        <v>4</v>
      </c>
      <c r="KE9" s="40">
        <v>4</v>
      </c>
      <c r="KF9" s="40">
        <v>4</v>
      </c>
      <c r="KG9" s="40">
        <v>5</v>
      </c>
      <c r="KH9" s="40">
        <v>5</v>
      </c>
      <c r="KI9" s="40">
        <v>5</v>
      </c>
      <c r="KJ9" s="40">
        <v>5</v>
      </c>
      <c r="KK9" s="40">
        <v>4</v>
      </c>
      <c r="KL9" s="40">
        <v>3</v>
      </c>
      <c r="KM9" s="40">
        <v>4</v>
      </c>
      <c r="KN9" s="40">
        <v>5</v>
      </c>
      <c r="KO9" s="40">
        <v>4</v>
      </c>
      <c r="KP9" s="40">
        <v>4</v>
      </c>
      <c r="KQ9" s="40">
        <v>4</v>
      </c>
      <c r="KR9" s="40">
        <v>5</v>
      </c>
      <c r="KS9" s="40">
        <v>4</v>
      </c>
      <c r="KT9" s="40">
        <v>5</v>
      </c>
      <c r="KU9" s="40">
        <v>5</v>
      </c>
      <c r="KV9" s="40">
        <v>5</v>
      </c>
      <c r="KW9" s="40">
        <v>5</v>
      </c>
      <c r="KX9" s="40">
        <v>2</v>
      </c>
      <c r="KY9" s="40">
        <v>5</v>
      </c>
      <c r="KZ9" s="40">
        <v>5</v>
      </c>
      <c r="LA9" s="40">
        <v>5</v>
      </c>
      <c r="LB9" s="40">
        <v>5</v>
      </c>
      <c r="LC9" s="40">
        <v>3</v>
      </c>
      <c r="LD9" s="40">
        <v>4</v>
      </c>
      <c r="LE9" s="40">
        <v>5</v>
      </c>
      <c r="LF9" s="40">
        <v>5</v>
      </c>
      <c r="LG9" s="40">
        <v>4</v>
      </c>
      <c r="LH9" s="40">
        <v>4</v>
      </c>
      <c r="LI9" s="40">
        <v>4</v>
      </c>
      <c r="LJ9" s="40">
        <v>3</v>
      </c>
      <c r="LK9" s="40">
        <v>4</v>
      </c>
      <c r="LL9" s="40">
        <v>4</v>
      </c>
      <c r="LM9" s="40">
        <v>5</v>
      </c>
      <c r="LN9" s="40">
        <v>5</v>
      </c>
      <c r="LO9" s="40">
        <v>4</v>
      </c>
      <c r="LP9" s="40">
        <v>5</v>
      </c>
      <c r="LQ9" s="40">
        <v>4</v>
      </c>
      <c r="LR9" s="40">
        <v>5</v>
      </c>
      <c r="LS9" s="40">
        <v>5</v>
      </c>
      <c r="LT9" s="40">
        <v>5</v>
      </c>
      <c r="LU9" s="40">
        <v>5</v>
      </c>
      <c r="LV9" s="40">
        <v>4</v>
      </c>
      <c r="LW9" s="40">
        <v>5</v>
      </c>
      <c r="LX9" s="40">
        <v>4</v>
      </c>
      <c r="LY9" s="40">
        <v>5</v>
      </c>
      <c r="LZ9" s="40">
        <v>5</v>
      </c>
      <c r="MA9" s="40">
        <v>5</v>
      </c>
      <c r="MB9" s="40">
        <v>4</v>
      </c>
      <c r="MC9" s="40">
        <v>4</v>
      </c>
      <c r="MD9" s="40">
        <v>4</v>
      </c>
      <c r="ME9" s="40">
        <v>5</v>
      </c>
      <c r="MF9" s="40">
        <v>3</v>
      </c>
      <c r="MG9" s="40">
        <v>4</v>
      </c>
      <c r="MH9" s="40">
        <v>5</v>
      </c>
      <c r="MI9" s="40">
        <v>4</v>
      </c>
      <c r="MJ9" s="40">
        <v>5</v>
      </c>
      <c r="MK9" s="40">
        <v>4</v>
      </c>
      <c r="ML9" s="40">
        <v>5</v>
      </c>
      <c r="MM9" s="40">
        <v>5</v>
      </c>
      <c r="MN9" s="40">
        <v>4</v>
      </c>
      <c r="MO9" s="40">
        <v>3</v>
      </c>
      <c r="MP9" s="40">
        <v>5</v>
      </c>
      <c r="MQ9" s="40">
        <v>5</v>
      </c>
      <c r="MR9" s="40">
        <v>5</v>
      </c>
      <c r="MS9" s="40">
        <v>3</v>
      </c>
      <c r="MT9" s="40">
        <v>4</v>
      </c>
      <c r="MU9" s="40">
        <v>4</v>
      </c>
      <c r="MV9" s="40">
        <v>5</v>
      </c>
      <c r="MW9" s="40">
        <v>5</v>
      </c>
      <c r="MX9" s="40">
        <v>4</v>
      </c>
      <c r="MY9" s="40">
        <v>5</v>
      </c>
      <c r="MZ9" s="40">
        <v>4</v>
      </c>
      <c r="NA9" s="40">
        <v>5</v>
      </c>
      <c r="NB9" s="40">
        <v>4</v>
      </c>
      <c r="NC9" s="40">
        <v>4</v>
      </c>
      <c r="ND9" s="40">
        <v>4</v>
      </c>
      <c r="NE9" s="40">
        <v>4</v>
      </c>
      <c r="NF9" s="40">
        <v>4</v>
      </c>
      <c r="NG9" s="40">
        <v>5</v>
      </c>
      <c r="NH9" s="40">
        <v>5</v>
      </c>
      <c r="NI9" s="40">
        <v>3</v>
      </c>
      <c r="NJ9" s="40">
        <v>4</v>
      </c>
      <c r="NK9" s="40">
        <v>4</v>
      </c>
      <c r="NL9" s="40">
        <v>5</v>
      </c>
      <c r="NM9" s="40">
        <v>4</v>
      </c>
      <c r="NN9" s="40">
        <v>5</v>
      </c>
      <c r="NO9" s="40">
        <v>5</v>
      </c>
      <c r="NP9" s="40">
        <v>5</v>
      </c>
      <c r="NQ9" s="40">
        <v>5</v>
      </c>
      <c r="NR9" s="40">
        <v>5</v>
      </c>
      <c r="NS9" s="40">
        <v>3</v>
      </c>
      <c r="NT9" s="40">
        <v>4</v>
      </c>
      <c r="NU9" s="40">
        <v>5</v>
      </c>
      <c r="NV9" s="40">
        <v>4</v>
      </c>
      <c r="NW9" s="40">
        <v>5</v>
      </c>
      <c r="NX9" s="40">
        <v>4</v>
      </c>
      <c r="NY9" s="40">
        <v>5</v>
      </c>
      <c r="NZ9" s="40">
        <v>4</v>
      </c>
      <c r="OA9" s="40">
        <v>5</v>
      </c>
      <c r="OB9" s="40">
        <v>5</v>
      </c>
      <c r="OC9" s="40">
        <v>4</v>
      </c>
      <c r="OD9" s="40">
        <v>5</v>
      </c>
      <c r="OE9" s="40">
        <v>4</v>
      </c>
      <c r="OF9" s="40">
        <v>5</v>
      </c>
      <c r="OG9" s="40">
        <v>5</v>
      </c>
      <c r="OH9" s="40">
        <v>4</v>
      </c>
      <c r="OI9" s="40">
        <v>5</v>
      </c>
      <c r="OJ9" s="40">
        <v>4</v>
      </c>
      <c r="OK9" s="40">
        <v>4</v>
      </c>
      <c r="OL9" s="40">
        <v>5</v>
      </c>
      <c r="OM9" s="40">
        <v>4</v>
      </c>
      <c r="ON9" s="40">
        <v>4</v>
      </c>
      <c r="OO9" s="40">
        <v>5</v>
      </c>
      <c r="OP9" s="40">
        <v>4</v>
      </c>
      <c r="OQ9" s="40">
        <v>5</v>
      </c>
      <c r="OR9" s="40">
        <v>4</v>
      </c>
      <c r="OS9" s="40">
        <v>4</v>
      </c>
      <c r="OT9" s="40">
        <v>5</v>
      </c>
      <c r="OU9" s="40">
        <v>4</v>
      </c>
      <c r="OV9" s="40">
        <v>4</v>
      </c>
      <c r="OW9" s="40">
        <v>4</v>
      </c>
      <c r="OX9" s="40">
        <v>4</v>
      </c>
      <c r="OY9" s="40">
        <v>4</v>
      </c>
      <c r="OZ9" s="40">
        <v>3</v>
      </c>
      <c r="PA9" s="40">
        <v>5</v>
      </c>
      <c r="PB9" s="40">
        <v>4</v>
      </c>
      <c r="PC9" s="40">
        <v>4</v>
      </c>
      <c r="PD9" s="40">
        <v>5</v>
      </c>
      <c r="PE9" s="40">
        <v>5</v>
      </c>
      <c r="PF9" s="40">
        <v>4</v>
      </c>
      <c r="PG9" s="40">
        <v>3</v>
      </c>
      <c r="PH9" s="40">
        <v>5</v>
      </c>
      <c r="PI9" s="40">
        <v>5</v>
      </c>
      <c r="PJ9" s="40">
        <v>5</v>
      </c>
      <c r="PK9" s="40">
        <v>5</v>
      </c>
      <c r="PL9" s="40">
        <v>4</v>
      </c>
      <c r="PM9" s="40">
        <v>4</v>
      </c>
      <c r="PN9" s="40">
        <v>4</v>
      </c>
      <c r="PO9" s="40">
        <v>4</v>
      </c>
      <c r="PP9" s="40">
        <v>4</v>
      </c>
      <c r="PQ9" s="40">
        <v>4</v>
      </c>
      <c r="PR9" s="40">
        <v>3</v>
      </c>
      <c r="PS9" s="40">
        <v>3</v>
      </c>
      <c r="PT9" s="40">
        <v>5</v>
      </c>
      <c r="PU9" s="40">
        <v>4</v>
      </c>
      <c r="PV9" s="40">
        <v>4</v>
      </c>
      <c r="PW9" s="40">
        <v>4</v>
      </c>
      <c r="PX9" s="40">
        <v>4</v>
      </c>
      <c r="PY9" s="40">
        <v>5</v>
      </c>
      <c r="PZ9" s="40">
        <v>4</v>
      </c>
      <c r="QA9" s="40">
        <v>4</v>
      </c>
      <c r="QB9" s="40">
        <v>4</v>
      </c>
      <c r="QC9" s="40">
        <v>5</v>
      </c>
      <c r="QD9" s="40">
        <v>5</v>
      </c>
      <c r="QE9" s="40">
        <v>5</v>
      </c>
      <c r="QF9" s="40">
        <v>3</v>
      </c>
      <c r="QG9" s="40">
        <v>4</v>
      </c>
      <c r="QH9" s="40">
        <v>4</v>
      </c>
      <c r="QI9" s="40">
        <v>4</v>
      </c>
      <c r="QJ9" s="40">
        <v>2</v>
      </c>
      <c r="QK9" s="40">
        <v>4</v>
      </c>
      <c r="QL9" s="40">
        <v>3</v>
      </c>
      <c r="QM9" s="40">
        <v>5</v>
      </c>
      <c r="QN9" s="40">
        <v>3</v>
      </c>
      <c r="QO9" s="40">
        <v>3</v>
      </c>
      <c r="QP9" s="40">
        <v>4</v>
      </c>
      <c r="QQ9" s="40">
        <v>5</v>
      </c>
      <c r="QR9" s="40">
        <v>5</v>
      </c>
      <c r="QS9" s="40">
        <v>5</v>
      </c>
      <c r="QT9" s="40">
        <v>5</v>
      </c>
      <c r="QU9" s="40">
        <v>4</v>
      </c>
      <c r="QV9" s="40">
        <v>5</v>
      </c>
      <c r="QW9" s="40">
        <v>5</v>
      </c>
      <c r="QX9" s="40">
        <v>5</v>
      </c>
      <c r="QY9" s="40">
        <v>5</v>
      </c>
      <c r="QZ9" s="40">
        <v>4</v>
      </c>
      <c r="RA9" s="40">
        <v>4</v>
      </c>
      <c r="RB9" s="40">
        <v>4</v>
      </c>
      <c r="RC9" s="40">
        <v>4</v>
      </c>
      <c r="RD9" s="40">
        <v>5</v>
      </c>
      <c r="RE9" s="40">
        <v>5</v>
      </c>
      <c r="RF9" s="40">
        <v>4</v>
      </c>
      <c r="RG9" s="40">
        <v>5</v>
      </c>
      <c r="RH9" s="40">
        <v>4</v>
      </c>
      <c r="RI9" s="40">
        <v>1</v>
      </c>
      <c r="RJ9" s="40">
        <v>1</v>
      </c>
      <c r="RK9" s="40">
        <v>5</v>
      </c>
      <c r="RL9" s="40">
        <v>5</v>
      </c>
      <c r="RM9" s="40">
        <v>3</v>
      </c>
      <c r="RN9" s="40">
        <v>5</v>
      </c>
      <c r="RO9" s="40">
        <v>5</v>
      </c>
      <c r="RP9" s="40">
        <v>4</v>
      </c>
      <c r="RQ9" s="40">
        <v>5</v>
      </c>
      <c r="RR9" s="40">
        <v>5</v>
      </c>
      <c r="RS9" s="40">
        <v>4</v>
      </c>
      <c r="RT9" s="40">
        <v>4</v>
      </c>
      <c r="RU9" s="40">
        <v>5</v>
      </c>
      <c r="RV9" s="40">
        <v>4</v>
      </c>
      <c r="RW9" s="40">
        <v>5</v>
      </c>
      <c r="RX9" s="40">
        <v>5</v>
      </c>
      <c r="RY9" s="40">
        <v>4</v>
      </c>
      <c r="RZ9" s="40">
        <v>4</v>
      </c>
      <c r="SA9" s="40">
        <v>3</v>
      </c>
      <c r="SB9" s="40">
        <v>4</v>
      </c>
      <c r="SC9" s="40">
        <v>4</v>
      </c>
      <c r="SD9" s="40">
        <v>4</v>
      </c>
      <c r="SE9" s="40">
        <v>4</v>
      </c>
      <c r="SF9" s="40">
        <v>5</v>
      </c>
      <c r="SG9" s="40">
        <v>4</v>
      </c>
      <c r="SH9" s="40">
        <v>4</v>
      </c>
      <c r="SI9" s="40">
        <v>4</v>
      </c>
      <c r="SJ9" s="40">
        <v>5</v>
      </c>
      <c r="SK9" s="40">
        <v>4</v>
      </c>
      <c r="SL9" s="40">
        <v>5</v>
      </c>
      <c r="SM9" s="40">
        <v>4</v>
      </c>
      <c r="SN9" s="40">
        <v>4</v>
      </c>
      <c r="SO9" s="40">
        <v>4</v>
      </c>
      <c r="SP9" s="40">
        <v>1</v>
      </c>
      <c r="SQ9" s="40">
        <v>4</v>
      </c>
      <c r="SR9" s="40">
        <v>4</v>
      </c>
      <c r="SS9" s="40">
        <v>5</v>
      </c>
      <c r="ST9" s="40">
        <v>4</v>
      </c>
      <c r="SU9" s="40">
        <v>5</v>
      </c>
      <c r="SV9" s="40">
        <v>5</v>
      </c>
      <c r="SW9" s="40">
        <v>4</v>
      </c>
      <c r="SX9" s="40">
        <v>5</v>
      </c>
      <c r="SY9" s="40">
        <v>4</v>
      </c>
      <c r="SZ9" s="40">
        <v>4</v>
      </c>
      <c r="TA9" s="40">
        <v>4</v>
      </c>
      <c r="TB9" s="40">
        <v>5</v>
      </c>
      <c r="TC9" s="40">
        <v>4</v>
      </c>
      <c r="TD9" s="40">
        <v>5</v>
      </c>
      <c r="TE9" s="40">
        <v>4</v>
      </c>
      <c r="TF9" s="40">
        <v>5</v>
      </c>
      <c r="TG9" s="40">
        <v>4</v>
      </c>
      <c r="TH9" s="40">
        <v>5</v>
      </c>
      <c r="TI9" s="40">
        <v>4</v>
      </c>
      <c r="TJ9" s="40">
        <v>5</v>
      </c>
      <c r="TK9" s="40">
        <v>4</v>
      </c>
      <c r="TL9" s="40">
        <v>5</v>
      </c>
      <c r="TM9" s="40">
        <v>5</v>
      </c>
      <c r="TN9" s="40">
        <v>2</v>
      </c>
      <c r="TO9" s="40">
        <v>4</v>
      </c>
      <c r="TP9" s="40">
        <v>4</v>
      </c>
      <c r="TQ9" s="40">
        <v>5</v>
      </c>
      <c r="TR9" s="40">
        <v>5</v>
      </c>
      <c r="TS9" s="40">
        <v>5</v>
      </c>
      <c r="TT9" s="40">
        <v>4</v>
      </c>
      <c r="TU9" s="40">
        <v>5</v>
      </c>
      <c r="TV9" s="40">
        <v>4</v>
      </c>
      <c r="TW9" s="40">
        <v>3</v>
      </c>
      <c r="TX9" s="40">
        <v>5</v>
      </c>
      <c r="TY9" s="40">
        <v>5</v>
      </c>
      <c r="TZ9" s="40">
        <v>5</v>
      </c>
      <c r="UA9" s="40">
        <v>4</v>
      </c>
      <c r="UB9" s="40">
        <v>5</v>
      </c>
      <c r="UC9" s="40">
        <v>5</v>
      </c>
      <c r="UD9" s="40">
        <v>5</v>
      </c>
      <c r="UE9" s="40">
        <v>4</v>
      </c>
      <c r="UF9" s="40">
        <v>5</v>
      </c>
      <c r="UG9" s="41">
        <v>5</v>
      </c>
      <c r="UH9" s="27">
        <f>AVERAGE(Tabela6310111214[[#This Row],[3]:[832]])</f>
        <v>4.3472727272727276</v>
      </c>
      <c r="UI9" s="27">
        <f>SKEW(Tabela6310111214[[#This Row],[3]:[832]])</f>
        <v>-1.7291820122109351</v>
      </c>
      <c r="UJ9" s="27">
        <f>STDEV(Tabela6310111214[[#This Row],[3]:[832]])</f>
        <v>0.76664398765566466</v>
      </c>
      <c r="UK9" s="63">
        <v>0.86989496271025313</v>
      </c>
    </row>
    <row r="10" spans="1:557" s="28" customFormat="1" ht="24.95" customHeight="1" thickBot="1">
      <c r="A10" s="29">
        <v>22</v>
      </c>
      <c r="B10" s="30">
        <v>4</v>
      </c>
      <c r="C10" s="106" t="s">
        <v>1710</v>
      </c>
      <c r="D10" s="40">
        <v>5</v>
      </c>
      <c r="E10" s="40">
        <v>5</v>
      </c>
      <c r="F10" s="40">
        <v>5</v>
      </c>
      <c r="G10" s="40">
        <v>5</v>
      </c>
      <c r="H10" s="40">
        <v>5</v>
      </c>
      <c r="I10" s="40">
        <v>5</v>
      </c>
      <c r="J10" s="40">
        <v>5</v>
      </c>
      <c r="K10" s="40">
        <v>5</v>
      </c>
      <c r="L10" s="40">
        <v>5</v>
      </c>
      <c r="M10" s="40">
        <v>5</v>
      </c>
      <c r="N10" s="40">
        <v>5</v>
      </c>
      <c r="O10" s="40">
        <v>5</v>
      </c>
      <c r="P10" s="40">
        <v>5</v>
      </c>
      <c r="Q10" s="40">
        <v>5</v>
      </c>
      <c r="R10" s="40">
        <v>5</v>
      </c>
      <c r="S10" s="40">
        <v>5</v>
      </c>
      <c r="T10" s="40">
        <v>5</v>
      </c>
      <c r="U10" s="40">
        <v>5</v>
      </c>
      <c r="V10" s="40">
        <v>5</v>
      </c>
      <c r="W10" s="40">
        <v>5</v>
      </c>
      <c r="X10" s="40">
        <v>5</v>
      </c>
      <c r="Y10" s="40">
        <v>5</v>
      </c>
      <c r="Z10" s="40">
        <v>5</v>
      </c>
      <c r="AA10" s="40">
        <v>4</v>
      </c>
      <c r="AB10" s="40">
        <v>5</v>
      </c>
      <c r="AC10" s="40">
        <v>5</v>
      </c>
      <c r="AD10" s="40">
        <v>4</v>
      </c>
      <c r="AE10" s="40">
        <v>5</v>
      </c>
      <c r="AF10" s="40">
        <v>5</v>
      </c>
      <c r="AG10" s="40">
        <v>5</v>
      </c>
      <c r="AH10" s="40">
        <v>5</v>
      </c>
      <c r="AI10" s="40">
        <v>5</v>
      </c>
      <c r="AJ10" s="40">
        <v>5</v>
      </c>
      <c r="AK10" s="40">
        <v>4</v>
      </c>
      <c r="AL10" s="40">
        <v>5</v>
      </c>
      <c r="AM10" s="40">
        <v>4</v>
      </c>
      <c r="AN10" s="40">
        <v>4</v>
      </c>
      <c r="AO10" s="40">
        <v>5</v>
      </c>
      <c r="AP10" s="40">
        <v>5</v>
      </c>
      <c r="AQ10" s="40">
        <v>5</v>
      </c>
      <c r="AR10" s="40">
        <v>5</v>
      </c>
      <c r="AS10" s="40">
        <v>4</v>
      </c>
      <c r="AT10" s="40">
        <v>5</v>
      </c>
      <c r="AU10" s="40">
        <v>5</v>
      </c>
      <c r="AV10" s="40">
        <v>5</v>
      </c>
      <c r="AW10" s="40">
        <v>4</v>
      </c>
      <c r="AX10" s="40">
        <v>4</v>
      </c>
      <c r="AY10" s="40">
        <v>5</v>
      </c>
      <c r="AZ10" s="40">
        <v>5</v>
      </c>
      <c r="BA10" s="40">
        <v>4</v>
      </c>
      <c r="BB10" s="40">
        <v>3</v>
      </c>
      <c r="BC10" s="40">
        <v>5</v>
      </c>
      <c r="BD10" s="40">
        <v>5</v>
      </c>
      <c r="BE10" s="40">
        <v>5</v>
      </c>
      <c r="BF10" s="40">
        <v>4</v>
      </c>
      <c r="BG10" s="40">
        <v>5</v>
      </c>
      <c r="BH10" s="40">
        <v>5</v>
      </c>
      <c r="BI10" s="40">
        <v>4</v>
      </c>
      <c r="BJ10" s="40">
        <v>4</v>
      </c>
      <c r="BK10" s="40">
        <v>5</v>
      </c>
      <c r="BL10" s="40">
        <v>5</v>
      </c>
      <c r="BM10" s="40">
        <v>4</v>
      </c>
      <c r="BN10" s="40">
        <v>5</v>
      </c>
      <c r="BO10" s="40">
        <v>5</v>
      </c>
      <c r="BP10" s="40">
        <v>4</v>
      </c>
      <c r="BQ10" s="40">
        <v>5</v>
      </c>
      <c r="BR10" s="40">
        <v>5</v>
      </c>
      <c r="BS10" s="40">
        <v>5</v>
      </c>
      <c r="BT10" s="40">
        <v>4</v>
      </c>
      <c r="BU10" s="40">
        <v>5</v>
      </c>
      <c r="BV10" s="40">
        <v>5</v>
      </c>
      <c r="BW10" s="40">
        <v>5</v>
      </c>
      <c r="BX10" s="40">
        <v>5</v>
      </c>
      <c r="BY10" s="40">
        <v>5</v>
      </c>
      <c r="BZ10" s="40">
        <v>5</v>
      </c>
      <c r="CA10" s="40">
        <v>5</v>
      </c>
      <c r="CB10" s="40">
        <v>4</v>
      </c>
      <c r="CC10" s="40">
        <v>5</v>
      </c>
      <c r="CD10" s="40">
        <v>5</v>
      </c>
      <c r="CE10" s="40">
        <v>4</v>
      </c>
      <c r="CF10" s="40">
        <v>5</v>
      </c>
      <c r="CG10" s="40">
        <v>5</v>
      </c>
      <c r="CH10" s="40">
        <v>5</v>
      </c>
      <c r="CI10" s="40">
        <v>5</v>
      </c>
      <c r="CJ10" s="40">
        <v>5</v>
      </c>
      <c r="CK10" s="40">
        <v>4</v>
      </c>
      <c r="CL10" s="40">
        <v>5</v>
      </c>
      <c r="CM10" s="40">
        <v>5</v>
      </c>
      <c r="CN10" s="40">
        <v>4</v>
      </c>
      <c r="CO10" s="40">
        <v>5</v>
      </c>
      <c r="CP10" s="40">
        <v>5</v>
      </c>
      <c r="CQ10" s="40">
        <v>4</v>
      </c>
      <c r="CR10" s="40">
        <v>5</v>
      </c>
      <c r="CS10" s="40">
        <v>5</v>
      </c>
      <c r="CT10" s="40">
        <v>5</v>
      </c>
      <c r="CU10" s="40">
        <v>5</v>
      </c>
      <c r="CV10" s="40">
        <v>4</v>
      </c>
      <c r="CW10" s="40">
        <v>5</v>
      </c>
      <c r="CX10" s="40">
        <v>5</v>
      </c>
      <c r="CY10" s="40">
        <v>5</v>
      </c>
      <c r="CZ10" s="40">
        <v>5</v>
      </c>
      <c r="DA10" s="40">
        <v>5</v>
      </c>
      <c r="DB10" s="40">
        <v>5</v>
      </c>
      <c r="DC10" s="40">
        <v>5</v>
      </c>
      <c r="DD10" s="40">
        <v>5</v>
      </c>
      <c r="DE10" s="40">
        <v>5</v>
      </c>
      <c r="DF10" s="40">
        <v>4</v>
      </c>
      <c r="DG10" s="40">
        <v>5</v>
      </c>
      <c r="DH10" s="40">
        <v>3</v>
      </c>
      <c r="DI10" s="40">
        <v>5</v>
      </c>
      <c r="DJ10" s="40">
        <v>4</v>
      </c>
      <c r="DK10" s="40">
        <v>5</v>
      </c>
      <c r="DL10" s="40">
        <v>5</v>
      </c>
      <c r="DM10" s="40">
        <v>5</v>
      </c>
      <c r="DN10" s="40">
        <v>3</v>
      </c>
      <c r="DO10" s="40">
        <v>5</v>
      </c>
      <c r="DP10" s="40">
        <v>5</v>
      </c>
      <c r="DQ10" s="40">
        <v>5</v>
      </c>
      <c r="DR10" s="40">
        <v>5</v>
      </c>
      <c r="DS10" s="40">
        <v>5</v>
      </c>
      <c r="DT10" s="40">
        <v>4</v>
      </c>
      <c r="DU10" s="40">
        <v>3</v>
      </c>
      <c r="DV10" s="40">
        <v>5</v>
      </c>
      <c r="DW10" s="40">
        <v>3</v>
      </c>
      <c r="DX10" s="40">
        <v>5</v>
      </c>
      <c r="DY10" s="40">
        <v>5</v>
      </c>
      <c r="DZ10" s="40">
        <v>4</v>
      </c>
      <c r="EA10" s="40">
        <v>5</v>
      </c>
      <c r="EB10" s="40">
        <v>5</v>
      </c>
      <c r="EC10" s="40">
        <v>4</v>
      </c>
      <c r="ED10" s="40">
        <v>5</v>
      </c>
      <c r="EE10" s="40">
        <v>0</v>
      </c>
      <c r="EF10" s="40">
        <v>4</v>
      </c>
      <c r="EG10" s="40">
        <v>5</v>
      </c>
      <c r="EH10" s="40">
        <v>4</v>
      </c>
      <c r="EI10" s="40">
        <v>5</v>
      </c>
      <c r="EJ10" s="40">
        <v>5</v>
      </c>
      <c r="EK10" s="40">
        <v>4</v>
      </c>
      <c r="EL10" s="40">
        <v>5</v>
      </c>
      <c r="EM10" s="40">
        <v>5</v>
      </c>
      <c r="EN10" s="40">
        <v>5</v>
      </c>
      <c r="EO10" s="40">
        <v>5</v>
      </c>
      <c r="EP10" s="40">
        <v>4</v>
      </c>
      <c r="EQ10" s="40">
        <v>5</v>
      </c>
      <c r="ER10" s="40">
        <v>5</v>
      </c>
      <c r="ES10" s="40">
        <v>5</v>
      </c>
      <c r="ET10" s="40">
        <v>5</v>
      </c>
      <c r="EU10" s="40">
        <v>5</v>
      </c>
      <c r="EV10" s="40">
        <v>5</v>
      </c>
      <c r="EW10" s="40">
        <v>5</v>
      </c>
      <c r="EX10" s="40">
        <v>5</v>
      </c>
      <c r="EY10" s="40">
        <v>5</v>
      </c>
      <c r="EZ10" s="40">
        <v>3</v>
      </c>
      <c r="FA10" s="40">
        <v>5</v>
      </c>
      <c r="FB10" s="40">
        <v>5</v>
      </c>
      <c r="FC10" s="40">
        <v>5</v>
      </c>
      <c r="FD10" s="40">
        <v>5</v>
      </c>
      <c r="FE10" s="40">
        <v>5</v>
      </c>
      <c r="FF10" s="40">
        <v>4</v>
      </c>
      <c r="FG10" s="40">
        <v>4</v>
      </c>
      <c r="FH10" s="40">
        <v>4</v>
      </c>
      <c r="FI10" s="40">
        <v>5</v>
      </c>
      <c r="FJ10" s="40">
        <v>4</v>
      </c>
      <c r="FK10" s="40">
        <v>5</v>
      </c>
      <c r="FL10" s="40">
        <v>5</v>
      </c>
      <c r="FM10" s="40">
        <v>5</v>
      </c>
      <c r="FN10" s="40">
        <v>5</v>
      </c>
      <c r="FO10" s="40">
        <v>4</v>
      </c>
      <c r="FP10" s="40">
        <v>5</v>
      </c>
      <c r="FQ10" s="40">
        <v>5</v>
      </c>
      <c r="FR10" s="40">
        <v>5</v>
      </c>
      <c r="FS10" s="40">
        <v>5</v>
      </c>
      <c r="FT10" s="40">
        <v>4</v>
      </c>
      <c r="FU10" s="40">
        <v>5</v>
      </c>
      <c r="FV10" s="40">
        <v>5</v>
      </c>
      <c r="FW10" s="40">
        <v>5</v>
      </c>
      <c r="FX10" s="40">
        <v>5</v>
      </c>
      <c r="FY10" s="40">
        <v>5</v>
      </c>
      <c r="FZ10" s="40">
        <v>5</v>
      </c>
      <c r="GA10" s="40">
        <v>5</v>
      </c>
      <c r="GB10" s="40">
        <v>5</v>
      </c>
      <c r="GC10" s="40">
        <v>5</v>
      </c>
      <c r="GD10" s="40">
        <v>5</v>
      </c>
      <c r="GE10" s="40">
        <v>5</v>
      </c>
      <c r="GF10" s="40">
        <v>5</v>
      </c>
      <c r="GG10" s="40">
        <v>5</v>
      </c>
      <c r="GH10" s="40">
        <v>5</v>
      </c>
      <c r="GI10" s="40">
        <v>5</v>
      </c>
      <c r="GJ10" s="40">
        <v>5</v>
      </c>
      <c r="GK10" s="40">
        <v>5</v>
      </c>
      <c r="GL10" s="40">
        <v>5</v>
      </c>
      <c r="GM10" s="40">
        <v>5</v>
      </c>
      <c r="GN10" s="40">
        <v>4</v>
      </c>
      <c r="GO10" s="40">
        <v>5</v>
      </c>
      <c r="GP10" s="40">
        <v>5</v>
      </c>
      <c r="GQ10" s="40">
        <v>3</v>
      </c>
      <c r="GR10" s="40">
        <v>4</v>
      </c>
      <c r="GS10" s="40">
        <v>5</v>
      </c>
      <c r="GT10" s="40">
        <v>5</v>
      </c>
      <c r="GU10" s="40">
        <v>5</v>
      </c>
      <c r="GV10" s="40">
        <v>5</v>
      </c>
      <c r="GW10" s="40">
        <v>5</v>
      </c>
      <c r="GX10" s="40">
        <v>4</v>
      </c>
      <c r="GY10" s="40">
        <v>5</v>
      </c>
      <c r="GZ10" s="40">
        <v>5</v>
      </c>
      <c r="HA10" s="40">
        <v>4</v>
      </c>
      <c r="HB10" s="40">
        <v>5</v>
      </c>
      <c r="HC10" s="40">
        <v>5</v>
      </c>
      <c r="HD10" s="40">
        <v>5</v>
      </c>
      <c r="HE10" s="40">
        <v>5</v>
      </c>
      <c r="HF10" s="40">
        <v>5</v>
      </c>
      <c r="HG10" s="40">
        <v>4</v>
      </c>
      <c r="HH10" s="40">
        <v>5</v>
      </c>
      <c r="HI10" s="40">
        <v>5</v>
      </c>
      <c r="HJ10" s="40">
        <v>5</v>
      </c>
      <c r="HK10" s="40">
        <v>4</v>
      </c>
      <c r="HL10" s="40">
        <v>5</v>
      </c>
      <c r="HM10" s="40">
        <v>4</v>
      </c>
      <c r="HN10" s="40">
        <v>5</v>
      </c>
      <c r="HO10" s="40">
        <v>4</v>
      </c>
      <c r="HP10" s="40">
        <v>5</v>
      </c>
      <c r="HQ10" s="40">
        <v>4</v>
      </c>
      <c r="HR10" s="40">
        <v>5</v>
      </c>
      <c r="HS10" s="40">
        <v>5</v>
      </c>
      <c r="HT10" s="40">
        <v>5</v>
      </c>
      <c r="HU10" s="40">
        <v>5</v>
      </c>
      <c r="HV10" s="40">
        <v>5</v>
      </c>
      <c r="HW10" s="40">
        <v>5</v>
      </c>
      <c r="HX10" s="40">
        <v>4</v>
      </c>
      <c r="HY10" s="40">
        <v>5</v>
      </c>
      <c r="HZ10" s="40">
        <v>5</v>
      </c>
      <c r="IA10" s="40">
        <v>4</v>
      </c>
      <c r="IB10" s="40">
        <v>5</v>
      </c>
      <c r="IC10" s="40">
        <v>5</v>
      </c>
      <c r="ID10" s="40">
        <v>4</v>
      </c>
      <c r="IE10" s="40">
        <v>4</v>
      </c>
      <c r="IF10" s="40">
        <v>5</v>
      </c>
      <c r="IG10" s="40">
        <v>5</v>
      </c>
      <c r="IH10" s="40">
        <v>5</v>
      </c>
      <c r="II10" s="40">
        <v>5</v>
      </c>
      <c r="IJ10" s="40">
        <v>4</v>
      </c>
      <c r="IK10" s="40">
        <v>5</v>
      </c>
      <c r="IL10" s="40">
        <v>2</v>
      </c>
      <c r="IM10" s="40">
        <v>5</v>
      </c>
      <c r="IN10" s="40">
        <v>5</v>
      </c>
      <c r="IO10" s="40">
        <v>4</v>
      </c>
      <c r="IP10" s="40">
        <v>4</v>
      </c>
      <c r="IQ10" s="40">
        <v>5</v>
      </c>
      <c r="IR10" s="40">
        <v>4</v>
      </c>
      <c r="IS10" s="40">
        <v>4</v>
      </c>
      <c r="IT10" s="40">
        <v>5</v>
      </c>
      <c r="IU10" s="40">
        <v>5</v>
      </c>
      <c r="IV10" s="40">
        <v>0</v>
      </c>
      <c r="IW10" s="40">
        <v>5</v>
      </c>
      <c r="IX10" s="40">
        <v>5</v>
      </c>
      <c r="IY10" s="40">
        <v>5</v>
      </c>
      <c r="IZ10" s="40">
        <v>1</v>
      </c>
      <c r="JA10" s="40">
        <v>4</v>
      </c>
      <c r="JB10" s="40">
        <v>5</v>
      </c>
      <c r="JC10" s="40">
        <v>5</v>
      </c>
      <c r="JD10" s="40">
        <v>5</v>
      </c>
      <c r="JE10" s="40">
        <v>5</v>
      </c>
      <c r="JF10" s="40">
        <v>4</v>
      </c>
      <c r="JG10" s="40">
        <v>5</v>
      </c>
      <c r="JH10" s="40">
        <v>5</v>
      </c>
      <c r="JI10" s="40">
        <v>5</v>
      </c>
      <c r="JJ10" s="40">
        <v>5</v>
      </c>
      <c r="JK10" s="40">
        <v>5</v>
      </c>
      <c r="JL10" s="40">
        <v>5</v>
      </c>
      <c r="JM10" s="40">
        <v>5</v>
      </c>
      <c r="JN10" s="40">
        <v>5</v>
      </c>
      <c r="JO10" s="40">
        <v>5</v>
      </c>
      <c r="JP10" s="40">
        <v>4</v>
      </c>
      <c r="JQ10" s="40">
        <v>3</v>
      </c>
      <c r="JR10" s="40">
        <v>5</v>
      </c>
      <c r="JS10" s="40">
        <v>5</v>
      </c>
      <c r="JT10" s="40">
        <v>5</v>
      </c>
      <c r="JU10" s="40">
        <v>5</v>
      </c>
      <c r="JV10" s="40">
        <v>4</v>
      </c>
      <c r="JW10" s="40">
        <v>5</v>
      </c>
      <c r="JX10" s="40">
        <v>5</v>
      </c>
      <c r="JY10" s="40">
        <v>5</v>
      </c>
      <c r="JZ10" s="40">
        <v>5</v>
      </c>
      <c r="KA10" s="40">
        <v>5</v>
      </c>
      <c r="KB10" s="40">
        <v>5</v>
      </c>
      <c r="KC10" s="40">
        <v>4</v>
      </c>
      <c r="KD10" s="40">
        <v>5</v>
      </c>
      <c r="KE10" s="40">
        <v>5</v>
      </c>
      <c r="KF10" s="40">
        <v>5</v>
      </c>
      <c r="KG10" s="40">
        <v>5</v>
      </c>
      <c r="KH10" s="40">
        <v>5</v>
      </c>
      <c r="KI10" s="40">
        <v>5</v>
      </c>
      <c r="KJ10" s="40">
        <v>5</v>
      </c>
      <c r="KK10" s="40">
        <v>5</v>
      </c>
      <c r="KL10" s="40">
        <v>5</v>
      </c>
      <c r="KM10" s="40">
        <v>5</v>
      </c>
      <c r="KN10" s="40">
        <v>5</v>
      </c>
      <c r="KO10" s="40">
        <v>4</v>
      </c>
      <c r="KP10" s="40">
        <v>4</v>
      </c>
      <c r="KQ10" s="40">
        <v>4</v>
      </c>
      <c r="KR10" s="40">
        <v>5</v>
      </c>
      <c r="KS10" s="40">
        <v>5</v>
      </c>
      <c r="KT10" s="40">
        <v>5</v>
      </c>
      <c r="KU10" s="40">
        <v>5</v>
      </c>
      <c r="KV10" s="40">
        <v>4</v>
      </c>
      <c r="KW10" s="40">
        <v>5</v>
      </c>
      <c r="KX10" s="40">
        <v>3</v>
      </c>
      <c r="KY10" s="40">
        <v>5</v>
      </c>
      <c r="KZ10" s="40">
        <v>5</v>
      </c>
      <c r="LA10" s="40">
        <v>5</v>
      </c>
      <c r="LB10" s="40">
        <v>5</v>
      </c>
      <c r="LC10" s="40">
        <v>5</v>
      </c>
      <c r="LD10" s="40">
        <v>5</v>
      </c>
      <c r="LE10" s="40">
        <v>0</v>
      </c>
      <c r="LF10" s="40">
        <v>5</v>
      </c>
      <c r="LG10" s="40">
        <v>0</v>
      </c>
      <c r="LH10" s="40">
        <v>5</v>
      </c>
      <c r="LI10" s="40">
        <v>5</v>
      </c>
      <c r="LJ10" s="40">
        <v>4</v>
      </c>
      <c r="LK10" s="40">
        <v>4</v>
      </c>
      <c r="LL10" s="40">
        <v>5</v>
      </c>
      <c r="LM10" s="40">
        <v>5</v>
      </c>
      <c r="LN10" s="40">
        <v>5</v>
      </c>
      <c r="LO10" s="40">
        <v>5</v>
      </c>
      <c r="LP10" s="40">
        <v>5</v>
      </c>
      <c r="LQ10" s="40">
        <v>5</v>
      </c>
      <c r="LR10" s="40">
        <v>5</v>
      </c>
      <c r="LS10" s="40">
        <v>5</v>
      </c>
      <c r="LT10" s="40">
        <v>5</v>
      </c>
      <c r="LU10" s="40">
        <v>5</v>
      </c>
      <c r="LV10" s="40">
        <v>4</v>
      </c>
      <c r="LW10" s="40">
        <v>5</v>
      </c>
      <c r="LX10" s="40">
        <v>4</v>
      </c>
      <c r="LY10" s="40">
        <v>4</v>
      </c>
      <c r="LZ10" s="40">
        <v>5</v>
      </c>
      <c r="MA10" s="40">
        <v>5</v>
      </c>
      <c r="MB10" s="40">
        <v>4</v>
      </c>
      <c r="MC10" s="40">
        <v>5</v>
      </c>
      <c r="MD10" s="40">
        <v>4</v>
      </c>
      <c r="ME10" s="40">
        <v>5</v>
      </c>
      <c r="MF10" s="40">
        <v>3</v>
      </c>
      <c r="MG10" s="40">
        <v>5</v>
      </c>
      <c r="MH10" s="40">
        <v>2</v>
      </c>
      <c r="MI10" s="40">
        <v>5</v>
      </c>
      <c r="MJ10" s="40">
        <v>5</v>
      </c>
      <c r="MK10" s="40">
        <v>4</v>
      </c>
      <c r="ML10" s="40">
        <v>5</v>
      </c>
      <c r="MM10" s="40">
        <v>5</v>
      </c>
      <c r="MN10" s="40">
        <v>5</v>
      </c>
      <c r="MO10" s="40">
        <v>4</v>
      </c>
      <c r="MP10" s="40">
        <v>5</v>
      </c>
      <c r="MQ10" s="40">
        <v>4</v>
      </c>
      <c r="MR10" s="40">
        <v>5</v>
      </c>
      <c r="MS10" s="40">
        <v>4</v>
      </c>
      <c r="MT10" s="40">
        <v>4</v>
      </c>
      <c r="MU10" s="40">
        <v>4</v>
      </c>
      <c r="MV10" s="40">
        <v>5</v>
      </c>
      <c r="MW10" s="40">
        <v>5</v>
      </c>
      <c r="MX10" s="40">
        <v>4</v>
      </c>
      <c r="MY10" s="40">
        <v>5</v>
      </c>
      <c r="MZ10" s="40">
        <v>5</v>
      </c>
      <c r="NA10" s="40">
        <v>5</v>
      </c>
      <c r="NB10" s="40">
        <v>4</v>
      </c>
      <c r="NC10" s="40">
        <v>5</v>
      </c>
      <c r="ND10" s="40">
        <v>5</v>
      </c>
      <c r="NE10" s="40">
        <v>5</v>
      </c>
      <c r="NF10" s="40">
        <v>5</v>
      </c>
      <c r="NG10" s="40">
        <v>5</v>
      </c>
      <c r="NH10" s="40">
        <v>5</v>
      </c>
      <c r="NI10" s="40">
        <v>4</v>
      </c>
      <c r="NJ10" s="40">
        <v>5</v>
      </c>
      <c r="NK10" s="40">
        <v>5</v>
      </c>
      <c r="NL10" s="40">
        <v>5</v>
      </c>
      <c r="NM10" s="40">
        <v>5</v>
      </c>
      <c r="NN10" s="40">
        <v>5</v>
      </c>
      <c r="NO10" s="40">
        <v>5</v>
      </c>
      <c r="NP10" s="40">
        <v>5</v>
      </c>
      <c r="NQ10" s="40">
        <v>5</v>
      </c>
      <c r="NR10" s="40">
        <v>5</v>
      </c>
      <c r="NS10" s="40">
        <v>3</v>
      </c>
      <c r="NT10" s="40">
        <v>4</v>
      </c>
      <c r="NU10" s="40">
        <v>5</v>
      </c>
      <c r="NV10" s="40">
        <v>5</v>
      </c>
      <c r="NW10" s="40">
        <v>4</v>
      </c>
      <c r="NX10" s="40">
        <v>5</v>
      </c>
      <c r="NY10" s="40">
        <v>5</v>
      </c>
      <c r="NZ10" s="40">
        <v>4</v>
      </c>
      <c r="OA10" s="40">
        <v>4</v>
      </c>
      <c r="OB10" s="40">
        <v>5</v>
      </c>
      <c r="OC10" s="40">
        <v>5</v>
      </c>
      <c r="OD10" s="40">
        <v>5</v>
      </c>
      <c r="OE10" s="40">
        <v>4</v>
      </c>
      <c r="OF10" s="40">
        <v>5</v>
      </c>
      <c r="OG10" s="40">
        <v>5</v>
      </c>
      <c r="OH10" s="40">
        <v>4</v>
      </c>
      <c r="OI10" s="40">
        <v>5</v>
      </c>
      <c r="OJ10" s="40">
        <v>5</v>
      </c>
      <c r="OK10" s="40">
        <v>4</v>
      </c>
      <c r="OL10" s="40">
        <v>5</v>
      </c>
      <c r="OM10" s="40">
        <v>5</v>
      </c>
      <c r="ON10" s="40">
        <v>4</v>
      </c>
      <c r="OO10" s="40">
        <v>5</v>
      </c>
      <c r="OP10" s="40">
        <v>5</v>
      </c>
      <c r="OQ10" s="40">
        <v>5</v>
      </c>
      <c r="OR10" s="40">
        <v>5</v>
      </c>
      <c r="OS10" s="40">
        <v>5</v>
      </c>
      <c r="OT10" s="40">
        <v>5</v>
      </c>
      <c r="OU10" s="40">
        <v>5</v>
      </c>
      <c r="OV10" s="40">
        <v>4</v>
      </c>
      <c r="OW10" s="40">
        <v>4</v>
      </c>
      <c r="OX10" s="40">
        <v>5</v>
      </c>
      <c r="OY10" s="40">
        <v>5</v>
      </c>
      <c r="OZ10" s="40">
        <v>5</v>
      </c>
      <c r="PA10" s="40">
        <v>5</v>
      </c>
      <c r="PB10" s="40">
        <v>4</v>
      </c>
      <c r="PC10" s="40">
        <v>3</v>
      </c>
      <c r="PD10" s="40">
        <v>5</v>
      </c>
      <c r="PE10" s="40">
        <v>5</v>
      </c>
      <c r="PF10" s="40">
        <v>5</v>
      </c>
      <c r="PG10" s="40">
        <v>5</v>
      </c>
      <c r="PH10" s="40">
        <v>5</v>
      </c>
      <c r="PI10" s="40">
        <v>5</v>
      </c>
      <c r="PJ10" s="40">
        <v>5</v>
      </c>
      <c r="PK10" s="40">
        <v>5</v>
      </c>
      <c r="PL10" s="40">
        <v>5</v>
      </c>
      <c r="PM10" s="40">
        <v>5</v>
      </c>
      <c r="PN10" s="40">
        <v>5</v>
      </c>
      <c r="PO10" s="40">
        <v>4</v>
      </c>
      <c r="PP10" s="40">
        <v>5</v>
      </c>
      <c r="PQ10" s="40">
        <v>4</v>
      </c>
      <c r="PR10" s="40">
        <v>5</v>
      </c>
      <c r="PS10" s="40">
        <v>3</v>
      </c>
      <c r="PT10" s="40">
        <v>4</v>
      </c>
      <c r="PU10" s="40">
        <v>4</v>
      </c>
      <c r="PV10" s="40">
        <v>4</v>
      </c>
      <c r="PW10" s="40">
        <v>5</v>
      </c>
      <c r="PX10" s="40">
        <v>4</v>
      </c>
      <c r="PY10" s="40">
        <v>5</v>
      </c>
      <c r="PZ10" s="40">
        <v>5</v>
      </c>
      <c r="QA10" s="40">
        <v>5</v>
      </c>
      <c r="QB10" s="40">
        <v>4</v>
      </c>
      <c r="QC10" s="40">
        <v>5</v>
      </c>
      <c r="QD10" s="40">
        <v>5</v>
      </c>
      <c r="QE10" s="40">
        <v>5</v>
      </c>
      <c r="QF10" s="40">
        <v>5</v>
      </c>
      <c r="QG10" s="40">
        <v>5</v>
      </c>
      <c r="QH10" s="40">
        <v>5</v>
      </c>
      <c r="QI10" s="40">
        <v>5</v>
      </c>
      <c r="QJ10" s="40">
        <v>2</v>
      </c>
      <c r="QK10" s="40">
        <v>5</v>
      </c>
      <c r="QL10" s="40">
        <v>0</v>
      </c>
      <c r="QM10" s="40">
        <v>4</v>
      </c>
      <c r="QN10" s="40">
        <v>5</v>
      </c>
      <c r="QO10" s="40">
        <v>4</v>
      </c>
      <c r="QP10" s="40">
        <v>3</v>
      </c>
      <c r="QQ10" s="40">
        <v>5</v>
      </c>
      <c r="QR10" s="40">
        <v>4</v>
      </c>
      <c r="QS10" s="40">
        <v>5</v>
      </c>
      <c r="QT10" s="40">
        <v>4</v>
      </c>
      <c r="QU10" s="40">
        <v>5</v>
      </c>
      <c r="QV10" s="40">
        <v>5</v>
      </c>
      <c r="QW10" s="40">
        <v>5</v>
      </c>
      <c r="QX10" s="40">
        <v>5</v>
      </c>
      <c r="QY10" s="40">
        <v>5</v>
      </c>
      <c r="QZ10" s="40">
        <v>5</v>
      </c>
      <c r="RA10" s="40">
        <v>5</v>
      </c>
      <c r="RB10" s="40">
        <v>4</v>
      </c>
      <c r="RC10" s="40">
        <v>4</v>
      </c>
      <c r="RD10" s="40">
        <v>5</v>
      </c>
      <c r="RE10" s="40">
        <v>5</v>
      </c>
      <c r="RF10" s="40">
        <v>5</v>
      </c>
      <c r="RG10" s="40">
        <v>5</v>
      </c>
      <c r="RH10" s="40">
        <v>5</v>
      </c>
      <c r="RI10" s="40">
        <v>1</v>
      </c>
      <c r="RJ10" s="40">
        <v>1</v>
      </c>
      <c r="RK10" s="40">
        <v>5</v>
      </c>
      <c r="RL10" s="40">
        <v>5</v>
      </c>
      <c r="RM10" s="40">
        <v>5</v>
      </c>
      <c r="RN10" s="40">
        <v>5</v>
      </c>
      <c r="RO10" s="40">
        <v>5</v>
      </c>
      <c r="RP10" s="40">
        <v>4</v>
      </c>
      <c r="RQ10" s="40">
        <v>5</v>
      </c>
      <c r="RR10" s="40">
        <v>5</v>
      </c>
      <c r="RS10" s="40">
        <v>4</v>
      </c>
      <c r="RT10" s="40">
        <v>4</v>
      </c>
      <c r="RU10" s="40">
        <v>5</v>
      </c>
      <c r="RV10" s="40">
        <v>5</v>
      </c>
      <c r="RW10" s="40">
        <v>4</v>
      </c>
      <c r="RX10" s="40">
        <v>5</v>
      </c>
      <c r="RY10" s="40">
        <v>5</v>
      </c>
      <c r="RZ10" s="40">
        <v>4</v>
      </c>
      <c r="SA10" s="40">
        <v>3</v>
      </c>
      <c r="SB10" s="40">
        <v>5</v>
      </c>
      <c r="SC10" s="40">
        <v>4</v>
      </c>
      <c r="SD10" s="40">
        <v>5</v>
      </c>
      <c r="SE10" s="40">
        <v>4</v>
      </c>
      <c r="SF10" s="40">
        <v>5</v>
      </c>
      <c r="SG10" s="40">
        <v>4</v>
      </c>
      <c r="SH10" s="40">
        <v>5</v>
      </c>
      <c r="SI10" s="40">
        <v>5</v>
      </c>
      <c r="SJ10" s="40">
        <v>5</v>
      </c>
      <c r="SK10" s="40">
        <v>4</v>
      </c>
      <c r="SL10" s="40">
        <v>4</v>
      </c>
      <c r="SM10" s="40">
        <v>4</v>
      </c>
      <c r="SN10" s="40">
        <v>5</v>
      </c>
      <c r="SO10" s="40">
        <v>5</v>
      </c>
      <c r="SP10" s="40">
        <v>2</v>
      </c>
      <c r="SQ10" s="40">
        <v>5</v>
      </c>
      <c r="SR10" s="40">
        <v>4</v>
      </c>
      <c r="SS10" s="40">
        <v>5</v>
      </c>
      <c r="ST10" s="40">
        <v>4</v>
      </c>
      <c r="SU10" s="40">
        <v>4</v>
      </c>
      <c r="SV10" s="40">
        <v>4</v>
      </c>
      <c r="SW10" s="40">
        <v>5</v>
      </c>
      <c r="SX10" s="40">
        <v>5</v>
      </c>
      <c r="SY10" s="40">
        <v>5</v>
      </c>
      <c r="SZ10" s="40">
        <v>3</v>
      </c>
      <c r="TA10" s="40">
        <v>3</v>
      </c>
      <c r="TB10" s="40">
        <v>4</v>
      </c>
      <c r="TC10" s="40">
        <v>5</v>
      </c>
      <c r="TD10" s="40">
        <v>5</v>
      </c>
      <c r="TE10" s="40">
        <v>5</v>
      </c>
      <c r="TF10" s="40">
        <v>5</v>
      </c>
      <c r="TG10" s="40">
        <v>4</v>
      </c>
      <c r="TH10" s="40">
        <v>5</v>
      </c>
      <c r="TI10" s="40">
        <v>4</v>
      </c>
      <c r="TJ10" s="40">
        <v>5</v>
      </c>
      <c r="TK10" s="40">
        <v>5</v>
      </c>
      <c r="TL10" s="40">
        <v>5</v>
      </c>
      <c r="TM10" s="40">
        <v>5</v>
      </c>
      <c r="TN10" s="40">
        <v>2</v>
      </c>
      <c r="TO10" s="40">
        <v>4</v>
      </c>
      <c r="TP10" s="40">
        <v>4</v>
      </c>
      <c r="TQ10" s="40">
        <v>5</v>
      </c>
      <c r="TR10" s="40">
        <v>5</v>
      </c>
      <c r="TS10" s="40">
        <v>5</v>
      </c>
      <c r="TT10" s="40">
        <v>5</v>
      </c>
      <c r="TU10" s="40">
        <v>5</v>
      </c>
      <c r="TV10" s="40">
        <v>4</v>
      </c>
      <c r="TW10" s="40">
        <v>5</v>
      </c>
      <c r="TX10" s="40">
        <v>5</v>
      </c>
      <c r="TY10" s="40">
        <v>4</v>
      </c>
      <c r="TZ10" s="40">
        <v>4</v>
      </c>
      <c r="UA10" s="40">
        <v>3</v>
      </c>
      <c r="UB10" s="40">
        <v>5</v>
      </c>
      <c r="UC10" s="40">
        <v>5</v>
      </c>
      <c r="UD10" s="40">
        <v>5</v>
      </c>
      <c r="UE10" s="40">
        <v>4</v>
      </c>
      <c r="UF10" s="40">
        <v>5</v>
      </c>
      <c r="UG10" s="41">
        <v>5</v>
      </c>
      <c r="UH10" s="27">
        <f>AVERAGE(Tabela6310111214[[#This Row],[3]:[832]])</f>
        <v>4.6090909090909093</v>
      </c>
      <c r="UI10" s="27">
        <f>SKEW(Tabela6310111214[[#This Row],[3]:[832]])</f>
        <v>-3.0953349680552269</v>
      </c>
      <c r="UJ10" s="27">
        <f>STDEV(Tabela6310111214[[#This Row],[3]:[832]])</f>
        <v>0.77876477956082402</v>
      </c>
      <c r="UK10" s="63">
        <v>0.87612439166523737</v>
      </c>
    </row>
    <row r="11" spans="1:557" s="28" customFormat="1" ht="24.95" customHeight="1" thickBot="1">
      <c r="A11" s="29">
        <v>23</v>
      </c>
      <c r="B11" s="30">
        <v>5</v>
      </c>
      <c r="C11" s="106" t="s">
        <v>1711</v>
      </c>
      <c r="D11" s="40">
        <v>4</v>
      </c>
      <c r="E11" s="40">
        <v>4</v>
      </c>
      <c r="F11" s="40">
        <v>5</v>
      </c>
      <c r="G11" s="40">
        <v>5</v>
      </c>
      <c r="H11" s="40">
        <v>4</v>
      </c>
      <c r="I11" s="40">
        <v>4</v>
      </c>
      <c r="J11" s="40">
        <v>5</v>
      </c>
      <c r="K11" s="40">
        <v>5</v>
      </c>
      <c r="L11" s="40">
        <v>5</v>
      </c>
      <c r="M11" s="40">
        <v>4</v>
      </c>
      <c r="N11" s="40">
        <v>5</v>
      </c>
      <c r="O11" s="40">
        <v>3</v>
      </c>
      <c r="P11" s="40">
        <v>4</v>
      </c>
      <c r="Q11" s="40">
        <v>5</v>
      </c>
      <c r="R11" s="40">
        <v>5</v>
      </c>
      <c r="S11" s="40">
        <v>5</v>
      </c>
      <c r="T11" s="40">
        <v>4</v>
      </c>
      <c r="U11" s="40">
        <v>4</v>
      </c>
      <c r="V11" s="40">
        <v>4</v>
      </c>
      <c r="W11" s="40">
        <v>5</v>
      </c>
      <c r="X11" s="40">
        <v>0</v>
      </c>
      <c r="Y11" s="40">
        <v>4</v>
      </c>
      <c r="Z11" s="40">
        <v>5</v>
      </c>
      <c r="AA11" s="40">
        <v>4</v>
      </c>
      <c r="AB11" s="40">
        <v>5</v>
      </c>
      <c r="AC11" s="40">
        <v>5</v>
      </c>
      <c r="AD11" s="40">
        <v>4</v>
      </c>
      <c r="AE11" s="40">
        <v>4</v>
      </c>
      <c r="AF11" s="40">
        <v>5</v>
      </c>
      <c r="AG11" s="40">
        <v>5</v>
      </c>
      <c r="AH11" s="40">
        <v>4</v>
      </c>
      <c r="AI11" s="40">
        <v>4</v>
      </c>
      <c r="AJ11" s="40">
        <v>5</v>
      </c>
      <c r="AK11" s="40">
        <v>4</v>
      </c>
      <c r="AL11" s="40">
        <v>5</v>
      </c>
      <c r="AM11" s="40">
        <v>3</v>
      </c>
      <c r="AN11" s="40">
        <v>4</v>
      </c>
      <c r="AO11" s="40">
        <v>4</v>
      </c>
      <c r="AP11" s="40">
        <v>4</v>
      </c>
      <c r="AQ11" s="40">
        <v>5</v>
      </c>
      <c r="AR11" s="40">
        <v>4</v>
      </c>
      <c r="AS11" s="40">
        <v>4</v>
      </c>
      <c r="AT11" s="40">
        <v>3</v>
      </c>
      <c r="AU11" s="40">
        <v>5</v>
      </c>
      <c r="AV11" s="40">
        <v>5</v>
      </c>
      <c r="AW11" s="40">
        <v>4</v>
      </c>
      <c r="AX11" s="40">
        <v>4</v>
      </c>
      <c r="AY11" s="40">
        <v>5</v>
      </c>
      <c r="AZ11" s="40">
        <v>4</v>
      </c>
      <c r="BA11" s="40">
        <v>4</v>
      </c>
      <c r="BB11" s="40">
        <v>5</v>
      </c>
      <c r="BC11" s="40">
        <v>4</v>
      </c>
      <c r="BD11" s="40">
        <v>5</v>
      </c>
      <c r="BE11" s="40">
        <v>5</v>
      </c>
      <c r="BF11" s="40">
        <v>5</v>
      </c>
      <c r="BG11" s="40">
        <v>5</v>
      </c>
      <c r="BH11" s="40">
        <v>5</v>
      </c>
      <c r="BI11" s="40">
        <v>4</v>
      </c>
      <c r="BJ11" s="40">
        <v>4</v>
      </c>
      <c r="BK11" s="40">
        <v>4</v>
      </c>
      <c r="BL11" s="40">
        <v>4</v>
      </c>
      <c r="BM11" s="40">
        <v>4</v>
      </c>
      <c r="BN11" s="40">
        <v>4</v>
      </c>
      <c r="BO11" s="40">
        <v>4</v>
      </c>
      <c r="BP11" s="40">
        <v>4</v>
      </c>
      <c r="BQ11" s="40">
        <v>2</v>
      </c>
      <c r="BR11" s="40">
        <v>4</v>
      </c>
      <c r="BS11" s="40">
        <v>5</v>
      </c>
      <c r="BT11" s="40">
        <v>4</v>
      </c>
      <c r="BU11" s="40">
        <v>5</v>
      </c>
      <c r="BV11" s="40">
        <v>4</v>
      </c>
      <c r="BW11" s="40">
        <v>4</v>
      </c>
      <c r="BX11" s="40">
        <v>4</v>
      </c>
      <c r="BY11" s="40">
        <v>5</v>
      </c>
      <c r="BZ11" s="40">
        <v>5</v>
      </c>
      <c r="CA11" s="40">
        <v>5</v>
      </c>
      <c r="CB11" s="40">
        <v>4</v>
      </c>
      <c r="CC11" s="40">
        <v>3</v>
      </c>
      <c r="CD11" s="40">
        <v>5</v>
      </c>
      <c r="CE11" s="40">
        <v>4</v>
      </c>
      <c r="CF11" s="40">
        <v>5</v>
      </c>
      <c r="CG11" s="40">
        <v>4</v>
      </c>
      <c r="CH11" s="40">
        <v>4</v>
      </c>
      <c r="CI11" s="40">
        <v>5</v>
      </c>
      <c r="CJ11" s="40">
        <v>5</v>
      </c>
      <c r="CK11" s="40">
        <v>3</v>
      </c>
      <c r="CL11" s="40">
        <v>5</v>
      </c>
      <c r="CM11" s="40">
        <v>3</v>
      </c>
      <c r="CN11" s="40">
        <v>5</v>
      </c>
      <c r="CO11" s="40">
        <v>5</v>
      </c>
      <c r="CP11" s="40">
        <v>4</v>
      </c>
      <c r="CQ11" s="40">
        <v>5</v>
      </c>
      <c r="CR11" s="40">
        <v>5</v>
      </c>
      <c r="CS11" s="40">
        <v>5</v>
      </c>
      <c r="CT11" s="40">
        <v>4</v>
      </c>
      <c r="CU11" s="40">
        <v>5</v>
      </c>
      <c r="CV11" s="40">
        <v>4</v>
      </c>
      <c r="CW11" s="40">
        <v>5</v>
      </c>
      <c r="CX11" s="40">
        <v>5</v>
      </c>
      <c r="CY11" s="40">
        <v>5</v>
      </c>
      <c r="CZ11" s="40">
        <v>5</v>
      </c>
      <c r="DA11" s="40">
        <v>5</v>
      </c>
      <c r="DB11" s="40">
        <v>3</v>
      </c>
      <c r="DC11" s="40">
        <v>5</v>
      </c>
      <c r="DD11" s="40">
        <v>5</v>
      </c>
      <c r="DE11" s="40">
        <v>4</v>
      </c>
      <c r="DF11" s="40">
        <v>3</v>
      </c>
      <c r="DG11" s="40">
        <v>4</v>
      </c>
      <c r="DH11" s="40">
        <v>5</v>
      </c>
      <c r="DI11" s="40">
        <v>5</v>
      </c>
      <c r="DJ11" s="40">
        <v>4</v>
      </c>
      <c r="DK11" s="40">
        <v>5</v>
      </c>
      <c r="DL11" s="40">
        <v>4</v>
      </c>
      <c r="DM11" s="40">
        <v>5</v>
      </c>
      <c r="DN11" s="40">
        <v>3</v>
      </c>
      <c r="DO11" s="40">
        <v>5</v>
      </c>
      <c r="DP11" s="40">
        <v>5</v>
      </c>
      <c r="DQ11" s="40">
        <v>3</v>
      </c>
      <c r="DR11" s="40">
        <v>4</v>
      </c>
      <c r="DS11" s="40">
        <v>5</v>
      </c>
      <c r="DT11" s="40">
        <v>4</v>
      </c>
      <c r="DU11" s="40">
        <v>2</v>
      </c>
      <c r="DV11" s="40">
        <v>4</v>
      </c>
      <c r="DW11" s="40">
        <v>5</v>
      </c>
      <c r="DX11" s="40">
        <v>4</v>
      </c>
      <c r="DY11" s="40">
        <v>3</v>
      </c>
      <c r="DZ11" s="40">
        <v>3</v>
      </c>
      <c r="EA11" s="40">
        <v>4</v>
      </c>
      <c r="EB11" s="40">
        <v>4</v>
      </c>
      <c r="EC11" s="40">
        <v>3</v>
      </c>
      <c r="ED11" s="40">
        <v>3</v>
      </c>
      <c r="EE11" s="40">
        <v>4</v>
      </c>
      <c r="EF11" s="40">
        <v>5</v>
      </c>
      <c r="EG11" s="40">
        <v>5</v>
      </c>
      <c r="EH11" s="40">
        <v>4</v>
      </c>
      <c r="EI11" s="40">
        <v>5</v>
      </c>
      <c r="EJ11" s="40">
        <v>5</v>
      </c>
      <c r="EK11" s="40">
        <v>4</v>
      </c>
      <c r="EL11" s="40">
        <v>3</v>
      </c>
      <c r="EM11" s="40">
        <v>4</v>
      </c>
      <c r="EN11" s="40">
        <v>5</v>
      </c>
      <c r="EO11" s="40">
        <v>5</v>
      </c>
      <c r="EP11" s="40">
        <v>3</v>
      </c>
      <c r="EQ11" s="40">
        <v>4</v>
      </c>
      <c r="ER11" s="40">
        <v>5</v>
      </c>
      <c r="ES11" s="40">
        <v>5</v>
      </c>
      <c r="ET11" s="40">
        <v>4</v>
      </c>
      <c r="EU11" s="40">
        <v>5</v>
      </c>
      <c r="EV11" s="40">
        <v>5</v>
      </c>
      <c r="EW11" s="40">
        <v>5</v>
      </c>
      <c r="EX11" s="40">
        <v>5</v>
      </c>
      <c r="EY11" s="40">
        <v>4</v>
      </c>
      <c r="EZ11" s="40">
        <v>4</v>
      </c>
      <c r="FA11" s="40">
        <v>4</v>
      </c>
      <c r="FB11" s="40">
        <v>5</v>
      </c>
      <c r="FC11" s="40">
        <v>5</v>
      </c>
      <c r="FD11" s="40">
        <v>5</v>
      </c>
      <c r="FE11" s="40">
        <v>4</v>
      </c>
      <c r="FF11" s="40">
        <v>5</v>
      </c>
      <c r="FG11" s="40">
        <v>5</v>
      </c>
      <c r="FH11" s="40">
        <v>3</v>
      </c>
      <c r="FI11" s="40">
        <v>5</v>
      </c>
      <c r="FJ11" s="40">
        <v>4</v>
      </c>
      <c r="FK11" s="40">
        <v>5</v>
      </c>
      <c r="FL11" s="40">
        <v>5</v>
      </c>
      <c r="FM11" s="40">
        <v>5</v>
      </c>
      <c r="FN11" s="40">
        <v>5</v>
      </c>
      <c r="FO11" s="40">
        <v>4</v>
      </c>
      <c r="FP11" s="40">
        <v>3</v>
      </c>
      <c r="FQ11" s="40">
        <v>5</v>
      </c>
      <c r="FR11" s="40">
        <v>5</v>
      </c>
      <c r="FS11" s="40">
        <v>5</v>
      </c>
      <c r="FT11" s="40">
        <v>4</v>
      </c>
      <c r="FU11" s="40">
        <v>5</v>
      </c>
      <c r="FV11" s="40">
        <v>4</v>
      </c>
      <c r="FW11" s="40">
        <v>5</v>
      </c>
      <c r="FX11" s="40">
        <v>5</v>
      </c>
      <c r="FY11" s="40">
        <v>5</v>
      </c>
      <c r="FZ11" s="40">
        <v>5</v>
      </c>
      <c r="GA11" s="40">
        <v>5</v>
      </c>
      <c r="GB11" s="40">
        <v>5</v>
      </c>
      <c r="GC11" s="40">
        <v>5</v>
      </c>
      <c r="GD11" s="40">
        <v>3</v>
      </c>
      <c r="GE11" s="40">
        <v>5</v>
      </c>
      <c r="GF11" s="40">
        <v>4</v>
      </c>
      <c r="GG11" s="40">
        <v>5</v>
      </c>
      <c r="GH11" s="40">
        <v>5</v>
      </c>
      <c r="GI11" s="40">
        <v>5</v>
      </c>
      <c r="GJ11" s="40">
        <v>5</v>
      </c>
      <c r="GK11" s="40">
        <v>4</v>
      </c>
      <c r="GL11" s="40">
        <v>4</v>
      </c>
      <c r="GM11" s="40">
        <v>4</v>
      </c>
      <c r="GN11" s="40">
        <v>4</v>
      </c>
      <c r="GO11" s="40">
        <v>5</v>
      </c>
      <c r="GP11" s="40">
        <v>5</v>
      </c>
      <c r="GQ11" s="40">
        <v>5</v>
      </c>
      <c r="GR11" s="40">
        <v>3</v>
      </c>
      <c r="GS11" s="40">
        <v>3</v>
      </c>
      <c r="GT11" s="40">
        <v>4</v>
      </c>
      <c r="GU11" s="40">
        <v>4</v>
      </c>
      <c r="GV11" s="40">
        <v>4</v>
      </c>
      <c r="GW11" s="40">
        <v>5</v>
      </c>
      <c r="GX11" s="40">
        <v>5</v>
      </c>
      <c r="GY11" s="40">
        <v>5</v>
      </c>
      <c r="GZ11" s="40">
        <v>5</v>
      </c>
      <c r="HA11" s="40">
        <v>4</v>
      </c>
      <c r="HB11" s="40">
        <v>4</v>
      </c>
      <c r="HC11" s="40">
        <v>4</v>
      </c>
      <c r="HD11" s="40">
        <v>5</v>
      </c>
      <c r="HE11" s="40">
        <v>5</v>
      </c>
      <c r="HF11" s="40">
        <v>5</v>
      </c>
      <c r="HG11" s="40">
        <v>4</v>
      </c>
      <c r="HH11" s="40">
        <v>4</v>
      </c>
      <c r="HI11" s="40">
        <v>5</v>
      </c>
      <c r="HJ11" s="40">
        <v>5</v>
      </c>
      <c r="HK11" s="40">
        <v>4</v>
      </c>
      <c r="HL11" s="40">
        <v>4</v>
      </c>
      <c r="HM11" s="40">
        <v>4</v>
      </c>
      <c r="HN11" s="40">
        <v>4</v>
      </c>
      <c r="HO11" s="40">
        <v>4</v>
      </c>
      <c r="HP11" s="40">
        <v>5</v>
      </c>
      <c r="HQ11" s="40">
        <v>4</v>
      </c>
      <c r="HR11" s="40">
        <v>4</v>
      </c>
      <c r="HS11" s="40">
        <v>5</v>
      </c>
      <c r="HT11" s="40">
        <v>5</v>
      </c>
      <c r="HU11" s="40">
        <v>5</v>
      </c>
      <c r="HV11" s="40">
        <v>3</v>
      </c>
      <c r="HW11" s="40">
        <v>5</v>
      </c>
      <c r="HX11" s="40">
        <v>4</v>
      </c>
      <c r="HY11" s="40">
        <v>5</v>
      </c>
      <c r="HZ11" s="40">
        <v>5</v>
      </c>
      <c r="IA11" s="40">
        <v>5</v>
      </c>
      <c r="IB11" s="40">
        <v>5</v>
      </c>
      <c r="IC11" s="40">
        <v>4</v>
      </c>
      <c r="ID11" s="40">
        <v>4</v>
      </c>
      <c r="IE11" s="40">
        <v>3</v>
      </c>
      <c r="IF11" s="40">
        <v>5</v>
      </c>
      <c r="IG11" s="40">
        <v>4</v>
      </c>
      <c r="IH11" s="40">
        <v>5</v>
      </c>
      <c r="II11" s="40">
        <v>5</v>
      </c>
      <c r="IJ11" s="40">
        <v>4</v>
      </c>
      <c r="IK11" s="40">
        <v>5</v>
      </c>
      <c r="IL11" s="40">
        <v>3</v>
      </c>
      <c r="IM11" s="40">
        <v>5</v>
      </c>
      <c r="IN11" s="40">
        <v>4</v>
      </c>
      <c r="IO11" s="40">
        <v>3</v>
      </c>
      <c r="IP11" s="40">
        <v>4</v>
      </c>
      <c r="IQ11" s="40">
        <v>5</v>
      </c>
      <c r="IR11" s="40">
        <v>4</v>
      </c>
      <c r="IS11" s="40">
        <v>4</v>
      </c>
      <c r="IT11" s="40">
        <v>5</v>
      </c>
      <c r="IU11" s="40">
        <v>5</v>
      </c>
      <c r="IV11" s="40">
        <v>0</v>
      </c>
      <c r="IW11" s="40">
        <v>4</v>
      </c>
      <c r="IX11" s="40">
        <v>5</v>
      </c>
      <c r="IY11" s="40">
        <v>5</v>
      </c>
      <c r="IZ11" s="40">
        <v>2</v>
      </c>
      <c r="JA11" s="40">
        <v>4</v>
      </c>
      <c r="JB11" s="40">
        <v>4</v>
      </c>
      <c r="JC11" s="40">
        <v>5</v>
      </c>
      <c r="JD11" s="40">
        <v>3</v>
      </c>
      <c r="JE11" s="40">
        <v>5</v>
      </c>
      <c r="JF11" s="40">
        <v>2</v>
      </c>
      <c r="JG11" s="40">
        <v>5</v>
      </c>
      <c r="JH11" s="40">
        <v>5</v>
      </c>
      <c r="JI11" s="40">
        <v>5</v>
      </c>
      <c r="JJ11" s="40">
        <v>5</v>
      </c>
      <c r="JK11" s="40">
        <v>4</v>
      </c>
      <c r="JL11" s="40">
        <v>3</v>
      </c>
      <c r="JM11" s="40">
        <v>4</v>
      </c>
      <c r="JN11" s="40">
        <v>4</v>
      </c>
      <c r="JO11" s="40">
        <v>4</v>
      </c>
      <c r="JP11" s="40">
        <v>5</v>
      </c>
      <c r="JQ11" s="40">
        <v>3</v>
      </c>
      <c r="JR11" s="40">
        <v>5</v>
      </c>
      <c r="JS11" s="40">
        <v>4</v>
      </c>
      <c r="JT11" s="40">
        <v>5</v>
      </c>
      <c r="JU11" s="40">
        <v>4</v>
      </c>
      <c r="JV11" s="40">
        <v>4</v>
      </c>
      <c r="JW11" s="40">
        <v>5</v>
      </c>
      <c r="JX11" s="40">
        <v>5</v>
      </c>
      <c r="JY11" s="40">
        <v>4</v>
      </c>
      <c r="JZ11" s="40">
        <v>4</v>
      </c>
      <c r="KA11" s="40">
        <v>4</v>
      </c>
      <c r="KB11" s="40">
        <v>4</v>
      </c>
      <c r="KC11" s="40">
        <v>3</v>
      </c>
      <c r="KD11" s="40">
        <v>4</v>
      </c>
      <c r="KE11" s="40">
        <v>5</v>
      </c>
      <c r="KF11" s="40">
        <v>4</v>
      </c>
      <c r="KG11" s="40">
        <v>5</v>
      </c>
      <c r="KH11" s="40">
        <v>5</v>
      </c>
      <c r="KI11" s="40">
        <v>4</v>
      </c>
      <c r="KJ11" s="40">
        <v>4</v>
      </c>
      <c r="KK11" s="40">
        <v>4</v>
      </c>
      <c r="KL11" s="40">
        <v>4</v>
      </c>
      <c r="KM11" s="40">
        <v>4</v>
      </c>
      <c r="KN11" s="40">
        <v>5</v>
      </c>
      <c r="KO11" s="40">
        <v>3</v>
      </c>
      <c r="KP11" s="40">
        <v>4</v>
      </c>
      <c r="KQ11" s="40">
        <v>3</v>
      </c>
      <c r="KR11" s="40">
        <v>5</v>
      </c>
      <c r="KS11" s="40">
        <v>4</v>
      </c>
      <c r="KT11" s="40">
        <v>5</v>
      </c>
      <c r="KU11" s="40">
        <v>4</v>
      </c>
      <c r="KV11" s="40">
        <v>4</v>
      </c>
      <c r="KW11" s="40">
        <v>4</v>
      </c>
      <c r="KX11" s="40">
        <v>4</v>
      </c>
      <c r="KY11" s="40">
        <v>5</v>
      </c>
      <c r="KZ11" s="40">
        <v>4</v>
      </c>
      <c r="LA11" s="40">
        <v>5</v>
      </c>
      <c r="LB11" s="40">
        <v>3</v>
      </c>
      <c r="LC11" s="40">
        <v>5</v>
      </c>
      <c r="LD11" s="40">
        <v>5</v>
      </c>
      <c r="LE11" s="40">
        <v>1</v>
      </c>
      <c r="LF11" s="40">
        <v>4</v>
      </c>
      <c r="LG11" s="40">
        <v>4</v>
      </c>
      <c r="LH11" s="40">
        <v>4</v>
      </c>
      <c r="LI11" s="40">
        <v>5</v>
      </c>
      <c r="LJ11" s="40">
        <v>4</v>
      </c>
      <c r="LK11" s="40">
        <v>4</v>
      </c>
      <c r="LL11" s="40">
        <v>4</v>
      </c>
      <c r="LM11" s="40">
        <v>5</v>
      </c>
      <c r="LN11" s="40">
        <v>5</v>
      </c>
      <c r="LO11" s="40">
        <v>5</v>
      </c>
      <c r="LP11" s="40">
        <v>4</v>
      </c>
      <c r="LQ11" s="40">
        <v>4</v>
      </c>
      <c r="LR11" s="40">
        <v>4</v>
      </c>
      <c r="LS11" s="40">
        <v>5</v>
      </c>
      <c r="LT11" s="40">
        <v>5</v>
      </c>
      <c r="LU11" s="40">
        <v>5</v>
      </c>
      <c r="LV11" s="40">
        <v>4</v>
      </c>
      <c r="LW11" s="40">
        <v>4</v>
      </c>
      <c r="LX11" s="40">
        <v>4</v>
      </c>
      <c r="LY11" s="40">
        <v>5</v>
      </c>
      <c r="LZ11" s="40">
        <v>5</v>
      </c>
      <c r="MA11" s="40">
        <v>4</v>
      </c>
      <c r="MB11" s="40">
        <v>3</v>
      </c>
      <c r="MC11" s="40">
        <v>4</v>
      </c>
      <c r="MD11" s="40">
        <v>3</v>
      </c>
      <c r="ME11" s="40">
        <v>5</v>
      </c>
      <c r="MF11" s="40">
        <v>2</v>
      </c>
      <c r="MG11" s="40">
        <v>4</v>
      </c>
      <c r="MH11" s="40">
        <v>5</v>
      </c>
      <c r="MI11" s="40">
        <v>5</v>
      </c>
      <c r="MJ11" s="40">
        <v>4</v>
      </c>
      <c r="MK11" s="40">
        <v>4</v>
      </c>
      <c r="ML11" s="40">
        <v>5</v>
      </c>
      <c r="MM11" s="40">
        <v>4</v>
      </c>
      <c r="MN11" s="40">
        <v>5</v>
      </c>
      <c r="MO11" s="40">
        <v>3</v>
      </c>
      <c r="MP11" s="40">
        <v>4</v>
      </c>
      <c r="MQ11" s="40">
        <v>3</v>
      </c>
      <c r="MR11" s="40">
        <v>4</v>
      </c>
      <c r="MS11" s="40">
        <v>4</v>
      </c>
      <c r="MT11" s="40">
        <v>4</v>
      </c>
      <c r="MU11" s="40">
        <v>4</v>
      </c>
      <c r="MV11" s="40">
        <v>4</v>
      </c>
      <c r="MW11" s="40">
        <v>4</v>
      </c>
      <c r="MX11" s="40">
        <v>4</v>
      </c>
      <c r="MY11" s="40">
        <v>5</v>
      </c>
      <c r="MZ11" s="40">
        <v>5</v>
      </c>
      <c r="NA11" s="40">
        <v>5</v>
      </c>
      <c r="NB11" s="40">
        <v>4</v>
      </c>
      <c r="NC11" s="40">
        <v>5</v>
      </c>
      <c r="ND11" s="40">
        <v>4</v>
      </c>
      <c r="NE11" s="40">
        <v>3</v>
      </c>
      <c r="NF11" s="40">
        <v>5</v>
      </c>
      <c r="NG11" s="40">
        <v>5</v>
      </c>
      <c r="NH11" s="40">
        <v>5</v>
      </c>
      <c r="NI11" s="40">
        <v>4</v>
      </c>
      <c r="NJ11" s="40">
        <v>4</v>
      </c>
      <c r="NK11" s="40">
        <v>5</v>
      </c>
      <c r="NL11" s="40">
        <v>4</v>
      </c>
      <c r="NM11" s="40">
        <v>4</v>
      </c>
      <c r="NN11" s="40">
        <v>5</v>
      </c>
      <c r="NO11" s="40">
        <v>5</v>
      </c>
      <c r="NP11" s="40">
        <v>5</v>
      </c>
      <c r="NQ11" s="40">
        <v>4</v>
      </c>
      <c r="NR11" s="40">
        <v>4</v>
      </c>
      <c r="NS11" s="40">
        <v>4</v>
      </c>
      <c r="NT11" s="40">
        <v>4</v>
      </c>
      <c r="NU11" s="40">
        <v>5</v>
      </c>
      <c r="NV11" s="40">
        <v>4</v>
      </c>
      <c r="NW11" s="40">
        <v>4</v>
      </c>
      <c r="NX11" s="40">
        <v>5</v>
      </c>
      <c r="NY11" s="40">
        <v>5</v>
      </c>
      <c r="NZ11" s="40">
        <v>4</v>
      </c>
      <c r="OA11" s="40">
        <v>4</v>
      </c>
      <c r="OB11" s="40">
        <v>5</v>
      </c>
      <c r="OC11" s="40">
        <v>5</v>
      </c>
      <c r="OD11" s="40">
        <v>5</v>
      </c>
      <c r="OE11" s="40">
        <v>5</v>
      </c>
      <c r="OF11" s="40">
        <v>5</v>
      </c>
      <c r="OG11" s="40">
        <v>4</v>
      </c>
      <c r="OH11" s="40">
        <v>4</v>
      </c>
      <c r="OI11" s="40">
        <v>4</v>
      </c>
      <c r="OJ11" s="40">
        <v>4</v>
      </c>
      <c r="OK11" s="40">
        <v>5</v>
      </c>
      <c r="OL11" s="40">
        <v>5</v>
      </c>
      <c r="OM11" s="40">
        <v>5</v>
      </c>
      <c r="ON11" s="40">
        <v>4</v>
      </c>
      <c r="OO11" s="40">
        <v>5</v>
      </c>
      <c r="OP11" s="40">
        <v>5</v>
      </c>
      <c r="OQ11" s="40">
        <v>5</v>
      </c>
      <c r="OR11" s="40">
        <v>4</v>
      </c>
      <c r="OS11" s="40">
        <v>5</v>
      </c>
      <c r="OT11" s="40">
        <v>4</v>
      </c>
      <c r="OU11" s="40">
        <v>5</v>
      </c>
      <c r="OV11" s="40">
        <v>4</v>
      </c>
      <c r="OW11" s="40">
        <v>5</v>
      </c>
      <c r="OX11" s="40">
        <v>3</v>
      </c>
      <c r="OY11" s="40">
        <v>5</v>
      </c>
      <c r="OZ11" s="40">
        <v>4</v>
      </c>
      <c r="PA11" s="40">
        <v>5</v>
      </c>
      <c r="PB11" s="40">
        <v>4</v>
      </c>
      <c r="PC11" s="40">
        <v>4</v>
      </c>
      <c r="PD11" s="40">
        <v>5</v>
      </c>
      <c r="PE11" s="40">
        <v>4</v>
      </c>
      <c r="PF11" s="40">
        <v>3</v>
      </c>
      <c r="PG11" s="40">
        <v>3</v>
      </c>
      <c r="PH11" s="40">
        <v>5</v>
      </c>
      <c r="PI11" s="40">
        <v>4</v>
      </c>
      <c r="PJ11" s="40">
        <v>5</v>
      </c>
      <c r="PK11" s="40">
        <v>4</v>
      </c>
      <c r="PL11" s="40">
        <v>5</v>
      </c>
      <c r="PM11" s="40">
        <v>4</v>
      </c>
      <c r="PN11" s="40">
        <v>3</v>
      </c>
      <c r="PO11" s="40">
        <v>4</v>
      </c>
      <c r="PP11" s="40">
        <v>5</v>
      </c>
      <c r="PQ11" s="40">
        <v>4</v>
      </c>
      <c r="PR11" s="40">
        <v>4</v>
      </c>
      <c r="PS11" s="40">
        <v>5</v>
      </c>
      <c r="PT11" s="40">
        <v>4</v>
      </c>
      <c r="PU11" s="40">
        <v>4</v>
      </c>
      <c r="PV11" s="40">
        <v>4</v>
      </c>
      <c r="PW11" s="40">
        <v>5</v>
      </c>
      <c r="PX11" s="40">
        <v>5</v>
      </c>
      <c r="PY11" s="40">
        <v>4</v>
      </c>
      <c r="PZ11" s="40">
        <v>0</v>
      </c>
      <c r="QA11" s="40">
        <v>5</v>
      </c>
      <c r="QB11" s="40">
        <v>4</v>
      </c>
      <c r="QC11" s="40">
        <v>5</v>
      </c>
      <c r="QD11" s="40">
        <v>5</v>
      </c>
      <c r="QE11" s="40">
        <v>5</v>
      </c>
      <c r="QF11" s="40">
        <v>3</v>
      </c>
      <c r="QG11" s="40">
        <v>4</v>
      </c>
      <c r="QH11" s="40">
        <v>4</v>
      </c>
      <c r="QI11" s="40">
        <v>3</v>
      </c>
      <c r="QJ11" s="40">
        <v>2</v>
      </c>
      <c r="QK11" s="40">
        <v>4</v>
      </c>
      <c r="QL11" s="40">
        <v>4</v>
      </c>
      <c r="QM11" s="40">
        <v>5</v>
      </c>
      <c r="QN11" s="40">
        <v>5</v>
      </c>
      <c r="QO11" s="40">
        <v>4</v>
      </c>
      <c r="QP11" s="40">
        <v>4</v>
      </c>
      <c r="QQ11" s="40">
        <v>4</v>
      </c>
      <c r="QR11" s="40">
        <v>4</v>
      </c>
      <c r="QS11" s="40">
        <v>5</v>
      </c>
      <c r="QT11" s="40">
        <v>4</v>
      </c>
      <c r="QU11" s="40">
        <v>5</v>
      </c>
      <c r="QV11" s="40">
        <v>4</v>
      </c>
      <c r="QW11" s="40">
        <v>5</v>
      </c>
      <c r="QX11" s="40">
        <v>5</v>
      </c>
      <c r="QY11" s="40">
        <v>5</v>
      </c>
      <c r="QZ11" s="40">
        <v>5</v>
      </c>
      <c r="RA11" s="40">
        <v>4</v>
      </c>
      <c r="RB11" s="40">
        <v>4</v>
      </c>
      <c r="RC11" s="40">
        <v>4</v>
      </c>
      <c r="RD11" s="40">
        <v>5</v>
      </c>
      <c r="RE11" s="40">
        <v>4</v>
      </c>
      <c r="RF11" s="40">
        <v>5</v>
      </c>
      <c r="RG11" s="40">
        <v>5</v>
      </c>
      <c r="RH11" s="40">
        <v>4</v>
      </c>
      <c r="RI11" s="40">
        <v>1</v>
      </c>
      <c r="RJ11" s="40">
        <v>1</v>
      </c>
      <c r="RK11" s="40">
        <v>5</v>
      </c>
      <c r="RL11" s="40">
        <v>5</v>
      </c>
      <c r="RM11" s="40">
        <v>4</v>
      </c>
      <c r="RN11" s="40">
        <v>5</v>
      </c>
      <c r="RO11" s="40">
        <v>4</v>
      </c>
      <c r="RP11" s="40">
        <v>3</v>
      </c>
      <c r="RQ11" s="40">
        <v>4</v>
      </c>
      <c r="RR11" s="40">
        <v>4</v>
      </c>
      <c r="RS11" s="40">
        <v>4</v>
      </c>
      <c r="RT11" s="40">
        <v>4</v>
      </c>
      <c r="RU11" s="40">
        <v>5</v>
      </c>
      <c r="RV11" s="40">
        <v>5</v>
      </c>
      <c r="RW11" s="40">
        <v>4</v>
      </c>
      <c r="RX11" s="40">
        <v>4</v>
      </c>
      <c r="RY11" s="40">
        <v>4</v>
      </c>
      <c r="RZ11" s="40">
        <v>4</v>
      </c>
      <c r="SA11" s="40">
        <v>3</v>
      </c>
      <c r="SB11" s="40">
        <v>4</v>
      </c>
      <c r="SC11" s="40">
        <v>4</v>
      </c>
      <c r="SD11" s="40">
        <v>4</v>
      </c>
      <c r="SE11" s="40">
        <v>5</v>
      </c>
      <c r="SF11" s="40">
        <v>4</v>
      </c>
      <c r="SG11" s="40">
        <v>4</v>
      </c>
      <c r="SH11" s="40">
        <v>4</v>
      </c>
      <c r="SI11" s="40">
        <v>5</v>
      </c>
      <c r="SJ11" s="40">
        <v>5</v>
      </c>
      <c r="SK11" s="40">
        <v>4</v>
      </c>
      <c r="SL11" s="40">
        <v>4</v>
      </c>
      <c r="SM11" s="40">
        <v>4</v>
      </c>
      <c r="SN11" s="40">
        <v>2</v>
      </c>
      <c r="SO11" s="40">
        <v>5</v>
      </c>
      <c r="SP11" s="40">
        <v>2</v>
      </c>
      <c r="SQ11" s="40">
        <v>5</v>
      </c>
      <c r="SR11" s="40">
        <v>4</v>
      </c>
      <c r="SS11" s="40">
        <v>4</v>
      </c>
      <c r="ST11" s="40">
        <v>4</v>
      </c>
      <c r="SU11" s="40">
        <v>4</v>
      </c>
      <c r="SV11" s="40">
        <v>4</v>
      </c>
      <c r="SW11" s="40">
        <v>5</v>
      </c>
      <c r="SX11" s="40">
        <v>5</v>
      </c>
      <c r="SY11" s="40">
        <v>4</v>
      </c>
      <c r="SZ11" s="40">
        <v>4</v>
      </c>
      <c r="TA11" s="40">
        <v>3</v>
      </c>
      <c r="TB11" s="40">
        <v>3</v>
      </c>
      <c r="TC11" s="40">
        <v>5</v>
      </c>
      <c r="TD11" s="40">
        <v>4</v>
      </c>
      <c r="TE11" s="40">
        <v>5</v>
      </c>
      <c r="TF11" s="40">
        <v>5</v>
      </c>
      <c r="TG11" s="40">
        <v>4</v>
      </c>
      <c r="TH11" s="40">
        <v>4</v>
      </c>
      <c r="TI11" s="40">
        <v>5</v>
      </c>
      <c r="TJ11" s="40">
        <v>4</v>
      </c>
      <c r="TK11" s="40">
        <v>5</v>
      </c>
      <c r="TL11" s="40">
        <v>4</v>
      </c>
      <c r="TM11" s="40">
        <v>5</v>
      </c>
      <c r="TN11" s="40">
        <v>3</v>
      </c>
      <c r="TO11" s="40">
        <v>5</v>
      </c>
      <c r="TP11" s="40">
        <v>4</v>
      </c>
      <c r="TQ11" s="40">
        <v>5</v>
      </c>
      <c r="TR11" s="40">
        <v>5</v>
      </c>
      <c r="TS11" s="40">
        <v>5</v>
      </c>
      <c r="TT11" s="40">
        <v>4</v>
      </c>
      <c r="TU11" s="40">
        <v>5</v>
      </c>
      <c r="TV11" s="40">
        <v>4</v>
      </c>
      <c r="TW11" s="40">
        <v>5</v>
      </c>
      <c r="TX11" s="40">
        <v>4</v>
      </c>
      <c r="TY11" s="40">
        <v>4</v>
      </c>
      <c r="TZ11" s="40">
        <v>4</v>
      </c>
      <c r="UA11" s="40">
        <v>4</v>
      </c>
      <c r="UB11" s="40">
        <v>3</v>
      </c>
      <c r="UC11" s="40">
        <v>5</v>
      </c>
      <c r="UD11" s="40">
        <v>5</v>
      </c>
      <c r="UE11" s="40">
        <v>4</v>
      </c>
      <c r="UF11" s="40">
        <v>4</v>
      </c>
      <c r="UG11" s="41">
        <v>5</v>
      </c>
      <c r="UH11" s="27">
        <f>AVERAGE(Tabela6310111214[[#This Row],[3]:[832]])</f>
        <v>4.2836363636363632</v>
      </c>
      <c r="UI11" s="27">
        <f>SKEW(Tabela6310111214[[#This Row],[3]:[832]])</f>
        <v>-1.6172163666542665</v>
      </c>
      <c r="UJ11" s="27">
        <f>STDEV(Tabela6310111214[[#This Row],[3]:[832]])</f>
        <v>0.80271933916724092</v>
      </c>
      <c r="UK11" s="63">
        <v>0.87404047907007809</v>
      </c>
    </row>
    <row r="12" spans="1:557" s="28" customFormat="1" ht="24.95" customHeight="1" thickBot="1">
      <c r="A12" s="29">
        <v>24</v>
      </c>
      <c r="B12" s="30">
        <v>6</v>
      </c>
      <c r="C12" s="106" t="s">
        <v>1712</v>
      </c>
      <c r="D12" s="40">
        <v>5</v>
      </c>
      <c r="E12" s="40">
        <v>4</v>
      </c>
      <c r="F12" s="40">
        <v>3</v>
      </c>
      <c r="G12" s="40">
        <v>4</v>
      </c>
      <c r="H12" s="40">
        <v>5</v>
      </c>
      <c r="I12" s="40">
        <v>5</v>
      </c>
      <c r="J12" s="40">
        <v>5</v>
      </c>
      <c r="K12" s="40">
        <v>5</v>
      </c>
      <c r="L12" s="40">
        <v>5</v>
      </c>
      <c r="M12" s="40">
        <v>5</v>
      </c>
      <c r="N12" s="40">
        <v>5</v>
      </c>
      <c r="O12" s="40">
        <v>3</v>
      </c>
      <c r="P12" s="40">
        <v>4</v>
      </c>
      <c r="Q12" s="40">
        <v>5</v>
      </c>
      <c r="R12" s="40">
        <v>5</v>
      </c>
      <c r="S12" s="40">
        <v>5</v>
      </c>
      <c r="T12" s="40">
        <v>4</v>
      </c>
      <c r="U12" s="40">
        <v>3</v>
      </c>
      <c r="V12" s="40">
        <v>5</v>
      </c>
      <c r="W12" s="40">
        <v>5</v>
      </c>
      <c r="X12" s="40">
        <v>0</v>
      </c>
      <c r="Y12" s="40">
        <v>5</v>
      </c>
      <c r="Z12" s="40">
        <v>5</v>
      </c>
      <c r="AA12" s="40">
        <v>5</v>
      </c>
      <c r="AB12" s="40">
        <v>5</v>
      </c>
      <c r="AC12" s="40">
        <v>5</v>
      </c>
      <c r="AD12" s="40">
        <v>5</v>
      </c>
      <c r="AE12" s="40">
        <v>4</v>
      </c>
      <c r="AF12" s="40">
        <v>5</v>
      </c>
      <c r="AG12" s="40">
        <v>5</v>
      </c>
      <c r="AH12" s="40">
        <v>5</v>
      </c>
      <c r="AI12" s="40">
        <v>5</v>
      </c>
      <c r="AJ12" s="40">
        <v>5</v>
      </c>
      <c r="AK12" s="40">
        <v>4</v>
      </c>
      <c r="AL12" s="40">
        <v>5</v>
      </c>
      <c r="AM12" s="40">
        <v>4</v>
      </c>
      <c r="AN12" s="40">
        <v>4</v>
      </c>
      <c r="AO12" s="40">
        <v>4</v>
      </c>
      <c r="AP12" s="40">
        <v>5</v>
      </c>
      <c r="AQ12" s="40">
        <v>5</v>
      </c>
      <c r="AR12" s="40">
        <v>5</v>
      </c>
      <c r="AS12" s="40">
        <v>4</v>
      </c>
      <c r="AT12" s="40">
        <v>4</v>
      </c>
      <c r="AU12" s="40">
        <v>5</v>
      </c>
      <c r="AV12" s="40">
        <v>5</v>
      </c>
      <c r="AW12" s="40">
        <v>4</v>
      </c>
      <c r="AX12" s="40">
        <v>4</v>
      </c>
      <c r="AY12" s="40">
        <v>5</v>
      </c>
      <c r="AZ12" s="40">
        <v>4</v>
      </c>
      <c r="BA12" s="40">
        <v>5</v>
      </c>
      <c r="BB12" s="40">
        <v>5</v>
      </c>
      <c r="BC12" s="40">
        <v>5</v>
      </c>
      <c r="BD12" s="40">
        <v>4</v>
      </c>
      <c r="BE12" s="40">
        <v>5</v>
      </c>
      <c r="BF12" s="40">
        <v>5</v>
      </c>
      <c r="BG12" s="40">
        <v>5</v>
      </c>
      <c r="BH12" s="40">
        <v>5</v>
      </c>
      <c r="BI12" s="40">
        <v>4</v>
      </c>
      <c r="BJ12" s="40">
        <v>5</v>
      </c>
      <c r="BK12" s="40">
        <v>4</v>
      </c>
      <c r="BL12" s="40">
        <v>5</v>
      </c>
      <c r="BM12" s="40">
        <v>4</v>
      </c>
      <c r="BN12" s="40">
        <v>5</v>
      </c>
      <c r="BO12" s="40">
        <v>4</v>
      </c>
      <c r="BP12" s="40">
        <v>4</v>
      </c>
      <c r="BQ12" s="40">
        <v>4</v>
      </c>
      <c r="BR12" s="40">
        <v>5</v>
      </c>
      <c r="BS12" s="40">
        <v>5</v>
      </c>
      <c r="BT12" s="40">
        <v>4</v>
      </c>
      <c r="BU12" s="40">
        <v>4</v>
      </c>
      <c r="BV12" s="40">
        <v>5</v>
      </c>
      <c r="BW12" s="40">
        <v>4</v>
      </c>
      <c r="BX12" s="40">
        <v>4</v>
      </c>
      <c r="BY12" s="40">
        <v>5</v>
      </c>
      <c r="BZ12" s="40">
        <v>5</v>
      </c>
      <c r="CA12" s="40">
        <v>4</v>
      </c>
      <c r="CB12" s="40">
        <v>5</v>
      </c>
      <c r="CC12" s="40">
        <v>5</v>
      </c>
      <c r="CD12" s="40">
        <v>4</v>
      </c>
      <c r="CE12" s="40">
        <v>4</v>
      </c>
      <c r="CF12" s="40">
        <v>5</v>
      </c>
      <c r="CG12" s="40">
        <v>4</v>
      </c>
      <c r="CH12" s="40">
        <v>5</v>
      </c>
      <c r="CI12" s="40">
        <v>5</v>
      </c>
      <c r="CJ12" s="40">
        <v>5</v>
      </c>
      <c r="CK12" s="40">
        <v>5</v>
      </c>
      <c r="CL12" s="40">
        <v>5</v>
      </c>
      <c r="CM12" s="40">
        <v>4</v>
      </c>
      <c r="CN12" s="40">
        <v>5</v>
      </c>
      <c r="CO12" s="40">
        <v>5</v>
      </c>
      <c r="CP12" s="40">
        <v>5</v>
      </c>
      <c r="CQ12" s="40">
        <v>5</v>
      </c>
      <c r="CR12" s="40">
        <v>3</v>
      </c>
      <c r="CS12" s="40">
        <v>5</v>
      </c>
      <c r="CT12" s="40">
        <v>4</v>
      </c>
      <c r="CU12" s="40">
        <v>5</v>
      </c>
      <c r="CV12" s="40">
        <v>4</v>
      </c>
      <c r="CW12" s="40">
        <v>5</v>
      </c>
      <c r="CX12" s="40">
        <v>5</v>
      </c>
      <c r="CY12" s="40">
        <v>5</v>
      </c>
      <c r="CZ12" s="40">
        <v>5</v>
      </c>
      <c r="DA12" s="40">
        <v>4</v>
      </c>
      <c r="DB12" s="40">
        <v>4</v>
      </c>
      <c r="DC12" s="40">
        <v>5</v>
      </c>
      <c r="DD12" s="40">
        <v>4</v>
      </c>
      <c r="DE12" s="40">
        <v>5</v>
      </c>
      <c r="DF12" s="40">
        <v>5</v>
      </c>
      <c r="DG12" s="40">
        <v>4</v>
      </c>
      <c r="DH12" s="40">
        <v>4</v>
      </c>
      <c r="DI12" s="40">
        <v>5</v>
      </c>
      <c r="DJ12" s="40">
        <v>4</v>
      </c>
      <c r="DK12" s="40">
        <v>5</v>
      </c>
      <c r="DL12" s="40">
        <v>5</v>
      </c>
      <c r="DM12" s="40">
        <v>5</v>
      </c>
      <c r="DN12" s="40">
        <v>1</v>
      </c>
      <c r="DO12" s="40">
        <v>5</v>
      </c>
      <c r="DP12" s="40">
        <v>5</v>
      </c>
      <c r="DQ12" s="40">
        <v>4</v>
      </c>
      <c r="DR12" s="40">
        <v>5</v>
      </c>
      <c r="DS12" s="40">
        <v>4</v>
      </c>
      <c r="DT12" s="40">
        <v>4</v>
      </c>
      <c r="DU12" s="40">
        <v>5</v>
      </c>
      <c r="DV12" s="40">
        <v>4</v>
      </c>
      <c r="DW12" s="40">
        <v>4</v>
      </c>
      <c r="DX12" s="40">
        <v>5</v>
      </c>
      <c r="DY12" s="40">
        <v>3</v>
      </c>
      <c r="DZ12" s="40">
        <v>4</v>
      </c>
      <c r="EA12" s="40">
        <v>5</v>
      </c>
      <c r="EB12" s="40">
        <v>5</v>
      </c>
      <c r="EC12" s="40">
        <v>5</v>
      </c>
      <c r="ED12" s="40">
        <v>4</v>
      </c>
      <c r="EE12" s="40">
        <v>4</v>
      </c>
      <c r="EF12" s="40">
        <v>4</v>
      </c>
      <c r="EG12" s="40">
        <v>4</v>
      </c>
      <c r="EH12" s="40">
        <v>4</v>
      </c>
      <c r="EI12" s="40">
        <v>5</v>
      </c>
      <c r="EJ12" s="40">
        <v>5</v>
      </c>
      <c r="EK12" s="40">
        <v>4</v>
      </c>
      <c r="EL12" s="40">
        <v>5</v>
      </c>
      <c r="EM12" s="40">
        <v>4</v>
      </c>
      <c r="EN12" s="40">
        <v>5</v>
      </c>
      <c r="EO12" s="40">
        <v>5</v>
      </c>
      <c r="EP12" s="40">
        <v>3</v>
      </c>
      <c r="EQ12" s="40">
        <v>4</v>
      </c>
      <c r="ER12" s="40">
        <v>5</v>
      </c>
      <c r="ES12" s="40">
        <v>5</v>
      </c>
      <c r="ET12" s="40">
        <v>4</v>
      </c>
      <c r="EU12" s="40">
        <v>5</v>
      </c>
      <c r="EV12" s="40">
        <v>5</v>
      </c>
      <c r="EW12" s="40">
        <v>5</v>
      </c>
      <c r="EX12" s="40">
        <v>4</v>
      </c>
      <c r="EY12" s="40">
        <v>4</v>
      </c>
      <c r="EZ12" s="40">
        <v>4</v>
      </c>
      <c r="FA12" s="40">
        <v>5</v>
      </c>
      <c r="FB12" s="40">
        <v>5</v>
      </c>
      <c r="FC12" s="40">
        <v>5</v>
      </c>
      <c r="FD12" s="40">
        <v>3</v>
      </c>
      <c r="FE12" s="40">
        <v>4</v>
      </c>
      <c r="FF12" s="40">
        <v>4</v>
      </c>
      <c r="FG12" s="40">
        <v>5</v>
      </c>
      <c r="FH12" s="40">
        <v>3</v>
      </c>
      <c r="FI12" s="40">
        <v>4</v>
      </c>
      <c r="FJ12" s="40">
        <v>4</v>
      </c>
      <c r="FK12" s="40">
        <v>5</v>
      </c>
      <c r="FL12" s="40">
        <v>5</v>
      </c>
      <c r="FM12" s="40">
        <v>5</v>
      </c>
      <c r="FN12" s="40">
        <v>5</v>
      </c>
      <c r="FO12" s="40">
        <v>4</v>
      </c>
      <c r="FP12" s="40">
        <v>5</v>
      </c>
      <c r="FQ12" s="40">
        <v>5</v>
      </c>
      <c r="FR12" s="40">
        <v>5</v>
      </c>
      <c r="FS12" s="40">
        <v>5</v>
      </c>
      <c r="FT12" s="40">
        <v>4</v>
      </c>
      <c r="FU12" s="40">
        <v>4</v>
      </c>
      <c r="FV12" s="40">
        <v>5</v>
      </c>
      <c r="FW12" s="40">
        <v>5</v>
      </c>
      <c r="FX12" s="40">
        <v>5</v>
      </c>
      <c r="FY12" s="40">
        <v>5</v>
      </c>
      <c r="FZ12" s="40">
        <v>5</v>
      </c>
      <c r="GA12" s="40">
        <v>5</v>
      </c>
      <c r="GB12" s="40">
        <v>5</v>
      </c>
      <c r="GC12" s="40">
        <v>5</v>
      </c>
      <c r="GD12" s="40">
        <v>5</v>
      </c>
      <c r="GE12" s="40">
        <v>4</v>
      </c>
      <c r="GF12" s="40">
        <v>5</v>
      </c>
      <c r="GG12" s="40">
        <v>5</v>
      </c>
      <c r="GH12" s="40">
        <v>5</v>
      </c>
      <c r="GI12" s="40">
        <v>5</v>
      </c>
      <c r="GJ12" s="40">
        <v>5</v>
      </c>
      <c r="GK12" s="40">
        <v>5</v>
      </c>
      <c r="GL12" s="40">
        <v>4</v>
      </c>
      <c r="GM12" s="40">
        <v>5</v>
      </c>
      <c r="GN12" s="40">
        <v>2</v>
      </c>
      <c r="GO12" s="40">
        <v>5</v>
      </c>
      <c r="GP12" s="40">
        <v>5</v>
      </c>
      <c r="GQ12" s="40">
        <v>4</v>
      </c>
      <c r="GR12" s="40">
        <v>4</v>
      </c>
      <c r="GS12" s="40">
        <v>5</v>
      </c>
      <c r="GT12" s="40">
        <v>4</v>
      </c>
      <c r="GU12" s="40">
        <v>4</v>
      </c>
      <c r="GV12" s="40">
        <v>3</v>
      </c>
      <c r="GW12" s="40">
        <v>5</v>
      </c>
      <c r="GX12" s="40">
        <v>5</v>
      </c>
      <c r="GY12" s="40">
        <v>5</v>
      </c>
      <c r="GZ12" s="40">
        <v>5</v>
      </c>
      <c r="HA12" s="40">
        <v>5</v>
      </c>
      <c r="HB12" s="40">
        <v>5</v>
      </c>
      <c r="HC12" s="40">
        <v>5</v>
      </c>
      <c r="HD12" s="40">
        <v>5</v>
      </c>
      <c r="HE12" s="40">
        <v>5</v>
      </c>
      <c r="HF12" s="40">
        <v>5</v>
      </c>
      <c r="HG12" s="40">
        <v>4</v>
      </c>
      <c r="HH12" s="40">
        <v>3</v>
      </c>
      <c r="HI12" s="40">
        <v>4</v>
      </c>
      <c r="HJ12" s="40">
        <v>1</v>
      </c>
      <c r="HK12" s="40">
        <v>4</v>
      </c>
      <c r="HL12" s="40">
        <v>5</v>
      </c>
      <c r="HM12" s="40">
        <v>4</v>
      </c>
      <c r="HN12" s="40">
        <v>4</v>
      </c>
      <c r="HO12" s="40">
        <v>5</v>
      </c>
      <c r="HP12" s="40">
        <v>5</v>
      </c>
      <c r="HQ12" s="40">
        <v>5</v>
      </c>
      <c r="HR12" s="40">
        <v>4</v>
      </c>
      <c r="HS12" s="40">
        <v>5</v>
      </c>
      <c r="HT12" s="40">
        <v>5</v>
      </c>
      <c r="HU12" s="40">
        <v>5</v>
      </c>
      <c r="HV12" s="40">
        <v>5</v>
      </c>
      <c r="HW12" s="40">
        <v>5</v>
      </c>
      <c r="HX12" s="40">
        <v>5</v>
      </c>
      <c r="HY12" s="40">
        <v>5</v>
      </c>
      <c r="HZ12" s="40">
        <v>5</v>
      </c>
      <c r="IA12" s="40">
        <v>5</v>
      </c>
      <c r="IB12" s="40">
        <v>5</v>
      </c>
      <c r="IC12" s="40">
        <v>4</v>
      </c>
      <c r="ID12" s="40">
        <v>4</v>
      </c>
      <c r="IE12" s="40">
        <v>4</v>
      </c>
      <c r="IF12" s="40">
        <v>5</v>
      </c>
      <c r="IG12" s="40">
        <v>5</v>
      </c>
      <c r="IH12" s="40">
        <v>5</v>
      </c>
      <c r="II12" s="40">
        <v>5</v>
      </c>
      <c r="IJ12" s="40">
        <v>4</v>
      </c>
      <c r="IK12" s="40">
        <v>5</v>
      </c>
      <c r="IL12" s="40">
        <v>5</v>
      </c>
      <c r="IM12" s="40">
        <v>5</v>
      </c>
      <c r="IN12" s="40">
        <v>4</v>
      </c>
      <c r="IO12" s="40">
        <v>4</v>
      </c>
      <c r="IP12" s="40">
        <v>4</v>
      </c>
      <c r="IQ12" s="40">
        <v>4</v>
      </c>
      <c r="IR12" s="40">
        <v>5</v>
      </c>
      <c r="IS12" s="40">
        <v>5</v>
      </c>
      <c r="IT12" s="40">
        <v>4</v>
      </c>
      <c r="IU12" s="40">
        <v>4</v>
      </c>
      <c r="IV12" s="40">
        <v>0</v>
      </c>
      <c r="IW12" s="40">
        <v>5</v>
      </c>
      <c r="IX12" s="40">
        <v>5</v>
      </c>
      <c r="IY12" s="40">
        <v>5</v>
      </c>
      <c r="IZ12" s="40">
        <v>1</v>
      </c>
      <c r="JA12" s="40">
        <v>5</v>
      </c>
      <c r="JB12" s="40">
        <v>5</v>
      </c>
      <c r="JC12" s="40">
        <v>5</v>
      </c>
      <c r="JD12" s="40">
        <v>4</v>
      </c>
      <c r="JE12" s="40">
        <v>5</v>
      </c>
      <c r="JF12" s="40">
        <v>1</v>
      </c>
      <c r="JG12" s="40">
        <v>4</v>
      </c>
      <c r="JH12" s="40">
        <v>5</v>
      </c>
      <c r="JI12" s="40">
        <v>5</v>
      </c>
      <c r="JJ12" s="40">
        <v>5</v>
      </c>
      <c r="JK12" s="40">
        <v>4</v>
      </c>
      <c r="JL12" s="40">
        <v>4</v>
      </c>
      <c r="JM12" s="40">
        <v>4</v>
      </c>
      <c r="JN12" s="40">
        <v>5</v>
      </c>
      <c r="JO12" s="40">
        <v>4</v>
      </c>
      <c r="JP12" s="40">
        <v>4</v>
      </c>
      <c r="JQ12" s="40">
        <v>2</v>
      </c>
      <c r="JR12" s="40">
        <v>5</v>
      </c>
      <c r="JS12" s="40">
        <v>5</v>
      </c>
      <c r="JT12" s="40">
        <v>5</v>
      </c>
      <c r="JU12" s="40">
        <v>5</v>
      </c>
      <c r="JV12" s="40">
        <v>4</v>
      </c>
      <c r="JW12" s="40">
        <v>4</v>
      </c>
      <c r="JX12" s="40">
        <v>4</v>
      </c>
      <c r="JY12" s="40">
        <v>5</v>
      </c>
      <c r="JZ12" s="40">
        <v>5</v>
      </c>
      <c r="KA12" s="40">
        <v>5</v>
      </c>
      <c r="KB12" s="40">
        <v>5</v>
      </c>
      <c r="KC12" s="40">
        <v>4</v>
      </c>
      <c r="KD12" s="40">
        <v>5</v>
      </c>
      <c r="KE12" s="40">
        <v>5</v>
      </c>
      <c r="KF12" s="40">
        <v>4</v>
      </c>
      <c r="KG12" s="40">
        <v>5</v>
      </c>
      <c r="KH12" s="40">
        <v>5</v>
      </c>
      <c r="KI12" s="40">
        <v>5</v>
      </c>
      <c r="KJ12" s="40">
        <v>5</v>
      </c>
      <c r="KK12" s="40">
        <v>5</v>
      </c>
      <c r="KL12" s="40">
        <v>5</v>
      </c>
      <c r="KM12" s="40">
        <v>4</v>
      </c>
      <c r="KN12" s="40">
        <v>5</v>
      </c>
      <c r="KO12" s="40">
        <v>4</v>
      </c>
      <c r="KP12" s="40">
        <v>5</v>
      </c>
      <c r="KQ12" s="40">
        <v>3</v>
      </c>
      <c r="KR12" s="40">
        <v>4</v>
      </c>
      <c r="KS12" s="40">
        <v>4</v>
      </c>
      <c r="KT12" s="40">
        <v>5</v>
      </c>
      <c r="KU12" s="40">
        <v>5</v>
      </c>
      <c r="KV12" s="40">
        <v>5</v>
      </c>
      <c r="KW12" s="40">
        <v>5</v>
      </c>
      <c r="KX12" s="40">
        <v>1</v>
      </c>
      <c r="KY12" s="40">
        <v>3</v>
      </c>
      <c r="KZ12" s="40">
        <v>5</v>
      </c>
      <c r="LA12" s="40">
        <v>5</v>
      </c>
      <c r="LB12" s="40">
        <v>5</v>
      </c>
      <c r="LC12" s="40">
        <v>5</v>
      </c>
      <c r="LD12" s="40">
        <v>5</v>
      </c>
      <c r="LE12" s="40">
        <v>5</v>
      </c>
      <c r="LF12" s="40">
        <v>5</v>
      </c>
      <c r="LG12" s="40">
        <v>4</v>
      </c>
      <c r="LH12" s="40">
        <v>5</v>
      </c>
      <c r="LI12" s="40">
        <v>5</v>
      </c>
      <c r="LJ12" s="40">
        <v>4</v>
      </c>
      <c r="LK12" s="40">
        <v>5</v>
      </c>
      <c r="LL12" s="40">
        <v>5</v>
      </c>
      <c r="LM12" s="40">
        <v>2</v>
      </c>
      <c r="LN12" s="40">
        <v>5</v>
      </c>
      <c r="LO12" s="40">
        <v>5</v>
      </c>
      <c r="LP12" s="40">
        <v>5</v>
      </c>
      <c r="LQ12" s="40">
        <v>5</v>
      </c>
      <c r="LR12" s="40">
        <v>4</v>
      </c>
      <c r="LS12" s="40">
        <v>5</v>
      </c>
      <c r="LT12" s="40">
        <v>5</v>
      </c>
      <c r="LU12" s="40">
        <v>5</v>
      </c>
      <c r="LV12" s="40">
        <v>5</v>
      </c>
      <c r="LW12" s="40">
        <v>5</v>
      </c>
      <c r="LX12" s="40">
        <v>5</v>
      </c>
      <c r="LY12" s="40">
        <v>5</v>
      </c>
      <c r="LZ12" s="40">
        <v>4</v>
      </c>
      <c r="MA12" s="40">
        <v>4</v>
      </c>
      <c r="MB12" s="40">
        <v>4</v>
      </c>
      <c r="MC12" s="40">
        <v>5</v>
      </c>
      <c r="MD12" s="40">
        <v>5</v>
      </c>
      <c r="ME12" s="40">
        <v>5</v>
      </c>
      <c r="MF12" s="40">
        <v>5</v>
      </c>
      <c r="MG12" s="40">
        <v>4</v>
      </c>
      <c r="MH12" s="40">
        <v>4</v>
      </c>
      <c r="MI12" s="40">
        <v>5</v>
      </c>
      <c r="MJ12" s="40">
        <v>4</v>
      </c>
      <c r="MK12" s="40">
        <v>4</v>
      </c>
      <c r="ML12" s="40">
        <v>5</v>
      </c>
      <c r="MM12" s="40">
        <v>5</v>
      </c>
      <c r="MN12" s="40">
        <v>5</v>
      </c>
      <c r="MO12" s="40">
        <v>0</v>
      </c>
      <c r="MP12" s="40">
        <v>4</v>
      </c>
      <c r="MQ12" s="40">
        <v>4</v>
      </c>
      <c r="MR12" s="40">
        <v>4</v>
      </c>
      <c r="MS12" s="40">
        <v>4</v>
      </c>
      <c r="MT12" s="40">
        <v>4</v>
      </c>
      <c r="MU12" s="40">
        <v>5</v>
      </c>
      <c r="MV12" s="40">
        <v>5</v>
      </c>
      <c r="MW12" s="40">
        <v>5</v>
      </c>
      <c r="MX12" s="40">
        <v>3</v>
      </c>
      <c r="MY12" s="40">
        <v>5</v>
      </c>
      <c r="MZ12" s="40">
        <v>5</v>
      </c>
      <c r="NA12" s="40">
        <v>5</v>
      </c>
      <c r="NB12" s="40">
        <v>5</v>
      </c>
      <c r="NC12" s="40">
        <v>5</v>
      </c>
      <c r="ND12" s="40">
        <v>5</v>
      </c>
      <c r="NE12" s="40">
        <v>5</v>
      </c>
      <c r="NF12" s="40">
        <v>5</v>
      </c>
      <c r="NG12" s="40">
        <v>5</v>
      </c>
      <c r="NH12" s="40">
        <v>5</v>
      </c>
      <c r="NI12" s="40">
        <v>4</v>
      </c>
      <c r="NJ12" s="40">
        <v>5</v>
      </c>
      <c r="NK12" s="40">
        <v>5</v>
      </c>
      <c r="NL12" s="40">
        <v>5</v>
      </c>
      <c r="NM12" s="40">
        <v>3</v>
      </c>
      <c r="NN12" s="40">
        <v>5</v>
      </c>
      <c r="NO12" s="40">
        <v>5</v>
      </c>
      <c r="NP12" s="40">
        <v>4</v>
      </c>
      <c r="NQ12" s="40">
        <v>5</v>
      </c>
      <c r="NR12" s="40">
        <v>5</v>
      </c>
      <c r="NS12" s="40">
        <v>4</v>
      </c>
      <c r="NT12" s="40">
        <v>3</v>
      </c>
      <c r="NU12" s="40">
        <v>5</v>
      </c>
      <c r="NV12" s="40">
        <v>4</v>
      </c>
      <c r="NW12" s="40">
        <v>5</v>
      </c>
      <c r="NX12" s="40">
        <v>5</v>
      </c>
      <c r="NY12" s="40">
        <v>5</v>
      </c>
      <c r="NZ12" s="40">
        <v>3</v>
      </c>
      <c r="OA12" s="40">
        <v>5</v>
      </c>
      <c r="OB12" s="40">
        <v>5</v>
      </c>
      <c r="OC12" s="40">
        <v>5</v>
      </c>
      <c r="OD12" s="40">
        <v>5</v>
      </c>
      <c r="OE12" s="40">
        <v>5</v>
      </c>
      <c r="OF12" s="40">
        <v>5</v>
      </c>
      <c r="OG12" s="40">
        <v>4</v>
      </c>
      <c r="OH12" s="40">
        <v>3</v>
      </c>
      <c r="OI12" s="40">
        <v>5</v>
      </c>
      <c r="OJ12" s="40">
        <v>5</v>
      </c>
      <c r="OK12" s="40">
        <v>4</v>
      </c>
      <c r="OL12" s="40">
        <v>5</v>
      </c>
      <c r="OM12" s="40">
        <v>5</v>
      </c>
      <c r="ON12" s="40">
        <v>5</v>
      </c>
      <c r="OO12" s="40">
        <v>4</v>
      </c>
      <c r="OP12" s="40">
        <v>5</v>
      </c>
      <c r="OQ12" s="40">
        <v>5</v>
      </c>
      <c r="OR12" s="40">
        <v>4</v>
      </c>
      <c r="OS12" s="40">
        <v>5</v>
      </c>
      <c r="OT12" s="40">
        <v>5</v>
      </c>
      <c r="OU12" s="40">
        <v>5</v>
      </c>
      <c r="OV12" s="40">
        <v>4</v>
      </c>
      <c r="OW12" s="40">
        <v>5</v>
      </c>
      <c r="OX12" s="40">
        <v>5</v>
      </c>
      <c r="OY12" s="40">
        <v>4</v>
      </c>
      <c r="OZ12" s="40">
        <v>4</v>
      </c>
      <c r="PA12" s="40">
        <v>5</v>
      </c>
      <c r="PB12" s="40">
        <v>5</v>
      </c>
      <c r="PC12" s="40">
        <v>5</v>
      </c>
      <c r="PD12" s="40">
        <v>5</v>
      </c>
      <c r="PE12" s="40">
        <v>5</v>
      </c>
      <c r="PF12" s="40">
        <v>4</v>
      </c>
      <c r="PG12" s="40">
        <v>5</v>
      </c>
      <c r="PH12" s="40">
        <v>5</v>
      </c>
      <c r="PI12" s="40">
        <v>5</v>
      </c>
      <c r="PJ12" s="40">
        <v>5</v>
      </c>
      <c r="PK12" s="40">
        <v>5</v>
      </c>
      <c r="PL12" s="40">
        <v>4</v>
      </c>
      <c r="PM12" s="40">
        <v>5</v>
      </c>
      <c r="PN12" s="40">
        <v>4</v>
      </c>
      <c r="PO12" s="40">
        <v>5</v>
      </c>
      <c r="PP12" s="40">
        <v>4</v>
      </c>
      <c r="PQ12" s="40">
        <v>4</v>
      </c>
      <c r="PR12" s="40">
        <v>5</v>
      </c>
      <c r="PS12" s="40">
        <v>4</v>
      </c>
      <c r="PT12" s="40">
        <v>5</v>
      </c>
      <c r="PU12" s="40">
        <v>5</v>
      </c>
      <c r="PV12" s="40">
        <v>4</v>
      </c>
      <c r="PW12" s="40">
        <v>5</v>
      </c>
      <c r="PX12" s="40">
        <v>5</v>
      </c>
      <c r="PY12" s="40">
        <v>5</v>
      </c>
      <c r="PZ12" s="40">
        <v>5</v>
      </c>
      <c r="QA12" s="40">
        <v>5</v>
      </c>
      <c r="QB12" s="40">
        <v>5</v>
      </c>
      <c r="QC12" s="40">
        <v>5</v>
      </c>
      <c r="QD12" s="40">
        <v>5</v>
      </c>
      <c r="QE12" s="40">
        <v>4</v>
      </c>
      <c r="QF12" s="40">
        <v>3</v>
      </c>
      <c r="QG12" s="40">
        <v>5</v>
      </c>
      <c r="QH12" s="40">
        <v>5</v>
      </c>
      <c r="QI12" s="40">
        <v>3</v>
      </c>
      <c r="QJ12" s="40">
        <v>1</v>
      </c>
      <c r="QK12" s="40">
        <v>5</v>
      </c>
      <c r="QL12" s="40">
        <v>5</v>
      </c>
      <c r="QM12" s="40">
        <v>4</v>
      </c>
      <c r="QN12" s="40">
        <v>5</v>
      </c>
      <c r="QO12" s="40">
        <v>3</v>
      </c>
      <c r="QP12" s="40">
        <v>5</v>
      </c>
      <c r="QQ12" s="40">
        <v>4</v>
      </c>
      <c r="QR12" s="40">
        <v>5</v>
      </c>
      <c r="QS12" s="40">
        <v>5</v>
      </c>
      <c r="QT12" s="40">
        <v>1</v>
      </c>
      <c r="QU12" s="40">
        <v>5</v>
      </c>
      <c r="QV12" s="40">
        <v>5</v>
      </c>
      <c r="QW12" s="40">
        <v>5</v>
      </c>
      <c r="QX12" s="40">
        <v>5</v>
      </c>
      <c r="QY12" s="40">
        <v>5</v>
      </c>
      <c r="QZ12" s="40">
        <v>5</v>
      </c>
      <c r="RA12" s="40">
        <v>4</v>
      </c>
      <c r="RB12" s="40">
        <v>5</v>
      </c>
      <c r="RC12" s="40">
        <v>5</v>
      </c>
      <c r="RD12" s="40">
        <v>5</v>
      </c>
      <c r="RE12" s="40">
        <v>5</v>
      </c>
      <c r="RF12" s="40">
        <v>5</v>
      </c>
      <c r="RG12" s="40">
        <v>5</v>
      </c>
      <c r="RH12" s="40">
        <v>5</v>
      </c>
      <c r="RI12" s="40">
        <v>1</v>
      </c>
      <c r="RJ12" s="40">
        <v>1</v>
      </c>
      <c r="RK12" s="40">
        <v>5</v>
      </c>
      <c r="RL12" s="40">
        <v>4</v>
      </c>
      <c r="RM12" s="40">
        <v>5</v>
      </c>
      <c r="RN12" s="40">
        <v>5</v>
      </c>
      <c r="RO12" s="40">
        <v>5</v>
      </c>
      <c r="RP12" s="40">
        <v>5</v>
      </c>
      <c r="RQ12" s="40">
        <v>4</v>
      </c>
      <c r="RR12" s="40">
        <v>4</v>
      </c>
      <c r="RS12" s="40">
        <v>5</v>
      </c>
      <c r="RT12" s="40">
        <v>4</v>
      </c>
      <c r="RU12" s="40">
        <v>4</v>
      </c>
      <c r="RV12" s="40">
        <v>5</v>
      </c>
      <c r="RW12" s="40">
        <v>5</v>
      </c>
      <c r="RX12" s="40">
        <v>4</v>
      </c>
      <c r="RY12" s="40">
        <v>5</v>
      </c>
      <c r="RZ12" s="40">
        <v>4</v>
      </c>
      <c r="SA12" s="40">
        <v>3</v>
      </c>
      <c r="SB12" s="40">
        <v>4</v>
      </c>
      <c r="SC12" s="40">
        <v>5</v>
      </c>
      <c r="SD12" s="40">
        <v>4</v>
      </c>
      <c r="SE12" s="40">
        <v>5</v>
      </c>
      <c r="SF12" s="40">
        <v>5</v>
      </c>
      <c r="SG12" s="40">
        <v>5</v>
      </c>
      <c r="SH12" s="40">
        <v>4</v>
      </c>
      <c r="SI12" s="40">
        <v>5</v>
      </c>
      <c r="SJ12" s="40">
        <v>5</v>
      </c>
      <c r="SK12" s="40">
        <v>4</v>
      </c>
      <c r="SL12" s="40">
        <v>4</v>
      </c>
      <c r="SM12" s="40">
        <v>3</v>
      </c>
      <c r="SN12" s="40">
        <v>4</v>
      </c>
      <c r="SO12" s="40">
        <v>5</v>
      </c>
      <c r="SP12" s="40">
        <v>1</v>
      </c>
      <c r="SQ12" s="40">
        <v>5</v>
      </c>
      <c r="SR12" s="40">
        <v>4</v>
      </c>
      <c r="SS12" s="40">
        <v>4</v>
      </c>
      <c r="ST12" s="40">
        <v>3</v>
      </c>
      <c r="SU12" s="40">
        <v>5</v>
      </c>
      <c r="SV12" s="40">
        <v>5</v>
      </c>
      <c r="SW12" s="40">
        <v>5</v>
      </c>
      <c r="SX12" s="40">
        <v>4</v>
      </c>
      <c r="SY12" s="40">
        <v>4</v>
      </c>
      <c r="SZ12" s="40">
        <v>4</v>
      </c>
      <c r="TA12" s="40">
        <v>2</v>
      </c>
      <c r="TB12" s="40">
        <v>5</v>
      </c>
      <c r="TC12" s="40">
        <v>4</v>
      </c>
      <c r="TD12" s="40">
        <v>5</v>
      </c>
      <c r="TE12" s="40">
        <v>3</v>
      </c>
      <c r="TF12" s="40">
        <v>4</v>
      </c>
      <c r="TG12" s="40">
        <v>4</v>
      </c>
      <c r="TH12" s="40">
        <v>4</v>
      </c>
      <c r="TI12" s="40">
        <v>5</v>
      </c>
      <c r="TJ12" s="40">
        <v>5</v>
      </c>
      <c r="TK12" s="40">
        <v>5</v>
      </c>
      <c r="TL12" s="40">
        <v>4</v>
      </c>
      <c r="TM12" s="40">
        <v>5</v>
      </c>
      <c r="TN12" s="40">
        <v>3</v>
      </c>
      <c r="TO12" s="40">
        <v>4</v>
      </c>
      <c r="TP12" s="40">
        <v>5</v>
      </c>
      <c r="TQ12" s="40">
        <v>5</v>
      </c>
      <c r="TR12" s="40">
        <v>5</v>
      </c>
      <c r="TS12" s="40">
        <v>5</v>
      </c>
      <c r="TT12" s="40">
        <v>4</v>
      </c>
      <c r="TU12" s="40">
        <v>4</v>
      </c>
      <c r="TV12" s="40">
        <v>4</v>
      </c>
      <c r="TW12" s="40">
        <v>5</v>
      </c>
      <c r="TX12" s="40">
        <v>5</v>
      </c>
      <c r="TY12" s="40">
        <v>5</v>
      </c>
      <c r="TZ12" s="40">
        <v>4</v>
      </c>
      <c r="UA12" s="40">
        <v>4</v>
      </c>
      <c r="UB12" s="40">
        <v>3</v>
      </c>
      <c r="UC12" s="40">
        <v>5</v>
      </c>
      <c r="UD12" s="40">
        <v>4</v>
      </c>
      <c r="UE12" s="40">
        <v>4</v>
      </c>
      <c r="UF12" s="40">
        <v>4</v>
      </c>
      <c r="UG12" s="41">
        <v>5</v>
      </c>
      <c r="UH12" s="27">
        <f>AVERAGE(Tabela6310111214[[#This Row],[3]:[832]])</f>
        <v>4.4745454545454546</v>
      </c>
      <c r="UI12" s="27">
        <f>SKEW(Tabela6310111214[[#This Row],[3]:[832]])</f>
        <v>-2.4178434868530472</v>
      </c>
      <c r="UJ12" s="27">
        <f>STDEV(Tabela6310111214[[#This Row],[3]:[832]])</f>
        <v>0.84623201739012976</v>
      </c>
      <c r="UK12" s="63">
        <v>0.86904323885664925</v>
      </c>
    </row>
    <row r="13" spans="1:557" s="28" customFormat="1" ht="24.95" customHeight="1" thickBot="1">
      <c r="A13" s="29">
        <v>25</v>
      </c>
      <c r="B13" s="30">
        <v>7</v>
      </c>
      <c r="C13" s="106" t="s">
        <v>1713</v>
      </c>
      <c r="D13" s="40">
        <v>4</v>
      </c>
      <c r="E13" s="40">
        <v>4</v>
      </c>
      <c r="F13" s="40">
        <v>3</v>
      </c>
      <c r="G13" s="40">
        <v>3</v>
      </c>
      <c r="H13" s="40">
        <v>5</v>
      </c>
      <c r="I13" s="40">
        <v>5</v>
      </c>
      <c r="J13" s="40">
        <v>5</v>
      </c>
      <c r="K13" s="40">
        <v>5</v>
      </c>
      <c r="L13" s="40">
        <v>3</v>
      </c>
      <c r="M13" s="40">
        <v>5</v>
      </c>
      <c r="N13" s="40">
        <v>5</v>
      </c>
      <c r="O13" s="40">
        <v>3</v>
      </c>
      <c r="P13" s="40">
        <v>4</v>
      </c>
      <c r="Q13" s="40">
        <v>5</v>
      </c>
      <c r="R13" s="40">
        <v>5</v>
      </c>
      <c r="S13" s="40">
        <v>5</v>
      </c>
      <c r="T13" s="40">
        <v>5</v>
      </c>
      <c r="U13" s="40">
        <v>4</v>
      </c>
      <c r="V13" s="40">
        <v>4</v>
      </c>
      <c r="W13" s="40">
        <v>5</v>
      </c>
      <c r="X13" s="40">
        <v>0</v>
      </c>
      <c r="Y13" s="40">
        <v>4</v>
      </c>
      <c r="Z13" s="40">
        <v>5</v>
      </c>
      <c r="AA13" s="40">
        <v>4</v>
      </c>
      <c r="AB13" s="40">
        <v>5</v>
      </c>
      <c r="AC13" s="40">
        <v>5</v>
      </c>
      <c r="AD13" s="40">
        <v>2</v>
      </c>
      <c r="AE13" s="40">
        <v>4</v>
      </c>
      <c r="AF13" s="40">
        <v>5</v>
      </c>
      <c r="AG13" s="40">
        <v>5</v>
      </c>
      <c r="AH13" s="40">
        <v>5</v>
      </c>
      <c r="AI13" s="40">
        <v>5</v>
      </c>
      <c r="AJ13" s="40">
        <v>3</v>
      </c>
      <c r="AK13" s="40">
        <v>4</v>
      </c>
      <c r="AL13" s="40">
        <v>5</v>
      </c>
      <c r="AM13" s="40">
        <v>4</v>
      </c>
      <c r="AN13" s="40">
        <v>4</v>
      </c>
      <c r="AO13" s="40">
        <v>4</v>
      </c>
      <c r="AP13" s="40">
        <v>5</v>
      </c>
      <c r="AQ13" s="40">
        <v>4</v>
      </c>
      <c r="AR13" s="40">
        <v>5</v>
      </c>
      <c r="AS13" s="40">
        <v>4</v>
      </c>
      <c r="AT13" s="40">
        <v>4</v>
      </c>
      <c r="AU13" s="40">
        <v>5</v>
      </c>
      <c r="AV13" s="40">
        <v>3</v>
      </c>
      <c r="AW13" s="40">
        <v>4</v>
      </c>
      <c r="AX13" s="40">
        <v>4</v>
      </c>
      <c r="AY13" s="40">
        <v>5</v>
      </c>
      <c r="AZ13" s="40">
        <v>4</v>
      </c>
      <c r="BA13" s="40">
        <v>4</v>
      </c>
      <c r="BB13" s="40">
        <v>5</v>
      </c>
      <c r="BC13" s="40">
        <v>4</v>
      </c>
      <c r="BD13" s="40">
        <v>4</v>
      </c>
      <c r="BE13" s="40">
        <v>5</v>
      </c>
      <c r="BF13" s="40">
        <v>5</v>
      </c>
      <c r="BG13" s="40">
        <v>5</v>
      </c>
      <c r="BH13" s="40">
        <v>3</v>
      </c>
      <c r="BI13" s="40">
        <v>3</v>
      </c>
      <c r="BJ13" s="40">
        <v>3</v>
      </c>
      <c r="BK13" s="40">
        <v>4</v>
      </c>
      <c r="BL13" s="40">
        <v>4</v>
      </c>
      <c r="BM13" s="40">
        <v>4</v>
      </c>
      <c r="BN13" s="40">
        <v>4</v>
      </c>
      <c r="BO13" s="40">
        <v>4</v>
      </c>
      <c r="BP13" s="40">
        <v>3</v>
      </c>
      <c r="BQ13" s="40">
        <v>3</v>
      </c>
      <c r="BR13" s="40">
        <v>5</v>
      </c>
      <c r="BS13" s="40">
        <v>5</v>
      </c>
      <c r="BT13" s="40">
        <v>4</v>
      </c>
      <c r="BU13" s="40">
        <v>4</v>
      </c>
      <c r="BV13" s="40">
        <v>5</v>
      </c>
      <c r="BW13" s="40">
        <v>3</v>
      </c>
      <c r="BX13" s="40">
        <v>3</v>
      </c>
      <c r="BY13" s="40">
        <v>2</v>
      </c>
      <c r="BZ13" s="40">
        <v>5</v>
      </c>
      <c r="CA13" s="40">
        <v>4</v>
      </c>
      <c r="CB13" s="40">
        <v>4</v>
      </c>
      <c r="CC13" s="40">
        <v>5</v>
      </c>
      <c r="CD13" s="40">
        <v>3</v>
      </c>
      <c r="CE13" s="40">
        <v>3</v>
      </c>
      <c r="CF13" s="40">
        <v>5</v>
      </c>
      <c r="CG13" s="40">
        <v>4</v>
      </c>
      <c r="CH13" s="40">
        <v>5</v>
      </c>
      <c r="CI13" s="40">
        <v>5</v>
      </c>
      <c r="CJ13" s="40">
        <v>4</v>
      </c>
      <c r="CK13" s="40">
        <v>4</v>
      </c>
      <c r="CL13" s="40">
        <v>5</v>
      </c>
      <c r="CM13" s="40">
        <v>4</v>
      </c>
      <c r="CN13" s="40">
        <v>5</v>
      </c>
      <c r="CO13" s="40">
        <v>0</v>
      </c>
      <c r="CP13" s="40">
        <v>4</v>
      </c>
      <c r="CQ13" s="40">
        <v>5</v>
      </c>
      <c r="CR13" s="40">
        <v>4</v>
      </c>
      <c r="CS13" s="40">
        <v>4</v>
      </c>
      <c r="CT13" s="40">
        <v>4</v>
      </c>
      <c r="CU13" s="40">
        <v>3</v>
      </c>
      <c r="CV13" s="40">
        <v>4</v>
      </c>
      <c r="CW13" s="40">
        <v>3</v>
      </c>
      <c r="CX13" s="40">
        <v>5</v>
      </c>
      <c r="CY13" s="40">
        <v>4</v>
      </c>
      <c r="CZ13" s="40">
        <v>5</v>
      </c>
      <c r="DA13" s="40">
        <v>5</v>
      </c>
      <c r="DB13" s="40">
        <v>4</v>
      </c>
      <c r="DC13" s="40">
        <v>4</v>
      </c>
      <c r="DD13" s="40">
        <v>5</v>
      </c>
      <c r="DE13" s="40">
        <v>4</v>
      </c>
      <c r="DF13" s="40">
        <v>5</v>
      </c>
      <c r="DG13" s="40">
        <v>5</v>
      </c>
      <c r="DH13" s="40">
        <v>5</v>
      </c>
      <c r="DI13" s="40">
        <v>5</v>
      </c>
      <c r="DJ13" s="40">
        <v>4</v>
      </c>
      <c r="DK13" s="40">
        <v>5</v>
      </c>
      <c r="DL13" s="40">
        <v>5</v>
      </c>
      <c r="DM13" s="40">
        <v>5</v>
      </c>
      <c r="DN13" s="40">
        <v>3</v>
      </c>
      <c r="DO13" s="40">
        <v>4</v>
      </c>
      <c r="DP13" s="40">
        <v>5</v>
      </c>
      <c r="DQ13" s="40">
        <v>3</v>
      </c>
      <c r="DR13" s="40">
        <v>4</v>
      </c>
      <c r="DS13" s="40">
        <v>4</v>
      </c>
      <c r="DT13" s="40">
        <v>5</v>
      </c>
      <c r="DU13" s="40">
        <v>4</v>
      </c>
      <c r="DV13" s="40">
        <v>5</v>
      </c>
      <c r="DW13" s="40">
        <v>0</v>
      </c>
      <c r="DX13" s="40">
        <v>5</v>
      </c>
      <c r="DY13" s="40">
        <v>4</v>
      </c>
      <c r="DZ13" s="40">
        <v>4</v>
      </c>
      <c r="EA13" s="40">
        <v>4</v>
      </c>
      <c r="EB13" s="40">
        <v>4</v>
      </c>
      <c r="EC13" s="40">
        <v>5</v>
      </c>
      <c r="ED13" s="40">
        <v>3</v>
      </c>
      <c r="EE13" s="40">
        <v>1</v>
      </c>
      <c r="EF13" s="40">
        <v>3</v>
      </c>
      <c r="EG13" s="40">
        <v>3</v>
      </c>
      <c r="EH13" s="40">
        <v>4</v>
      </c>
      <c r="EI13" s="40">
        <v>5</v>
      </c>
      <c r="EJ13" s="40">
        <v>3</v>
      </c>
      <c r="EK13" s="40">
        <v>4</v>
      </c>
      <c r="EL13" s="40">
        <v>4</v>
      </c>
      <c r="EM13" s="40">
        <v>4</v>
      </c>
      <c r="EN13" s="40">
        <v>4</v>
      </c>
      <c r="EO13" s="40">
        <v>4</v>
      </c>
      <c r="EP13" s="40">
        <v>4</v>
      </c>
      <c r="EQ13" s="40">
        <v>5</v>
      </c>
      <c r="ER13" s="40">
        <v>5</v>
      </c>
      <c r="ES13" s="40">
        <v>5</v>
      </c>
      <c r="ET13" s="40">
        <v>4</v>
      </c>
      <c r="EU13" s="40">
        <v>4</v>
      </c>
      <c r="EV13" s="40">
        <v>4</v>
      </c>
      <c r="EW13" s="40">
        <v>5</v>
      </c>
      <c r="EX13" s="40">
        <v>4</v>
      </c>
      <c r="EY13" s="40">
        <v>4</v>
      </c>
      <c r="EZ13" s="40">
        <v>3</v>
      </c>
      <c r="FA13" s="40">
        <v>5</v>
      </c>
      <c r="FB13" s="40">
        <v>5</v>
      </c>
      <c r="FC13" s="40">
        <v>5</v>
      </c>
      <c r="FD13" s="40">
        <v>3</v>
      </c>
      <c r="FE13" s="40">
        <v>3</v>
      </c>
      <c r="FF13" s="40">
        <v>3</v>
      </c>
      <c r="FG13" s="40">
        <v>5</v>
      </c>
      <c r="FH13" s="40">
        <v>4</v>
      </c>
      <c r="FI13" s="40">
        <v>5</v>
      </c>
      <c r="FJ13" s="40">
        <v>4</v>
      </c>
      <c r="FK13" s="40">
        <v>5</v>
      </c>
      <c r="FL13" s="40">
        <v>5</v>
      </c>
      <c r="FM13" s="40">
        <v>5</v>
      </c>
      <c r="FN13" s="40">
        <v>5</v>
      </c>
      <c r="FO13" s="40">
        <v>4</v>
      </c>
      <c r="FP13" s="40">
        <v>5</v>
      </c>
      <c r="FQ13" s="40">
        <v>5</v>
      </c>
      <c r="FR13" s="40">
        <v>4</v>
      </c>
      <c r="FS13" s="40">
        <v>5</v>
      </c>
      <c r="FT13" s="40">
        <v>4</v>
      </c>
      <c r="FU13" s="40">
        <v>5</v>
      </c>
      <c r="FV13" s="40">
        <v>5</v>
      </c>
      <c r="FW13" s="40">
        <v>5</v>
      </c>
      <c r="FX13" s="40">
        <v>5</v>
      </c>
      <c r="FY13" s="40">
        <v>5</v>
      </c>
      <c r="FZ13" s="40">
        <v>4</v>
      </c>
      <c r="GA13" s="40">
        <v>4</v>
      </c>
      <c r="GB13" s="40">
        <v>5</v>
      </c>
      <c r="GC13" s="40">
        <v>5</v>
      </c>
      <c r="GD13" s="40">
        <v>5</v>
      </c>
      <c r="GE13" s="40">
        <v>4</v>
      </c>
      <c r="GF13" s="40">
        <v>4</v>
      </c>
      <c r="GG13" s="40">
        <v>5</v>
      </c>
      <c r="GH13" s="40">
        <v>5</v>
      </c>
      <c r="GI13" s="40">
        <v>5</v>
      </c>
      <c r="GJ13" s="40">
        <v>4</v>
      </c>
      <c r="GK13" s="40">
        <v>5</v>
      </c>
      <c r="GL13" s="40">
        <v>4</v>
      </c>
      <c r="GM13" s="40">
        <v>4</v>
      </c>
      <c r="GN13" s="40">
        <v>2</v>
      </c>
      <c r="GO13" s="40">
        <v>5</v>
      </c>
      <c r="GP13" s="40">
        <v>5</v>
      </c>
      <c r="GQ13" s="40">
        <v>5</v>
      </c>
      <c r="GR13" s="40">
        <v>1</v>
      </c>
      <c r="GS13" s="40">
        <v>4</v>
      </c>
      <c r="GT13" s="40">
        <v>4</v>
      </c>
      <c r="GU13" s="40">
        <v>3</v>
      </c>
      <c r="GV13" s="40">
        <v>5</v>
      </c>
      <c r="GW13" s="40">
        <v>5</v>
      </c>
      <c r="GX13" s="40">
        <v>5</v>
      </c>
      <c r="GY13" s="40">
        <v>5</v>
      </c>
      <c r="GZ13" s="40">
        <v>4</v>
      </c>
      <c r="HA13" s="40">
        <v>4</v>
      </c>
      <c r="HB13" s="40">
        <v>5</v>
      </c>
      <c r="HC13" s="40">
        <v>5</v>
      </c>
      <c r="HD13" s="40">
        <v>5</v>
      </c>
      <c r="HE13" s="40">
        <v>4</v>
      </c>
      <c r="HF13" s="40">
        <v>5</v>
      </c>
      <c r="HG13" s="40">
        <v>4</v>
      </c>
      <c r="HH13" s="40">
        <v>5</v>
      </c>
      <c r="HI13" s="40">
        <v>2</v>
      </c>
      <c r="HJ13" s="40">
        <v>1</v>
      </c>
      <c r="HK13" s="40">
        <v>4</v>
      </c>
      <c r="HL13" s="40">
        <v>4</v>
      </c>
      <c r="HM13" s="40">
        <v>4</v>
      </c>
      <c r="HN13" s="40">
        <v>4</v>
      </c>
      <c r="HO13" s="40">
        <v>5</v>
      </c>
      <c r="HP13" s="40">
        <v>5</v>
      </c>
      <c r="HQ13" s="40">
        <v>4</v>
      </c>
      <c r="HR13" s="40">
        <v>4</v>
      </c>
      <c r="HS13" s="40">
        <v>5</v>
      </c>
      <c r="HT13" s="40">
        <v>3</v>
      </c>
      <c r="HU13" s="40">
        <v>5</v>
      </c>
      <c r="HV13" s="40">
        <v>5</v>
      </c>
      <c r="HW13" s="40">
        <v>5</v>
      </c>
      <c r="HX13" s="40">
        <v>5</v>
      </c>
      <c r="HY13" s="40">
        <v>4</v>
      </c>
      <c r="HZ13" s="40">
        <v>4</v>
      </c>
      <c r="IA13" s="40">
        <v>5</v>
      </c>
      <c r="IB13" s="40">
        <v>5</v>
      </c>
      <c r="IC13" s="40">
        <v>4</v>
      </c>
      <c r="ID13" s="40">
        <v>4</v>
      </c>
      <c r="IE13" s="40">
        <v>3</v>
      </c>
      <c r="IF13" s="40">
        <v>5</v>
      </c>
      <c r="IG13" s="40">
        <v>4</v>
      </c>
      <c r="IH13" s="40">
        <v>5</v>
      </c>
      <c r="II13" s="40">
        <v>5</v>
      </c>
      <c r="IJ13" s="40">
        <v>4</v>
      </c>
      <c r="IK13" s="40">
        <v>5</v>
      </c>
      <c r="IL13" s="40">
        <v>3</v>
      </c>
      <c r="IM13" s="40">
        <v>5</v>
      </c>
      <c r="IN13" s="40">
        <v>4</v>
      </c>
      <c r="IO13" s="40">
        <v>4</v>
      </c>
      <c r="IP13" s="40">
        <v>4</v>
      </c>
      <c r="IQ13" s="40">
        <v>5</v>
      </c>
      <c r="IR13" s="40">
        <v>5</v>
      </c>
      <c r="IS13" s="40">
        <v>4</v>
      </c>
      <c r="IT13" s="40">
        <v>4</v>
      </c>
      <c r="IU13" s="40">
        <v>4</v>
      </c>
      <c r="IV13" s="40">
        <v>0</v>
      </c>
      <c r="IW13" s="40">
        <v>3</v>
      </c>
      <c r="IX13" s="40">
        <v>4</v>
      </c>
      <c r="IY13" s="40">
        <v>5</v>
      </c>
      <c r="IZ13" s="40">
        <v>1</v>
      </c>
      <c r="JA13" s="40">
        <v>5</v>
      </c>
      <c r="JB13" s="40">
        <v>5</v>
      </c>
      <c r="JC13" s="40">
        <v>5</v>
      </c>
      <c r="JD13" s="40">
        <v>4</v>
      </c>
      <c r="JE13" s="40">
        <v>5</v>
      </c>
      <c r="JF13" s="40">
        <v>3</v>
      </c>
      <c r="JG13" s="40">
        <v>5</v>
      </c>
      <c r="JH13" s="40">
        <v>5</v>
      </c>
      <c r="JI13" s="40">
        <v>5</v>
      </c>
      <c r="JJ13" s="40">
        <v>5</v>
      </c>
      <c r="JK13" s="40">
        <v>4</v>
      </c>
      <c r="JL13" s="40">
        <v>4</v>
      </c>
      <c r="JM13" s="40">
        <v>4</v>
      </c>
      <c r="JN13" s="40">
        <v>4</v>
      </c>
      <c r="JO13" s="40">
        <v>4</v>
      </c>
      <c r="JP13" s="40">
        <v>4</v>
      </c>
      <c r="JQ13" s="40">
        <v>2</v>
      </c>
      <c r="JR13" s="40">
        <v>4</v>
      </c>
      <c r="JS13" s="40">
        <v>3</v>
      </c>
      <c r="JT13" s="40">
        <v>4</v>
      </c>
      <c r="JU13" s="40">
        <v>4</v>
      </c>
      <c r="JV13" s="40">
        <v>4</v>
      </c>
      <c r="JW13" s="40">
        <v>4</v>
      </c>
      <c r="JX13" s="40">
        <v>5</v>
      </c>
      <c r="JY13" s="40">
        <v>5</v>
      </c>
      <c r="JZ13" s="40">
        <v>4</v>
      </c>
      <c r="KA13" s="40">
        <v>5</v>
      </c>
      <c r="KB13" s="40">
        <v>5</v>
      </c>
      <c r="KC13" s="40">
        <v>4</v>
      </c>
      <c r="KD13" s="40">
        <v>4</v>
      </c>
      <c r="KE13" s="40">
        <v>4</v>
      </c>
      <c r="KF13" s="40">
        <v>4</v>
      </c>
      <c r="KG13" s="40">
        <v>5</v>
      </c>
      <c r="KH13" s="40">
        <v>5</v>
      </c>
      <c r="KI13" s="40">
        <v>4</v>
      </c>
      <c r="KJ13" s="40">
        <v>5</v>
      </c>
      <c r="KK13" s="40">
        <v>5</v>
      </c>
      <c r="KL13" s="40">
        <v>5</v>
      </c>
      <c r="KM13" s="40">
        <v>4</v>
      </c>
      <c r="KN13" s="40">
        <v>4</v>
      </c>
      <c r="KO13" s="40">
        <v>3</v>
      </c>
      <c r="KP13" s="40">
        <v>4</v>
      </c>
      <c r="KQ13" s="40">
        <v>3</v>
      </c>
      <c r="KR13" s="40">
        <v>4</v>
      </c>
      <c r="KS13" s="40">
        <v>4</v>
      </c>
      <c r="KT13" s="40">
        <v>5</v>
      </c>
      <c r="KU13" s="40">
        <v>3</v>
      </c>
      <c r="KV13" s="40">
        <v>4</v>
      </c>
      <c r="KW13" s="40">
        <v>5</v>
      </c>
      <c r="KX13" s="40">
        <v>1</v>
      </c>
      <c r="KY13" s="40">
        <v>2</v>
      </c>
      <c r="KZ13" s="40">
        <v>5</v>
      </c>
      <c r="LA13" s="40">
        <v>5</v>
      </c>
      <c r="LB13" s="40">
        <v>4</v>
      </c>
      <c r="LC13" s="40">
        <v>4</v>
      </c>
      <c r="LD13" s="40">
        <v>5</v>
      </c>
      <c r="LE13" s="40">
        <v>3</v>
      </c>
      <c r="LF13" s="40">
        <v>5</v>
      </c>
      <c r="LG13" s="40">
        <v>4</v>
      </c>
      <c r="LH13" s="40">
        <v>5</v>
      </c>
      <c r="LI13" s="40">
        <v>5</v>
      </c>
      <c r="LJ13" s="40">
        <v>5</v>
      </c>
      <c r="LK13" s="40">
        <v>5</v>
      </c>
      <c r="LL13" s="40">
        <v>5</v>
      </c>
      <c r="LM13" s="40">
        <v>5</v>
      </c>
      <c r="LN13" s="40">
        <v>5</v>
      </c>
      <c r="LO13" s="40">
        <v>5</v>
      </c>
      <c r="LP13" s="40">
        <v>4</v>
      </c>
      <c r="LQ13" s="40">
        <v>5</v>
      </c>
      <c r="LR13" s="40">
        <v>4</v>
      </c>
      <c r="LS13" s="40">
        <v>4</v>
      </c>
      <c r="LT13" s="40">
        <v>5</v>
      </c>
      <c r="LU13" s="40">
        <v>5</v>
      </c>
      <c r="LV13" s="40">
        <v>4</v>
      </c>
      <c r="LW13" s="40">
        <v>5</v>
      </c>
      <c r="LX13" s="40">
        <v>4</v>
      </c>
      <c r="LY13" s="40">
        <v>4</v>
      </c>
      <c r="LZ13" s="40">
        <v>5</v>
      </c>
      <c r="MA13" s="40">
        <v>5</v>
      </c>
      <c r="MB13" s="40">
        <v>4</v>
      </c>
      <c r="MC13" s="40">
        <v>4</v>
      </c>
      <c r="MD13" s="40">
        <v>4</v>
      </c>
      <c r="ME13" s="40">
        <v>5</v>
      </c>
      <c r="MF13" s="40">
        <v>3</v>
      </c>
      <c r="MG13" s="40">
        <v>5</v>
      </c>
      <c r="MH13" s="40">
        <v>5</v>
      </c>
      <c r="MI13" s="40">
        <v>4</v>
      </c>
      <c r="MJ13" s="40">
        <v>4</v>
      </c>
      <c r="MK13" s="40">
        <v>5</v>
      </c>
      <c r="ML13" s="40">
        <v>5</v>
      </c>
      <c r="MM13" s="40">
        <v>5</v>
      </c>
      <c r="MN13" s="40">
        <v>5</v>
      </c>
      <c r="MO13" s="40">
        <v>5</v>
      </c>
      <c r="MP13" s="40">
        <v>4</v>
      </c>
      <c r="MQ13" s="40">
        <v>5</v>
      </c>
      <c r="MR13" s="40">
        <v>4</v>
      </c>
      <c r="MS13" s="40">
        <v>3</v>
      </c>
      <c r="MT13" s="40">
        <v>4</v>
      </c>
      <c r="MU13" s="40">
        <v>4</v>
      </c>
      <c r="MV13" s="40">
        <v>5</v>
      </c>
      <c r="MW13" s="40">
        <v>5</v>
      </c>
      <c r="MX13" s="40">
        <v>5</v>
      </c>
      <c r="MY13" s="40">
        <v>4</v>
      </c>
      <c r="MZ13" s="40">
        <v>4</v>
      </c>
      <c r="NA13" s="40">
        <v>5</v>
      </c>
      <c r="NB13" s="40">
        <v>5</v>
      </c>
      <c r="NC13" s="40">
        <v>5</v>
      </c>
      <c r="ND13" s="40">
        <v>5</v>
      </c>
      <c r="NE13" s="40">
        <v>4</v>
      </c>
      <c r="NF13" s="40">
        <v>5</v>
      </c>
      <c r="NG13" s="40">
        <v>5</v>
      </c>
      <c r="NH13" s="40">
        <v>5</v>
      </c>
      <c r="NI13" s="40">
        <v>3</v>
      </c>
      <c r="NJ13" s="40">
        <v>4</v>
      </c>
      <c r="NK13" s="40">
        <v>5</v>
      </c>
      <c r="NL13" s="40">
        <v>5</v>
      </c>
      <c r="NM13" s="40">
        <v>3</v>
      </c>
      <c r="NN13" s="40">
        <v>5</v>
      </c>
      <c r="NO13" s="40">
        <v>5</v>
      </c>
      <c r="NP13" s="40">
        <v>5</v>
      </c>
      <c r="NQ13" s="40">
        <v>4</v>
      </c>
      <c r="NR13" s="40">
        <v>4</v>
      </c>
      <c r="NS13" s="40">
        <v>4</v>
      </c>
      <c r="NT13" s="40">
        <v>4</v>
      </c>
      <c r="NU13" s="40">
        <v>5</v>
      </c>
      <c r="NV13" s="40">
        <v>4</v>
      </c>
      <c r="NW13" s="40">
        <v>4</v>
      </c>
      <c r="NX13" s="40">
        <v>4</v>
      </c>
      <c r="NY13" s="40">
        <v>5</v>
      </c>
      <c r="NZ13" s="40">
        <v>4</v>
      </c>
      <c r="OA13" s="40">
        <v>5</v>
      </c>
      <c r="OB13" s="40">
        <v>5</v>
      </c>
      <c r="OC13" s="40">
        <v>5</v>
      </c>
      <c r="OD13" s="40">
        <v>4</v>
      </c>
      <c r="OE13" s="40">
        <v>4</v>
      </c>
      <c r="OF13" s="40">
        <v>4</v>
      </c>
      <c r="OG13" s="40">
        <v>4</v>
      </c>
      <c r="OH13" s="40">
        <v>4</v>
      </c>
      <c r="OI13" s="40">
        <v>5</v>
      </c>
      <c r="OJ13" s="40">
        <v>4</v>
      </c>
      <c r="OK13" s="40">
        <v>4</v>
      </c>
      <c r="OL13" s="40">
        <v>5</v>
      </c>
      <c r="OM13" s="40">
        <v>4</v>
      </c>
      <c r="ON13" s="40">
        <v>4</v>
      </c>
      <c r="OO13" s="40">
        <v>4</v>
      </c>
      <c r="OP13" s="40">
        <v>5</v>
      </c>
      <c r="OQ13" s="40">
        <v>5</v>
      </c>
      <c r="OR13" s="40">
        <v>4</v>
      </c>
      <c r="OS13" s="40">
        <v>4</v>
      </c>
      <c r="OT13" s="40">
        <v>4</v>
      </c>
      <c r="OU13" s="40">
        <v>4</v>
      </c>
      <c r="OV13" s="40">
        <v>4</v>
      </c>
      <c r="OW13" s="40">
        <v>5</v>
      </c>
      <c r="OX13" s="40">
        <v>4</v>
      </c>
      <c r="OY13" s="40">
        <v>5</v>
      </c>
      <c r="OZ13" s="40">
        <v>4</v>
      </c>
      <c r="PA13" s="40">
        <v>4</v>
      </c>
      <c r="PB13" s="40">
        <v>4</v>
      </c>
      <c r="PC13" s="40">
        <v>4</v>
      </c>
      <c r="PD13" s="40">
        <v>5</v>
      </c>
      <c r="PE13" s="40">
        <v>5</v>
      </c>
      <c r="PF13" s="40">
        <v>4</v>
      </c>
      <c r="PG13" s="40">
        <v>5</v>
      </c>
      <c r="PH13" s="40">
        <v>5</v>
      </c>
      <c r="PI13" s="40">
        <v>5</v>
      </c>
      <c r="PJ13" s="40">
        <v>4</v>
      </c>
      <c r="PK13" s="40">
        <v>4</v>
      </c>
      <c r="PL13" s="40">
        <v>4</v>
      </c>
      <c r="PM13" s="40">
        <v>5</v>
      </c>
      <c r="PN13" s="40">
        <v>4</v>
      </c>
      <c r="PO13" s="40">
        <v>5</v>
      </c>
      <c r="PP13" s="40">
        <v>5</v>
      </c>
      <c r="PQ13" s="40">
        <v>4</v>
      </c>
      <c r="PR13" s="40">
        <v>4</v>
      </c>
      <c r="PS13" s="40">
        <v>3</v>
      </c>
      <c r="PT13" s="40">
        <v>5</v>
      </c>
      <c r="PU13" s="40">
        <v>4</v>
      </c>
      <c r="PV13" s="40">
        <v>4</v>
      </c>
      <c r="PW13" s="40">
        <v>3</v>
      </c>
      <c r="PX13" s="40">
        <v>4</v>
      </c>
      <c r="PY13" s="40">
        <v>3</v>
      </c>
      <c r="PZ13" s="40">
        <v>4</v>
      </c>
      <c r="QA13" s="40">
        <v>5</v>
      </c>
      <c r="QB13" s="40">
        <v>5</v>
      </c>
      <c r="QC13" s="40">
        <v>4</v>
      </c>
      <c r="QD13" s="40">
        <v>5</v>
      </c>
      <c r="QE13" s="40">
        <v>5</v>
      </c>
      <c r="QF13" s="40">
        <v>3</v>
      </c>
      <c r="QG13" s="40">
        <v>4</v>
      </c>
      <c r="QH13" s="40">
        <v>4</v>
      </c>
      <c r="QI13" s="40">
        <v>3</v>
      </c>
      <c r="QJ13" s="40">
        <v>1</v>
      </c>
      <c r="QK13" s="40">
        <v>5</v>
      </c>
      <c r="QL13" s="40">
        <v>3</v>
      </c>
      <c r="QM13" s="40">
        <v>4</v>
      </c>
      <c r="QN13" s="40">
        <v>3</v>
      </c>
      <c r="QO13" s="40">
        <v>3</v>
      </c>
      <c r="QP13" s="40">
        <v>5</v>
      </c>
      <c r="QQ13" s="40">
        <v>4</v>
      </c>
      <c r="QR13" s="40">
        <v>4</v>
      </c>
      <c r="QS13" s="40">
        <v>5</v>
      </c>
      <c r="QT13" s="40">
        <v>1</v>
      </c>
      <c r="QU13" s="40">
        <v>5</v>
      </c>
      <c r="QV13" s="40">
        <v>5</v>
      </c>
      <c r="QW13" s="40">
        <v>5</v>
      </c>
      <c r="QX13" s="40">
        <v>4</v>
      </c>
      <c r="QY13" s="40">
        <v>5</v>
      </c>
      <c r="QZ13" s="40">
        <v>5</v>
      </c>
      <c r="RA13" s="40">
        <v>3</v>
      </c>
      <c r="RB13" s="40">
        <v>4</v>
      </c>
      <c r="RC13" s="40">
        <v>4</v>
      </c>
      <c r="RD13" s="40">
        <v>4</v>
      </c>
      <c r="RE13" s="40">
        <v>4</v>
      </c>
      <c r="RF13" s="40">
        <v>5</v>
      </c>
      <c r="RG13" s="40">
        <v>5</v>
      </c>
      <c r="RH13" s="40">
        <v>3</v>
      </c>
      <c r="RI13" s="40">
        <v>1</v>
      </c>
      <c r="RJ13" s="40">
        <v>1</v>
      </c>
      <c r="RK13" s="40">
        <v>5</v>
      </c>
      <c r="RL13" s="40">
        <v>4</v>
      </c>
      <c r="RM13" s="40">
        <v>4</v>
      </c>
      <c r="RN13" s="40">
        <v>5</v>
      </c>
      <c r="RO13" s="40">
        <v>5</v>
      </c>
      <c r="RP13" s="40">
        <v>4</v>
      </c>
      <c r="RQ13" s="40">
        <v>4</v>
      </c>
      <c r="RR13" s="40">
        <v>4</v>
      </c>
      <c r="RS13" s="40">
        <v>4</v>
      </c>
      <c r="RT13" s="40">
        <v>4</v>
      </c>
      <c r="RU13" s="40">
        <v>4</v>
      </c>
      <c r="RV13" s="40">
        <v>5</v>
      </c>
      <c r="RW13" s="40">
        <v>3</v>
      </c>
      <c r="RX13" s="40">
        <v>4</v>
      </c>
      <c r="RY13" s="40">
        <v>5</v>
      </c>
      <c r="RZ13" s="40">
        <v>4</v>
      </c>
      <c r="SA13" s="40">
        <v>3</v>
      </c>
      <c r="SB13" s="40">
        <v>4</v>
      </c>
      <c r="SC13" s="40">
        <v>5</v>
      </c>
      <c r="SD13" s="40">
        <v>3</v>
      </c>
      <c r="SE13" s="40">
        <v>4</v>
      </c>
      <c r="SF13" s="40">
        <v>4</v>
      </c>
      <c r="SG13" s="40">
        <v>4</v>
      </c>
      <c r="SH13" s="40">
        <v>4</v>
      </c>
      <c r="SI13" s="40">
        <v>5</v>
      </c>
      <c r="SJ13" s="40">
        <v>5</v>
      </c>
      <c r="SK13" s="40">
        <v>4</v>
      </c>
      <c r="SL13" s="40">
        <v>4</v>
      </c>
      <c r="SM13" s="40">
        <v>3</v>
      </c>
      <c r="SN13" s="40">
        <v>3</v>
      </c>
      <c r="SO13" s="40">
        <v>5</v>
      </c>
      <c r="SP13" s="40">
        <v>2</v>
      </c>
      <c r="SQ13" s="40">
        <v>4</v>
      </c>
      <c r="SR13" s="40">
        <v>4</v>
      </c>
      <c r="SS13" s="40">
        <v>5</v>
      </c>
      <c r="ST13" s="40">
        <v>4</v>
      </c>
      <c r="SU13" s="40">
        <v>5</v>
      </c>
      <c r="SV13" s="40">
        <v>3</v>
      </c>
      <c r="SW13" s="40">
        <v>5</v>
      </c>
      <c r="SX13" s="40">
        <v>4</v>
      </c>
      <c r="SY13" s="40">
        <v>5</v>
      </c>
      <c r="SZ13" s="40">
        <v>3</v>
      </c>
      <c r="TA13" s="40">
        <v>2</v>
      </c>
      <c r="TB13" s="40">
        <v>5</v>
      </c>
      <c r="TC13" s="40">
        <v>4</v>
      </c>
      <c r="TD13" s="40">
        <v>4</v>
      </c>
      <c r="TE13" s="40">
        <v>4</v>
      </c>
      <c r="TF13" s="40">
        <v>5</v>
      </c>
      <c r="TG13" s="40">
        <v>2</v>
      </c>
      <c r="TH13" s="40">
        <v>4</v>
      </c>
      <c r="TI13" s="40">
        <v>4</v>
      </c>
      <c r="TJ13" s="40">
        <v>5</v>
      </c>
      <c r="TK13" s="40">
        <v>4</v>
      </c>
      <c r="TL13" s="40">
        <v>4</v>
      </c>
      <c r="TM13" s="40">
        <v>5</v>
      </c>
      <c r="TN13" s="40">
        <v>2</v>
      </c>
      <c r="TO13" s="40">
        <v>4</v>
      </c>
      <c r="TP13" s="40">
        <v>4</v>
      </c>
      <c r="TQ13" s="40">
        <v>5</v>
      </c>
      <c r="TR13" s="40">
        <v>5</v>
      </c>
      <c r="TS13" s="40">
        <v>5</v>
      </c>
      <c r="TT13" s="40">
        <v>3</v>
      </c>
      <c r="TU13" s="40">
        <v>3</v>
      </c>
      <c r="TV13" s="40">
        <v>3</v>
      </c>
      <c r="TW13" s="40">
        <v>4</v>
      </c>
      <c r="TX13" s="40">
        <v>3</v>
      </c>
      <c r="TY13" s="40">
        <v>5</v>
      </c>
      <c r="TZ13" s="40">
        <v>4</v>
      </c>
      <c r="UA13" s="40">
        <v>4</v>
      </c>
      <c r="UB13" s="40">
        <v>4</v>
      </c>
      <c r="UC13" s="40">
        <v>4</v>
      </c>
      <c r="UD13" s="40">
        <v>3</v>
      </c>
      <c r="UE13" s="40">
        <v>3</v>
      </c>
      <c r="UF13" s="40">
        <v>4</v>
      </c>
      <c r="UG13" s="41">
        <v>4</v>
      </c>
      <c r="UH13" s="27">
        <f>AVERAGE(Tabela6310111214[[#This Row],[3]:[832]])</f>
        <v>4.1818181818181817</v>
      </c>
      <c r="UI13" s="27">
        <f>SKEW(Tabela6310111214[[#This Row],[3]:[832]])</f>
        <v>-1.598228563559186</v>
      </c>
      <c r="UJ13" s="27">
        <f>STDEV(Tabela6310111214[[#This Row],[3]:[832]])</f>
        <v>0.91518079456259072</v>
      </c>
      <c r="UK13" s="63">
        <v>0.87127190894437545</v>
      </c>
    </row>
    <row r="14" spans="1:557" s="28" customFormat="1" ht="24.95" customHeight="1" thickBot="1">
      <c r="A14" s="29">
        <v>26</v>
      </c>
      <c r="B14" s="30">
        <v>8</v>
      </c>
      <c r="C14" s="106" t="s">
        <v>1714</v>
      </c>
      <c r="D14" s="40">
        <v>4</v>
      </c>
      <c r="E14" s="40">
        <v>4</v>
      </c>
      <c r="F14" s="40">
        <v>5</v>
      </c>
      <c r="G14" s="40">
        <v>4</v>
      </c>
      <c r="H14" s="40">
        <v>4</v>
      </c>
      <c r="I14" s="40">
        <v>5</v>
      </c>
      <c r="J14" s="40">
        <v>5</v>
      </c>
      <c r="K14" s="40">
        <v>4</v>
      </c>
      <c r="L14" s="40">
        <v>4</v>
      </c>
      <c r="M14" s="40">
        <v>4</v>
      </c>
      <c r="N14" s="40">
        <v>5</v>
      </c>
      <c r="O14" s="40">
        <v>4</v>
      </c>
      <c r="P14" s="40">
        <v>4</v>
      </c>
      <c r="Q14" s="40">
        <v>5</v>
      </c>
      <c r="R14" s="40">
        <v>5</v>
      </c>
      <c r="S14" s="40">
        <v>5</v>
      </c>
      <c r="T14" s="40">
        <v>5</v>
      </c>
      <c r="U14" s="40">
        <v>4</v>
      </c>
      <c r="V14" s="40">
        <v>4</v>
      </c>
      <c r="W14" s="40">
        <v>5</v>
      </c>
      <c r="X14" s="40">
        <v>5</v>
      </c>
      <c r="Y14" s="40">
        <v>5</v>
      </c>
      <c r="Z14" s="40">
        <v>5</v>
      </c>
      <c r="AA14" s="40">
        <v>5</v>
      </c>
      <c r="AB14" s="40">
        <v>5</v>
      </c>
      <c r="AC14" s="40">
        <v>5</v>
      </c>
      <c r="AD14" s="40">
        <v>3</v>
      </c>
      <c r="AE14" s="40">
        <v>4</v>
      </c>
      <c r="AF14" s="40">
        <v>5</v>
      </c>
      <c r="AG14" s="40">
        <v>5</v>
      </c>
      <c r="AH14" s="40">
        <v>5</v>
      </c>
      <c r="AI14" s="40">
        <v>5</v>
      </c>
      <c r="AJ14" s="40">
        <v>5</v>
      </c>
      <c r="AK14" s="40">
        <v>4</v>
      </c>
      <c r="AL14" s="40">
        <v>5</v>
      </c>
      <c r="AM14" s="40">
        <v>4</v>
      </c>
      <c r="AN14" s="40">
        <v>4</v>
      </c>
      <c r="AO14" s="40">
        <v>4</v>
      </c>
      <c r="AP14" s="40">
        <v>4</v>
      </c>
      <c r="AQ14" s="40">
        <v>4</v>
      </c>
      <c r="AR14" s="40">
        <v>5</v>
      </c>
      <c r="AS14" s="40">
        <v>4</v>
      </c>
      <c r="AT14" s="40">
        <v>5</v>
      </c>
      <c r="AU14" s="40">
        <v>5</v>
      </c>
      <c r="AV14" s="40">
        <v>5</v>
      </c>
      <c r="AW14" s="40">
        <v>4</v>
      </c>
      <c r="AX14" s="40">
        <v>4</v>
      </c>
      <c r="AY14" s="40">
        <v>5</v>
      </c>
      <c r="AZ14" s="40">
        <v>5</v>
      </c>
      <c r="BA14" s="40">
        <v>4</v>
      </c>
      <c r="BB14" s="40">
        <v>4</v>
      </c>
      <c r="BC14" s="40">
        <v>5</v>
      </c>
      <c r="BD14" s="40">
        <v>4</v>
      </c>
      <c r="BE14" s="40">
        <v>5</v>
      </c>
      <c r="BF14" s="40">
        <v>5</v>
      </c>
      <c r="BG14" s="40">
        <v>5</v>
      </c>
      <c r="BH14" s="40">
        <v>5</v>
      </c>
      <c r="BI14" s="40">
        <v>5</v>
      </c>
      <c r="BJ14" s="40">
        <v>5</v>
      </c>
      <c r="BK14" s="40">
        <v>4</v>
      </c>
      <c r="BL14" s="40">
        <v>4</v>
      </c>
      <c r="BM14" s="40">
        <v>4</v>
      </c>
      <c r="BN14" s="40">
        <v>4</v>
      </c>
      <c r="BO14" s="40">
        <v>4</v>
      </c>
      <c r="BP14" s="40">
        <v>4</v>
      </c>
      <c r="BQ14" s="40">
        <v>4</v>
      </c>
      <c r="BR14" s="40">
        <v>5</v>
      </c>
      <c r="BS14" s="40">
        <v>5</v>
      </c>
      <c r="BT14" s="40">
        <v>4</v>
      </c>
      <c r="BU14" s="40">
        <v>4</v>
      </c>
      <c r="BV14" s="40">
        <v>5</v>
      </c>
      <c r="BW14" s="40">
        <v>5</v>
      </c>
      <c r="BX14" s="40">
        <v>5</v>
      </c>
      <c r="BY14" s="40">
        <v>4</v>
      </c>
      <c r="BZ14" s="40">
        <v>5</v>
      </c>
      <c r="CA14" s="40">
        <v>4</v>
      </c>
      <c r="CB14" s="40">
        <v>5</v>
      </c>
      <c r="CC14" s="40">
        <v>5</v>
      </c>
      <c r="CD14" s="40">
        <v>4</v>
      </c>
      <c r="CE14" s="40">
        <v>4</v>
      </c>
      <c r="CF14" s="40">
        <v>5</v>
      </c>
      <c r="CG14" s="40">
        <v>4</v>
      </c>
      <c r="CH14" s="40">
        <v>5</v>
      </c>
      <c r="CI14" s="40">
        <v>5</v>
      </c>
      <c r="CJ14" s="40">
        <v>5</v>
      </c>
      <c r="CK14" s="40">
        <v>4</v>
      </c>
      <c r="CL14" s="40">
        <v>5</v>
      </c>
      <c r="CM14" s="40">
        <v>5</v>
      </c>
      <c r="CN14" s="40">
        <v>5</v>
      </c>
      <c r="CO14" s="40">
        <v>4</v>
      </c>
      <c r="CP14" s="40">
        <v>5</v>
      </c>
      <c r="CQ14" s="40">
        <v>5</v>
      </c>
      <c r="CR14" s="40">
        <v>5</v>
      </c>
      <c r="CS14" s="40">
        <v>5</v>
      </c>
      <c r="CT14" s="40">
        <v>5</v>
      </c>
      <c r="CU14" s="40">
        <v>5</v>
      </c>
      <c r="CV14" s="40">
        <v>4</v>
      </c>
      <c r="CW14" s="40">
        <v>5</v>
      </c>
      <c r="CX14" s="40">
        <v>4</v>
      </c>
      <c r="CY14" s="40">
        <v>4</v>
      </c>
      <c r="CZ14" s="40">
        <v>5</v>
      </c>
      <c r="DA14" s="40">
        <v>5</v>
      </c>
      <c r="DB14" s="40">
        <v>5</v>
      </c>
      <c r="DC14" s="40">
        <v>5</v>
      </c>
      <c r="DD14" s="40">
        <v>5</v>
      </c>
      <c r="DE14" s="40">
        <v>4</v>
      </c>
      <c r="DF14" s="40">
        <v>5</v>
      </c>
      <c r="DG14" s="40">
        <v>5</v>
      </c>
      <c r="DH14" s="40">
        <v>5</v>
      </c>
      <c r="DI14" s="40">
        <v>5</v>
      </c>
      <c r="DJ14" s="40">
        <v>4</v>
      </c>
      <c r="DK14" s="40">
        <v>4</v>
      </c>
      <c r="DL14" s="40">
        <v>4</v>
      </c>
      <c r="DM14" s="40">
        <v>5</v>
      </c>
      <c r="DN14" s="40">
        <v>4</v>
      </c>
      <c r="DO14" s="40">
        <v>5</v>
      </c>
      <c r="DP14" s="40">
        <v>5</v>
      </c>
      <c r="DQ14" s="40">
        <v>5</v>
      </c>
      <c r="DR14" s="40">
        <v>5</v>
      </c>
      <c r="DS14" s="40">
        <v>4</v>
      </c>
      <c r="DT14" s="40">
        <v>5</v>
      </c>
      <c r="DU14" s="40">
        <v>4</v>
      </c>
      <c r="DV14" s="40">
        <v>5</v>
      </c>
      <c r="DW14" s="40">
        <v>4</v>
      </c>
      <c r="DX14" s="40">
        <v>5</v>
      </c>
      <c r="DY14" s="40">
        <v>4</v>
      </c>
      <c r="DZ14" s="40">
        <v>5</v>
      </c>
      <c r="EA14" s="40">
        <v>4</v>
      </c>
      <c r="EB14" s="40">
        <v>5</v>
      </c>
      <c r="EC14" s="40">
        <v>5</v>
      </c>
      <c r="ED14" s="40">
        <v>3</v>
      </c>
      <c r="EE14" s="40">
        <v>3</v>
      </c>
      <c r="EF14" s="40">
        <v>4</v>
      </c>
      <c r="EG14" s="40">
        <v>4</v>
      </c>
      <c r="EH14" s="40">
        <v>4</v>
      </c>
      <c r="EI14" s="40">
        <v>5</v>
      </c>
      <c r="EJ14" s="40">
        <v>4</v>
      </c>
      <c r="EK14" s="40">
        <v>4</v>
      </c>
      <c r="EL14" s="40">
        <v>4</v>
      </c>
      <c r="EM14" s="40">
        <v>5</v>
      </c>
      <c r="EN14" s="40">
        <v>5</v>
      </c>
      <c r="EO14" s="40">
        <v>4</v>
      </c>
      <c r="EP14" s="40">
        <v>5</v>
      </c>
      <c r="EQ14" s="40">
        <v>5</v>
      </c>
      <c r="ER14" s="40">
        <v>5</v>
      </c>
      <c r="ES14" s="40">
        <v>5</v>
      </c>
      <c r="ET14" s="40">
        <v>4</v>
      </c>
      <c r="EU14" s="40">
        <v>4</v>
      </c>
      <c r="EV14" s="40">
        <v>4</v>
      </c>
      <c r="EW14" s="40">
        <v>5</v>
      </c>
      <c r="EX14" s="40">
        <v>4</v>
      </c>
      <c r="EY14" s="40">
        <v>5</v>
      </c>
      <c r="EZ14" s="40">
        <v>4</v>
      </c>
      <c r="FA14" s="40">
        <v>5</v>
      </c>
      <c r="FB14" s="40">
        <v>5</v>
      </c>
      <c r="FC14" s="40">
        <v>5</v>
      </c>
      <c r="FD14" s="40">
        <v>5</v>
      </c>
      <c r="FE14" s="40">
        <v>4</v>
      </c>
      <c r="FF14" s="40">
        <v>4</v>
      </c>
      <c r="FG14" s="40">
        <v>5</v>
      </c>
      <c r="FH14" s="40">
        <v>5</v>
      </c>
      <c r="FI14" s="40">
        <v>5</v>
      </c>
      <c r="FJ14" s="40">
        <v>4</v>
      </c>
      <c r="FK14" s="40">
        <v>5</v>
      </c>
      <c r="FL14" s="40">
        <v>5</v>
      </c>
      <c r="FM14" s="40">
        <v>5</v>
      </c>
      <c r="FN14" s="40">
        <v>5</v>
      </c>
      <c r="FO14" s="40">
        <v>5</v>
      </c>
      <c r="FP14" s="40">
        <v>5</v>
      </c>
      <c r="FQ14" s="40">
        <v>5</v>
      </c>
      <c r="FR14" s="40">
        <v>5</v>
      </c>
      <c r="FS14" s="40">
        <v>5</v>
      </c>
      <c r="FT14" s="40">
        <v>4</v>
      </c>
      <c r="FU14" s="40">
        <v>5</v>
      </c>
      <c r="FV14" s="40">
        <v>5</v>
      </c>
      <c r="FW14" s="40">
        <v>5</v>
      </c>
      <c r="FX14" s="40">
        <v>5</v>
      </c>
      <c r="FY14" s="40">
        <v>5</v>
      </c>
      <c r="FZ14" s="40">
        <v>5</v>
      </c>
      <c r="GA14" s="40">
        <v>5</v>
      </c>
      <c r="GB14" s="40">
        <v>5</v>
      </c>
      <c r="GC14" s="40">
        <v>5</v>
      </c>
      <c r="GD14" s="40">
        <v>5</v>
      </c>
      <c r="GE14" s="40">
        <v>4</v>
      </c>
      <c r="GF14" s="40">
        <v>5</v>
      </c>
      <c r="GG14" s="40">
        <v>5</v>
      </c>
      <c r="GH14" s="40">
        <v>5</v>
      </c>
      <c r="GI14" s="40">
        <v>5</v>
      </c>
      <c r="GJ14" s="40">
        <v>5</v>
      </c>
      <c r="GK14" s="40">
        <v>5</v>
      </c>
      <c r="GL14" s="40">
        <v>5</v>
      </c>
      <c r="GM14" s="40">
        <v>5</v>
      </c>
      <c r="GN14" s="40">
        <v>3</v>
      </c>
      <c r="GO14" s="40">
        <v>5</v>
      </c>
      <c r="GP14" s="40">
        <v>5</v>
      </c>
      <c r="GQ14" s="40">
        <v>5</v>
      </c>
      <c r="GR14" s="40">
        <v>4</v>
      </c>
      <c r="GS14" s="40">
        <v>5</v>
      </c>
      <c r="GT14" s="40">
        <v>5</v>
      </c>
      <c r="GU14" s="40">
        <v>4</v>
      </c>
      <c r="GV14" s="40">
        <v>4</v>
      </c>
      <c r="GW14" s="40">
        <v>5</v>
      </c>
      <c r="GX14" s="40">
        <v>5</v>
      </c>
      <c r="GY14" s="40">
        <v>5</v>
      </c>
      <c r="GZ14" s="40">
        <v>5</v>
      </c>
      <c r="HA14" s="40">
        <v>5</v>
      </c>
      <c r="HB14" s="40">
        <v>5</v>
      </c>
      <c r="HC14" s="40">
        <v>5</v>
      </c>
      <c r="HD14" s="40">
        <v>5</v>
      </c>
      <c r="HE14" s="40">
        <v>5</v>
      </c>
      <c r="HF14" s="40">
        <v>5</v>
      </c>
      <c r="HG14" s="40">
        <v>5</v>
      </c>
      <c r="HH14" s="40">
        <v>4</v>
      </c>
      <c r="HI14" s="40">
        <v>5</v>
      </c>
      <c r="HJ14" s="40">
        <v>5</v>
      </c>
      <c r="HK14" s="40">
        <v>5</v>
      </c>
      <c r="HL14" s="40">
        <v>4</v>
      </c>
      <c r="HM14" s="40">
        <v>4</v>
      </c>
      <c r="HN14" s="40">
        <v>5</v>
      </c>
      <c r="HO14" s="40">
        <v>4</v>
      </c>
      <c r="HP14" s="40">
        <v>5</v>
      </c>
      <c r="HQ14" s="40">
        <v>4</v>
      </c>
      <c r="HR14" s="40">
        <v>5</v>
      </c>
      <c r="HS14" s="40">
        <v>5</v>
      </c>
      <c r="HT14" s="40">
        <v>4</v>
      </c>
      <c r="HU14" s="40">
        <v>5</v>
      </c>
      <c r="HV14" s="40">
        <v>4</v>
      </c>
      <c r="HW14" s="40">
        <v>5</v>
      </c>
      <c r="HX14" s="40">
        <v>4</v>
      </c>
      <c r="HY14" s="40">
        <v>5</v>
      </c>
      <c r="HZ14" s="40">
        <v>5</v>
      </c>
      <c r="IA14" s="40">
        <v>5</v>
      </c>
      <c r="IB14" s="40">
        <v>5</v>
      </c>
      <c r="IC14" s="40">
        <v>5</v>
      </c>
      <c r="ID14" s="40">
        <v>4</v>
      </c>
      <c r="IE14" s="40">
        <v>4</v>
      </c>
      <c r="IF14" s="40">
        <v>5</v>
      </c>
      <c r="IG14" s="40">
        <v>4</v>
      </c>
      <c r="IH14" s="40">
        <v>5</v>
      </c>
      <c r="II14" s="40">
        <v>4</v>
      </c>
      <c r="IJ14" s="40">
        <v>5</v>
      </c>
      <c r="IK14" s="40">
        <v>5</v>
      </c>
      <c r="IL14" s="40">
        <v>5</v>
      </c>
      <c r="IM14" s="40">
        <v>4</v>
      </c>
      <c r="IN14" s="40">
        <v>4</v>
      </c>
      <c r="IO14" s="40">
        <v>3</v>
      </c>
      <c r="IP14" s="40">
        <v>4</v>
      </c>
      <c r="IQ14" s="40">
        <v>5</v>
      </c>
      <c r="IR14" s="40">
        <v>4</v>
      </c>
      <c r="IS14" s="40">
        <v>4</v>
      </c>
      <c r="IT14" s="40">
        <v>4</v>
      </c>
      <c r="IU14" s="40">
        <v>5</v>
      </c>
      <c r="IV14" s="40">
        <v>0</v>
      </c>
      <c r="IW14" s="40">
        <v>4</v>
      </c>
      <c r="IX14" s="40">
        <v>4</v>
      </c>
      <c r="IY14" s="40">
        <v>5</v>
      </c>
      <c r="IZ14" s="40">
        <v>1</v>
      </c>
      <c r="JA14" s="40">
        <v>5</v>
      </c>
      <c r="JB14" s="40">
        <v>5</v>
      </c>
      <c r="JC14" s="40">
        <v>5</v>
      </c>
      <c r="JD14" s="40">
        <v>4</v>
      </c>
      <c r="JE14" s="40">
        <v>5</v>
      </c>
      <c r="JF14" s="40">
        <v>5</v>
      </c>
      <c r="JG14" s="40">
        <v>5</v>
      </c>
      <c r="JH14" s="40">
        <v>5</v>
      </c>
      <c r="JI14" s="40">
        <v>5</v>
      </c>
      <c r="JJ14" s="40">
        <v>5</v>
      </c>
      <c r="JK14" s="40">
        <v>4</v>
      </c>
      <c r="JL14" s="40">
        <v>4</v>
      </c>
      <c r="JM14" s="40">
        <v>4</v>
      </c>
      <c r="JN14" s="40">
        <v>4</v>
      </c>
      <c r="JO14" s="40">
        <v>4</v>
      </c>
      <c r="JP14" s="40">
        <v>5</v>
      </c>
      <c r="JQ14" s="40">
        <v>2</v>
      </c>
      <c r="JR14" s="40">
        <v>4</v>
      </c>
      <c r="JS14" s="40">
        <v>4</v>
      </c>
      <c r="JT14" s="40">
        <v>5</v>
      </c>
      <c r="JU14" s="40">
        <v>4</v>
      </c>
      <c r="JV14" s="40">
        <v>5</v>
      </c>
      <c r="JW14" s="40">
        <v>5</v>
      </c>
      <c r="JX14" s="40">
        <v>4</v>
      </c>
      <c r="JY14" s="40">
        <v>5</v>
      </c>
      <c r="JZ14" s="40">
        <v>5</v>
      </c>
      <c r="KA14" s="40">
        <v>5</v>
      </c>
      <c r="KB14" s="40">
        <v>5</v>
      </c>
      <c r="KC14" s="40">
        <v>5</v>
      </c>
      <c r="KD14" s="40">
        <v>5</v>
      </c>
      <c r="KE14" s="40">
        <v>5</v>
      </c>
      <c r="KF14" s="40">
        <v>4</v>
      </c>
      <c r="KG14" s="40">
        <v>5</v>
      </c>
      <c r="KH14" s="40">
        <v>5</v>
      </c>
      <c r="KI14" s="40">
        <v>4</v>
      </c>
      <c r="KJ14" s="40">
        <v>5</v>
      </c>
      <c r="KK14" s="40">
        <v>5</v>
      </c>
      <c r="KL14" s="40">
        <v>5</v>
      </c>
      <c r="KM14" s="40">
        <v>5</v>
      </c>
      <c r="KN14" s="40">
        <v>5</v>
      </c>
      <c r="KO14" s="40">
        <v>5</v>
      </c>
      <c r="KP14" s="40">
        <v>4</v>
      </c>
      <c r="KQ14" s="40">
        <v>4</v>
      </c>
      <c r="KR14" s="40">
        <v>5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3</v>
      </c>
      <c r="KY14" s="40">
        <v>5</v>
      </c>
      <c r="KZ14" s="40">
        <v>5</v>
      </c>
      <c r="LA14" s="40">
        <v>5</v>
      </c>
      <c r="LB14" s="40">
        <v>5</v>
      </c>
      <c r="LC14" s="40">
        <v>5</v>
      </c>
      <c r="LD14" s="40">
        <v>5</v>
      </c>
      <c r="LE14" s="40">
        <v>5</v>
      </c>
      <c r="LF14" s="40">
        <v>5</v>
      </c>
      <c r="LG14" s="40">
        <v>5</v>
      </c>
      <c r="LH14" s="40">
        <v>4</v>
      </c>
      <c r="LI14" s="40">
        <v>5</v>
      </c>
      <c r="LJ14" s="40">
        <v>5</v>
      </c>
      <c r="LK14" s="40">
        <v>5</v>
      </c>
      <c r="LL14" s="40">
        <v>5</v>
      </c>
      <c r="LM14" s="40">
        <v>5</v>
      </c>
      <c r="LN14" s="40">
        <v>5</v>
      </c>
      <c r="LO14" s="40">
        <v>5</v>
      </c>
      <c r="LP14" s="40">
        <v>5</v>
      </c>
      <c r="LQ14" s="40">
        <v>4</v>
      </c>
      <c r="LR14" s="40">
        <v>5</v>
      </c>
      <c r="LS14" s="40">
        <v>5</v>
      </c>
      <c r="LT14" s="40">
        <v>3</v>
      </c>
      <c r="LU14" s="40">
        <v>5</v>
      </c>
      <c r="LV14" s="40">
        <v>4</v>
      </c>
      <c r="LW14" s="40">
        <v>5</v>
      </c>
      <c r="LX14" s="40">
        <v>4</v>
      </c>
      <c r="LY14" s="40">
        <v>5</v>
      </c>
      <c r="LZ14" s="40">
        <v>5</v>
      </c>
      <c r="MA14" s="40">
        <v>5</v>
      </c>
      <c r="MB14" s="40">
        <v>5</v>
      </c>
      <c r="MC14" s="40">
        <v>5</v>
      </c>
      <c r="MD14" s="40">
        <v>5</v>
      </c>
      <c r="ME14" s="40">
        <v>5</v>
      </c>
      <c r="MF14" s="40">
        <v>2</v>
      </c>
      <c r="MG14" s="40">
        <v>5</v>
      </c>
      <c r="MH14" s="40">
        <v>5</v>
      </c>
      <c r="MI14" s="40">
        <v>5</v>
      </c>
      <c r="MJ14" s="40">
        <v>5</v>
      </c>
      <c r="MK14" s="40">
        <v>4</v>
      </c>
      <c r="ML14" s="40">
        <v>5</v>
      </c>
      <c r="MM14" s="40">
        <v>4</v>
      </c>
      <c r="MN14" s="40">
        <v>4</v>
      </c>
      <c r="MO14" s="40">
        <v>3</v>
      </c>
      <c r="MP14" s="40">
        <v>4</v>
      </c>
      <c r="MQ14" s="40">
        <v>4</v>
      </c>
      <c r="MR14" s="40">
        <v>4</v>
      </c>
      <c r="MS14" s="40">
        <v>4</v>
      </c>
      <c r="MT14" s="40">
        <v>5</v>
      </c>
      <c r="MU14" s="40">
        <v>4</v>
      </c>
      <c r="MV14" s="40">
        <v>5</v>
      </c>
      <c r="MW14" s="40">
        <v>5</v>
      </c>
      <c r="MX14" s="40">
        <v>5</v>
      </c>
      <c r="MY14" s="40">
        <v>5</v>
      </c>
      <c r="MZ14" s="40">
        <v>5</v>
      </c>
      <c r="NA14" s="40">
        <v>5</v>
      </c>
      <c r="NB14" s="40">
        <v>5</v>
      </c>
      <c r="NC14" s="40">
        <v>5</v>
      </c>
      <c r="ND14" s="40">
        <v>5</v>
      </c>
      <c r="NE14" s="40">
        <v>3</v>
      </c>
      <c r="NF14" s="40">
        <v>5</v>
      </c>
      <c r="NG14" s="40">
        <v>4</v>
      </c>
      <c r="NH14" s="40">
        <v>5</v>
      </c>
      <c r="NI14" s="40">
        <v>4</v>
      </c>
      <c r="NJ14" s="40">
        <v>5</v>
      </c>
      <c r="NK14" s="40">
        <v>5</v>
      </c>
      <c r="NL14" s="40">
        <v>5</v>
      </c>
      <c r="NM14" s="40">
        <v>5</v>
      </c>
      <c r="NN14" s="40">
        <v>5</v>
      </c>
      <c r="NO14" s="40">
        <v>5</v>
      </c>
      <c r="NP14" s="40">
        <v>5</v>
      </c>
      <c r="NQ14" s="40">
        <v>5</v>
      </c>
      <c r="NR14" s="40">
        <v>4</v>
      </c>
      <c r="NS14" s="40">
        <v>5</v>
      </c>
      <c r="NT14" s="40">
        <v>5</v>
      </c>
      <c r="NU14" s="40">
        <v>5</v>
      </c>
      <c r="NV14" s="40">
        <v>5</v>
      </c>
      <c r="NW14" s="40">
        <v>5</v>
      </c>
      <c r="NX14" s="40">
        <v>4</v>
      </c>
      <c r="NY14" s="40">
        <v>5</v>
      </c>
      <c r="NZ14" s="40">
        <v>4</v>
      </c>
      <c r="OA14" s="40">
        <v>5</v>
      </c>
      <c r="OB14" s="40">
        <v>5</v>
      </c>
      <c r="OC14" s="40">
        <v>4</v>
      </c>
      <c r="OD14" s="40">
        <v>5</v>
      </c>
      <c r="OE14" s="40">
        <v>4</v>
      </c>
      <c r="OF14" s="40">
        <v>5</v>
      </c>
      <c r="OG14" s="40">
        <v>5</v>
      </c>
      <c r="OH14" s="40">
        <v>4</v>
      </c>
      <c r="OI14" s="40">
        <v>5</v>
      </c>
      <c r="OJ14" s="40">
        <v>5</v>
      </c>
      <c r="OK14" s="40">
        <v>4</v>
      </c>
      <c r="OL14" s="40">
        <v>4</v>
      </c>
      <c r="OM14" s="40">
        <v>5</v>
      </c>
      <c r="ON14" s="40">
        <v>4</v>
      </c>
      <c r="OO14" s="40">
        <v>5</v>
      </c>
      <c r="OP14" s="40">
        <v>4</v>
      </c>
      <c r="OQ14" s="40">
        <v>5</v>
      </c>
      <c r="OR14" s="40">
        <v>4</v>
      </c>
      <c r="OS14" s="40">
        <v>4</v>
      </c>
      <c r="OT14" s="40">
        <v>5</v>
      </c>
      <c r="OU14" s="40">
        <v>4</v>
      </c>
      <c r="OV14" s="40">
        <v>4</v>
      </c>
      <c r="OW14" s="40">
        <v>5</v>
      </c>
      <c r="OX14" s="40">
        <v>5</v>
      </c>
      <c r="OY14" s="40">
        <v>4</v>
      </c>
      <c r="OZ14" s="40">
        <v>3</v>
      </c>
      <c r="PA14" s="40">
        <v>5</v>
      </c>
      <c r="PB14" s="40">
        <v>5</v>
      </c>
      <c r="PC14" s="40">
        <v>4</v>
      </c>
      <c r="PD14" s="40">
        <v>5</v>
      </c>
      <c r="PE14" s="40">
        <v>5</v>
      </c>
      <c r="PF14" s="40">
        <v>5</v>
      </c>
      <c r="PG14" s="40">
        <v>4</v>
      </c>
      <c r="PH14" s="40">
        <v>5</v>
      </c>
      <c r="PI14" s="40">
        <v>5</v>
      </c>
      <c r="PJ14" s="40">
        <v>5</v>
      </c>
      <c r="PK14" s="40">
        <v>4</v>
      </c>
      <c r="PL14" s="40">
        <v>4</v>
      </c>
      <c r="PM14" s="40">
        <v>3</v>
      </c>
      <c r="PN14" s="40">
        <v>5</v>
      </c>
      <c r="PO14" s="40">
        <v>5</v>
      </c>
      <c r="PP14" s="40">
        <v>5</v>
      </c>
      <c r="PQ14" s="40">
        <v>4</v>
      </c>
      <c r="PR14" s="40">
        <v>3</v>
      </c>
      <c r="PS14" s="40">
        <v>3</v>
      </c>
      <c r="PT14" s="40">
        <v>5</v>
      </c>
      <c r="PU14" s="40">
        <v>4</v>
      </c>
      <c r="PV14" s="40">
        <v>5</v>
      </c>
      <c r="PW14" s="40">
        <v>4</v>
      </c>
      <c r="PX14" s="40">
        <v>5</v>
      </c>
      <c r="PY14" s="40">
        <v>4</v>
      </c>
      <c r="PZ14" s="40">
        <v>5</v>
      </c>
      <c r="QA14" s="40">
        <v>5</v>
      </c>
      <c r="QB14" s="40">
        <v>5</v>
      </c>
      <c r="QC14" s="40">
        <v>5</v>
      </c>
      <c r="QD14" s="40">
        <v>5</v>
      </c>
      <c r="QE14" s="40">
        <v>5</v>
      </c>
      <c r="QF14" s="40">
        <v>4</v>
      </c>
      <c r="QG14" s="40">
        <v>5</v>
      </c>
      <c r="QH14" s="40">
        <v>5</v>
      </c>
      <c r="QI14" s="40">
        <v>3</v>
      </c>
      <c r="QJ14" s="40">
        <v>2</v>
      </c>
      <c r="QK14" s="40">
        <v>4</v>
      </c>
      <c r="QL14" s="40">
        <v>5</v>
      </c>
      <c r="QM14" s="40">
        <v>5</v>
      </c>
      <c r="QN14" s="40">
        <v>5</v>
      </c>
      <c r="QO14" s="40">
        <v>3</v>
      </c>
      <c r="QP14" s="40">
        <v>5</v>
      </c>
      <c r="QQ14" s="40">
        <v>5</v>
      </c>
      <c r="QR14" s="40">
        <v>4</v>
      </c>
      <c r="QS14" s="40">
        <v>4</v>
      </c>
      <c r="QT14" s="40">
        <v>2</v>
      </c>
      <c r="QU14" s="40">
        <v>5</v>
      </c>
      <c r="QV14" s="40">
        <v>5</v>
      </c>
      <c r="QW14" s="40">
        <v>5</v>
      </c>
      <c r="QX14" s="40">
        <v>4</v>
      </c>
      <c r="QY14" s="40">
        <v>5</v>
      </c>
      <c r="QZ14" s="40">
        <v>5</v>
      </c>
      <c r="RA14" s="40">
        <v>4</v>
      </c>
      <c r="RB14" s="40">
        <v>5</v>
      </c>
      <c r="RC14" s="40">
        <v>5</v>
      </c>
      <c r="RD14" s="40">
        <v>4</v>
      </c>
      <c r="RE14" s="40">
        <v>5</v>
      </c>
      <c r="RF14" s="40">
        <v>4</v>
      </c>
      <c r="RG14" s="40">
        <v>5</v>
      </c>
      <c r="RH14" s="40">
        <v>5</v>
      </c>
      <c r="RI14" s="40">
        <v>1</v>
      </c>
      <c r="RJ14" s="40">
        <v>1</v>
      </c>
      <c r="RK14" s="40">
        <v>5</v>
      </c>
      <c r="RL14" s="40">
        <v>5</v>
      </c>
      <c r="RM14" s="40">
        <v>5</v>
      </c>
      <c r="RN14" s="40">
        <v>5</v>
      </c>
      <c r="RO14" s="40">
        <v>5</v>
      </c>
      <c r="RP14" s="40">
        <v>5</v>
      </c>
      <c r="RQ14" s="40">
        <v>4</v>
      </c>
      <c r="RR14" s="40">
        <v>4</v>
      </c>
      <c r="RS14" s="40">
        <v>4</v>
      </c>
      <c r="RT14" s="40">
        <v>4</v>
      </c>
      <c r="RU14" s="40">
        <v>5</v>
      </c>
      <c r="RV14" s="40">
        <v>5</v>
      </c>
      <c r="RW14" s="40">
        <v>4</v>
      </c>
      <c r="RX14" s="40">
        <v>4</v>
      </c>
      <c r="RY14" s="40">
        <v>4</v>
      </c>
      <c r="RZ14" s="40">
        <v>5</v>
      </c>
      <c r="SA14" s="40">
        <v>3</v>
      </c>
      <c r="SB14" s="40">
        <v>5</v>
      </c>
      <c r="SC14" s="40">
        <v>4</v>
      </c>
      <c r="SD14" s="40">
        <v>4</v>
      </c>
      <c r="SE14" s="40">
        <v>5</v>
      </c>
      <c r="SF14" s="40">
        <v>5</v>
      </c>
      <c r="SG14" s="40">
        <v>5</v>
      </c>
      <c r="SH14" s="40">
        <v>4</v>
      </c>
      <c r="SI14" s="40">
        <v>5</v>
      </c>
      <c r="SJ14" s="40">
        <v>5</v>
      </c>
      <c r="SK14" s="40">
        <v>4</v>
      </c>
      <c r="SL14" s="40">
        <v>3</v>
      </c>
      <c r="SM14" s="40">
        <v>3</v>
      </c>
      <c r="SN14" s="40">
        <v>4</v>
      </c>
      <c r="SO14" s="40">
        <v>5</v>
      </c>
      <c r="SP14" s="40">
        <v>1</v>
      </c>
      <c r="SQ14" s="40">
        <v>4</v>
      </c>
      <c r="SR14" s="40">
        <v>5</v>
      </c>
      <c r="SS14" s="40">
        <v>4</v>
      </c>
      <c r="ST14" s="40">
        <v>4</v>
      </c>
      <c r="SU14" s="40">
        <v>4</v>
      </c>
      <c r="SV14" s="40">
        <v>4</v>
      </c>
      <c r="SW14" s="40">
        <v>5</v>
      </c>
      <c r="SX14" s="40">
        <v>4</v>
      </c>
      <c r="SY14" s="40">
        <v>4</v>
      </c>
      <c r="SZ14" s="40">
        <v>4</v>
      </c>
      <c r="TA14" s="40">
        <v>3</v>
      </c>
      <c r="TB14" s="40">
        <v>5</v>
      </c>
      <c r="TC14" s="40">
        <v>5</v>
      </c>
      <c r="TD14" s="40">
        <v>5</v>
      </c>
      <c r="TE14" s="40">
        <v>4</v>
      </c>
      <c r="TF14" s="40">
        <v>5</v>
      </c>
      <c r="TG14" s="40">
        <v>2</v>
      </c>
      <c r="TH14" s="40">
        <v>5</v>
      </c>
      <c r="TI14" s="40">
        <v>3</v>
      </c>
      <c r="TJ14" s="40">
        <v>5</v>
      </c>
      <c r="TK14" s="40">
        <v>5</v>
      </c>
      <c r="TL14" s="40">
        <v>4</v>
      </c>
      <c r="TM14" s="40">
        <v>4</v>
      </c>
      <c r="TN14" s="40">
        <v>4</v>
      </c>
      <c r="TO14" s="40">
        <v>5</v>
      </c>
      <c r="TP14" s="40">
        <v>4</v>
      </c>
      <c r="TQ14" s="40">
        <v>5</v>
      </c>
      <c r="TR14" s="40">
        <v>5</v>
      </c>
      <c r="TS14" s="40">
        <v>5</v>
      </c>
      <c r="TT14" s="40">
        <v>5</v>
      </c>
      <c r="TU14" s="40">
        <v>5</v>
      </c>
      <c r="TV14" s="40">
        <v>3</v>
      </c>
      <c r="TW14" s="40">
        <v>5</v>
      </c>
      <c r="TX14" s="40">
        <v>4</v>
      </c>
      <c r="TY14" s="40">
        <v>5</v>
      </c>
      <c r="TZ14" s="40">
        <v>4</v>
      </c>
      <c r="UA14" s="40">
        <v>4</v>
      </c>
      <c r="UB14" s="40">
        <v>5</v>
      </c>
      <c r="UC14" s="40">
        <v>5</v>
      </c>
      <c r="UD14" s="40">
        <v>5</v>
      </c>
      <c r="UE14" s="40">
        <v>3</v>
      </c>
      <c r="UF14" s="40">
        <v>5</v>
      </c>
      <c r="UG14" s="41">
        <v>5</v>
      </c>
      <c r="UH14" s="27">
        <f>AVERAGE(Tabela6310111214[[#This Row],[3]:[832]])</f>
        <v>4.5272727272727273</v>
      </c>
      <c r="UI14" s="27">
        <f>SKEW(Tabela6310111214[[#This Row],[3]:[832]])</f>
        <v>-2.1087526579502431</v>
      </c>
      <c r="UJ14" s="27">
        <f>STDEV(Tabela6310111214[[#This Row],[3]:[832]])</f>
        <v>0.7129953096907452</v>
      </c>
      <c r="UK14" s="63">
        <v>0.87349418852373162</v>
      </c>
    </row>
    <row r="15" spans="1:557" s="28" customFormat="1" ht="24.95" customHeight="1" thickBot="1">
      <c r="A15" s="29">
        <v>27</v>
      </c>
      <c r="B15" s="30">
        <v>9</v>
      </c>
      <c r="C15" s="106" t="s">
        <v>1715</v>
      </c>
      <c r="D15" s="40">
        <v>5</v>
      </c>
      <c r="E15" s="40">
        <v>4</v>
      </c>
      <c r="F15" s="40">
        <v>5</v>
      </c>
      <c r="G15" s="40">
        <v>4</v>
      </c>
      <c r="H15" s="40">
        <v>5</v>
      </c>
      <c r="I15" s="40">
        <v>5</v>
      </c>
      <c r="J15" s="40">
        <v>5</v>
      </c>
      <c r="K15" s="40">
        <v>5</v>
      </c>
      <c r="L15" s="40">
        <v>4</v>
      </c>
      <c r="M15" s="40">
        <v>4</v>
      </c>
      <c r="N15" s="40">
        <v>5</v>
      </c>
      <c r="O15" s="40">
        <v>5</v>
      </c>
      <c r="P15" s="40">
        <v>4</v>
      </c>
      <c r="Q15" s="40">
        <v>5</v>
      </c>
      <c r="R15" s="40">
        <v>5</v>
      </c>
      <c r="S15" s="40">
        <v>4</v>
      </c>
      <c r="T15" s="40">
        <v>5</v>
      </c>
      <c r="U15" s="40">
        <v>4</v>
      </c>
      <c r="V15" s="40">
        <v>5</v>
      </c>
      <c r="W15" s="40">
        <v>5</v>
      </c>
      <c r="X15" s="40">
        <v>0</v>
      </c>
      <c r="Y15" s="40">
        <v>5</v>
      </c>
      <c r="Z15" s="40">
        <v>5</v>
      </c>
      <c r="AA15" s="40">
        <v>4</v>
      </c>
      <c r="AB15" s="40">
        <v>5</v>
      </c>
      <c r="AC15" s="40">
        <v>5</v>
      </c>
      <c r="AD15" s="40">
        <v>4</v>
      </c>
      <c r="AE15" s="40">
        <v>4</v>
      </c>
      <c r="AF15" s="40">
        <v>5</v>
      </c>
      <c r="AG15" s="40">
        <v>5</v>
      </c>
      <c r="AH15" s="40">
        <v>5</v>
      </c>
      <c r="AI15" s="40">
        <v>5</v>
      </c>
      <c r="AJ15" s="40">
        <v>5</v>
      </c>
      <c r="AK15" s="40">
        <v>4</v>
      </c>
      <c r="AL15" s="40">
        <v>5</v>
      </c>
      <c r="AM15" s="40">
        <v>4</v>
      </c>
      <c r="AN15" s="40">
        <v>4</v>
      </c>
      <c r="AO15" s="40">
        <v>4</v>
      </c>
      <c r="AP15" s="40">
        <v>5</v>
      </c>
      <c r="AQ15" s="40">
        <v>4</v>
      </c>
      <c r="AR15" s="40">
        <v>5</v>
      </c>
      <c r="AS15" s="40">
        <v>4</v>
      </c>
      <c r="AT15" s="40">
        <v>5</v>
      </c>
      <c r="AU15" s="40">
        <v>5</v>
      </c>
      <c r="AV15" s="40">
        <v>5</v>
      </c>
      <c r="AW15" s="40">
        <v>5</v>
      </c>
      <c r="AX15" s="40">
        <v>3</v>
      </c>
      <c r="AY15" s="40">
        <v>5</v>
      </c>
      <c r="AZ15" s="40">
        <v>4</v>
      </c>
      <c r="BA15" s="40">
        <v>4</v>
      </c>
      <c r="BB15" s="40">
        <v>5</v>
      </c>
      <c r="BC15" s="40">
        <v>5</v>
      </c>
      <c r="BD15" s="40">
        <v>4</v>
      </c>
      <c r="BE15" s="40">
        <v>5</v>
      </c>
      <c r="BF15" s="40">
        <v>5</v>
      </c>
      <c r="BG15" s="40">
        <v>5</v>
      </c>
      <c r="BH15" s="40">
        <v>4</v>
      </c>
      <c r="BI15" s="40">
        <v>4</v>
      </c>
      <c r="BJ15" s="40">
        <v>4</v>
      </c>
      <c r="BK15" s="40">
        <v>4</v>
      </c>
      <c r="BL15" s="40">
        <v>4</v>
      </c>
      <c r="BM15" s="40">
        <v>4</v>
      </c>
      <c r="BN15" s="40">
        <v>4</v>
      </c>
      <c r="BO15" s="40">
        <v>4</v>
      </c>
      <c r="BP15" s="40">
        <v>4</v>
      </c>
      <c r="BQ15" s="40">
        <v>4</v>
      </c>
      <c r="BR15" s="40">
        <v>5</v>
      </c>
      <c r="BS15" s="40">
        <v>5</v>
      </c>
      <c r="BT15" s="40">
        <v>4</v>
      </c>
      <c r="BU15" s="40">
        <v>4</v>
      </c>
      <c r="BV15" s="40">
        <v>5</v>
      </c>
      <c r="BW15" s="40">
        <v>4</v>
      </c>
      <c r="BX15" s="40">
        <v>4</v>
      </c>
      <c r="BY15" s="40">
        <v>4</v>
      </c>
      <c r="BZ15" s="40">
        <v>5</v>
      </c>
      <c r="CA15" s="40">
        <v>5</v>
      </c>
      <c r="CB15" s="40">
        <v>5</v>
      </c>
      <c r="CC15" s="40">
        <v>5</v>
      </c>
      <c r="CD15" s="40">
        <v>4</v>
      </c>
      <c r="CE15" s="40">
        <v>4</v>
      </c>
      <c r="CF15" s="40">
        <v>5</v>
      </c>
      <c r="CG15" s="40">
        <v>4</v>
      </c>
      <c r="CH15" s="40">
        <v>5</v>
      </c>
      <c r="CI15" s="40">
        <v>5</v>
      </c>
      <c r="CJ15" s="40">
        <v>4</v>
      </c>
      <c r="CK15" s="40">
        <v>5</v>
      </c>
      <c r="CL15" s="40">
        <v>5</v>
      </c>
      <c r="CM15" s="40">
        <v>4</v>
      </c>
      <c r="CN15" s="40">
        <v>5</v>
      </c>
      <c r="CO15" s="40">
        <v>4</v>
      </c>
      <c r="CP15" s="40">
        <v>4</v>
      </c>
      <c r="CQ15" s="40">
        <v>5</v>
      </c>
      <c r="CR15" s="40">
        <v>4</v>
      </c>
      <c r="CS15" s="40">
        <v>5</v>
      </c>
      <c r="CT15" s="40">
        <v>5</v>
      </c>
      <c r="CU15" s="40">
        <v>4</v>
      </c>
      <c r="CV15" s="40">
        <v>4</v>
      </c>
      <c r="CW15" s="40">
        <v>5</v>
      </c>
      <c r="CX15" s="40">
        <v>5</v>
      </c>
      <c r="CY15" s="40">
        <v>5</v>
      </c>
      <c r="CZ15" s="40">
        <v>5</v>
      </c>
      <c r="DA15" s="40">
        <v>5</v>
      </c>
      <c r="DB15" s="40">
        <v>4</v>
      </c>
      <c r="DC15" s="40">
        <v>5</v>
      </c>
      <c r="DD15" s="40">
        <v>5</v>
      </c>
      <c r="DE15" s="40">
        <v>4</v>
      </c>
      <c r="DF15" s="40">
        <v>5</v>
      </c>
      <c r="DG15" s="40">
        <v>4</v>
      </c>
      <c r="DH15" s="40">
        <v>5</v>
      </c>
      <c r="DI15" s="40">
        <v>5</v>
      </c>
      <c r="DJ15" s="40">
        <v>5</v>
      </c>
      <c r="DK15" s="40">
        <v>5</v>
      </c>
      <c r="DL15" s="40">
        <v>4</v>
      </c>
      <c r="DM15" s="40">
        <v>5</v>
      </c>
      <c r="DN15" s="40">
        <v>3</v>
      </c>
      <c r="DO15" s="40">
        <v>5</v>
      </c>
      <c r="DP15" s="40">
        <v>5</v>
      </c>
      <c r="DQ15" s="40">
        <v>4</v>
      </c>
      <c r="DR15" s="40">
        <v>4</v>
      </c>
      <c r="DS15" s="40">
        <v>4</v>
      </c>
      <c r="DT15" s="40">
        <v>4</v>
      </c>
      <c r="DU15" s="40">
        <v>5</v>
      </c>
      <c r="DV15" s="40">
        <v>5</v>
      </c>
      <c r="DW15" s="40">
        <v>4</v>
      </c>
      <c r="DX15" s="40">
        <v>5</v>
      </c>
      <c r="DY15" s="40">
        <v>3</v>
      </c>
      <c r="DZ15" s="40">
        <v>5</v>
      </c>
      <c r="EA15" s="40">
        <v>4</v>
      </c>
      <c r="EB15" s="40">
        <v>5</v>
      </c>
      <c r="EC15" s="40">
        <v>4</v>
      </c>
      <c r="ED15" s="40">
        <v>4</v>
      </c>
      <c r="EE15" s="40">
        <v>5</v>
      </c>
      <c r="EF15" s="40">
        <v>5</v>
      </c>
      <c r="EG15" s="40">
        <v>4</v>
      </c>
      <c r="EH15" s="40">
        <v>4</v>
      </c>
      <c r="EI15" s="40">
        <v>4</v>
      </c>
      <c r="EJ15" s="40">
        <v>2</v>
      </c>
      <c r="EK15" s="40">
        <v>4</v>
      </c>
      <c r="EL15" s="40">
        <v>4</v>
      </c>
      <c r="EM15" s="40">
        <v>4</v>
      </c>
      <c r="EN15" s="40">
        <v>5</v>
      </c>
      <c r="EO15" s="40">
        <v>5</v>
      </c>
      <c r="EP15" s="40">
        <v>4</v>
      </c>
      <c r="EQ15" s="40">
        <v>5</v>
      </c>
      <c r="ER15" s="40">
        <v>4</v>
      </c>
      <c r="ES15" s="40">
        <v>5</v>
      </c>
      <c r="ET15" s="40">
        <v>4</v>
      </c>
      <c r="EU15" s="40">
        <v>5</v>
      </c>
      <c r="EV15" s="40">
        <v>5</v>
      </c>
      <c r="EW15" s="40">
        <v>5</v>
      </c>
      <c r="EX15" s="40">
        <v>5</v>
      </c>
      <c r="EY15" s="40">
        <v>4</v>
      </c>
      <c r="EZ15" s="40">
        <v>4</v>
      </c>
      <c r="FA15" s="40">
        <v>5</v>
      </c>
      <c r="FB15" s="40">
        <v>5</v>
      </c>
      <c r="FC15" s="40">
        <v>5</v>
      </c>
      <c r="FD15" s="40">
        <v>4</v>
      </c>
      <c r="FE15" s="40">
        <v>4</v>
      </c>
      <c r="FF15" s="40">
        <v>4</v>
      </c>
      <c r="FG15" s="40">
        <v>5</v>
      </c>
      <c r="FH15" s="40">
        <v>4</v>
      </c>
      <c r="FI15" s="40">
        <v>5</v>
      </c>
      <c r="FJ15" s="40">
        <v>4</v>
      </c>
      <c r="FK15" s="40">
        <v>5</v>
      </c>
      <c r="FL15" s="40">
        <v>5</v>
      </c>
      <c r="FM15" s="40">
        <v>5</v>
      </c>
      <c r="FN15" s="40">
        <v>5</v>
      </c>
      <c r="FO15" s="40">
        <v>4</v>
      </c>
      <c r="FP15" s="40">
        <v>5</v>
      </c>
      <c r="FQ15" s="40">
        <v>5</v>
      </c>
      <c r="FR15" s="40">
        <v>5</v>
      </c>
      <c r="FS15" s="40">
        <v>5</v>
      </c>
      <c r="FT15" s="40">
        <v>4</v>
      </c>
      <c r="FU15" s="40">
        <v>5</v>
      </c>
      <c r="FV15" s="40">
        <v>5</v>
      </c>
      <c r="FW15" s="40">
        <v>5</v>
      </c>
      <c r="FX15" s="40">
        <v>5</v>
      </c>
      <c r="FY15" s="40">
        <v>5</v>
      </c>
      <c r="FZ15" s="40">
        <v>4</v>
      </c>
      <c r="GA15" s="40">
        <v>5</v>
      </c>
      <c r="GB15" s="40">
        <v>5</v>
      </c>
      <c r="GC15" s="40">
        <v>5</v>
      </c>
      <c r="GD15" s="40">
        <v>3</v>
      </c>
      <c r="GE15" s="40">
        <v>4</v>
      </c>
      <c r="GF15" s="40">
        <v>4</v>
      </c>
      <c r="GG15" s="40">
        <v>5</v>
      </c>
      <c r="GH15" s="40">
        <v>5</v>
      </c>
      <c r="GI15" s="40">
        <v>5</v>
      </c>
      <c r="GJ15" s="40">
        <v>5</v>
      </c>
      <c r="GK15" s="40">
        <v>5</v>
      </c>
      <c r="GL15" s="40">
        <v>5</v>
      </c>
      <c r="GM15" s="40">
        <v>5</v>
      </c>
      <c r="GN15" s="40">
        <v>3</v>
      </c>
      <c r="GO15" s="40">
        <v>5</v>
      </c>
      <c r="GP15" s="40">
        <v>5</v>
      </c>
      <c r="GQ15" s="40">
        <v>4</v>
      </c>
      <c r="GR15" s="40">
        <v>5</v>
      </c>
      <c r="GS15" s="40">
        <v>4</v>
      </c>
      <c r="GT15" s="40">
        <v>3</v>
      </c>
      <c r="GU15" s="40">
        <v>4</v>
      </c>
      <c r="GV15" s="40">
        <v>5</v>
      </c>
      <c r="GW15" s="40">
        <v>5</v>
      </c>
      <c r="GX15" s="40">
        <v>5</v>
      </c>
      <c r="GY15" s="40">
        <v>4</v>
      </c>
      <c r="GZ15" s="40">
        <v>5</v>
      </c>
      <c r="HA15" s="40">
        <v>4</v>
      </c>
      <c r="HB15" s="40">
        <v>5</v>
      </c>
      <c r="HC15" s="40">
        <v>5</v>
      </c>
      <c r="HD15" s="40">
        <v>4</v>
      </c>
      <c r="HE15" s="40">
        <v>4</v>
      </c>
      <c r="HF15" s="40">
        <v>5</v>
      </c>
      <c r="HG15" s="40">
        <v>4</v>
      </c>
      <c r="HH15" s="40">
        <v>4</v>
      </c>
      <c r="HI15" s="40">
        <v>4</v>
      </c>
      <c r="HJ15" s="40">
        <v>5</v>
      </c>
      <c r="HK15" s="40">
        <v>4</v>
      </c>
      <c r="HL15" s="40">
        <v>5</v>
      </c>
      <c r="HM15" s="40">
        <v>4</v>
      </c>
      <c r="HN15" s="40">
        <v>5</v>
      </c>
      <c r="HO15" s="40">
        <v>4</v>
      </c>
      <c r="HP15" s="40">
        <v>5</v>
      </c>
      <c r="HQ15" s="40">
        <v>4</v>
      </c>
      <c r="HR15" s="40">
        <v>4</v>
      </c>
      <c r="HS15" s="40">
        <v>5</v>
      </c>
      <c r="HT15" s="40">
        <v>5</v>
      </c>
      <c r="HU15" s="40">
        <v>5</v>
      </c>
      <c r="HV15" s="40">
        <v>5</v>
      </c>
      <c r="HW15" s="40">
        <v>5</v>
      </c>
      <c r="HX15" s="40">
        <v>5</v>
      </c>
      <c r="HY15" s="40">
        <v>4</v>
      </c>
      <c r="HZ15" s="40">
        <v>5</v>
      </c>
      <c r="IA15" s="40">
        <v>4</v>
      </c>
      <c r="IB15" s="40">
        <v>5</v>
      </c>
      <c r="IC15" s="40">
        <v>5</v>
      </c>
      <c r="ID15" s="40">
        <v>4</v>
      </c>
      <c r="IE15" s="40">
        <v>4</v>
      </c>
      <c r="IF15" s="40">
        <v>5</v>
      </c>
      <c r="IG15" s="40">
        <v>4</v>
      </c>
      <c r="IH15" s="40">
        <v>5</v>
      </c>
      <c r="II15" s="40">
        <v>5</v>
      </c>
      <c r="IJ15" s="40">
        <v>4</v>
      </c>
      <c r="IK15" s="40">
        <v>5</v>
      </c>
      <c r="IL15" s="40">
        <v>4</v>
      </c>
      <c r="IM15" s="40">
        <v>5</v>
      </c>
      <c r="IN15" s="40">
        <v>5</v>
      </c>
      <c r="IO15" s="40">
        <v>3</v>
      </c>
      <c r="IP15" s="40">
        <v>5</v>
      </c>
      <c r="IQ15" s="40">
        <v>5</v>
      </c>
      <c r="IR15" s="40">
        <v>4</v>
      </c>
      <c r="IS15" s="40">
        <v>5</v>
      </c>
      <c r="IT15" s="40">
        <v>5</v>
      </c>
      <c r="IU15" s="40">
        <v>5</v>
      </c>
      <c r="IV15" s="40">
        <v>0</v>
      </c>
      <c r="IW15" s="40">
        <v>5</v>
      </c>
      <c r="IX15" s="40">
        <v>4</v>
      </c>
      <c r="IY15" s="40">
        <v>5</v>
      </c>
      <c r="IZ15" s="40">
        <v>1</v>
      </c>
      <c r="JA15" s="40">
        <v>5</v>
      </c>
      <c r="JB15" s="40">
        <v>5</v>
      </c>
      <c r="JC15" s="40">
        <v>5</v>
      </c>
      <c r="JD15" s="40">
        <v>4</v>
      </c>
      <c r="JE15" s="40">
        <v>5</v>
      </c>
      <c r="JF15" s="40">
        <v>3</v>
      </c>
      <c r="JG15" s="40">
        <v>5</v>
      </c>
      <c r="JH15" s="40">
        <v>5</v>
      </c>
      <c r="JI15" s="40">
        <v>5</v>
      </c>
      <c r="JJ15" s="40">
        <v>5</v>
      </c>
      <c r="JK15" s="40">
        <v>4</v>
      </c>
      <c r="JL15" s="40">
        <v>4</v>
      </c>
      <c r="JM15" s="40">
        <v>4</v>
      </c>
      <c r="JN15" s="40">
        <v>5</v>
      </c>
      <c r="JO15" s="40">
        <v>4</v>
      </c>
      <c r="JP15" s="40">
        <v>4</v>
      </c>
      <c r="JQ15" s="40">
        <v>2</v>
      </c>
      <c r="JR15" s="40">
        <v>5</v>
      </c>
      <c r="JS15" s="40">
        <v>5</v>
      </c>
      <c r="JT15" s="40">
        <v>4</v>
      </c>
      <c r="JU15" s="40">
        <v>4</v>
      </c>
      <c r="JV15" s="40">
        <v>5</v>
      </c>
      <c r="JW15" s="40">
        <v>4</v>
      </c>
      <c r="JX15" s="40">
        <v>4</v>
      </c>
      <c r="JY15" s="40">
        <v>5</v>
      </c>
      <c r="JZ15" s="40">
        <v>5</v>
      </c>
      <c r="KA15" s="40">
        <v>5</v>
      </c>
      <c r="KB15" s="40">
        <v>5</v>
      </c>
      <c r="KC15" s="40">
        <v>4</v>
      </c>
      <c r="KD15" s="40">
        <v>4</v>
      </c>
      <c r="KE15" s="40">
        <v>4</v>
      </c>
      <c r="KF15" s="40">
        <v>4</v>
      </c>
      <c r="KG15" s="40">
        <v>5</v>
      </c>
      <c r="KH15" s="40">
        <v>5</v>
      </c>
      <c r="KI15" s="40">
        <v>5</v>
      </c>
      <c r="KJ15" s="40">
        <v>5</v>
      </c>
      <c r="KK15" s="40">
        <v>5</v>
      </c>
      <c r="KL15" s="40">
        <v>5</v>
      </c>
      <c r="KM15" s="40">
        <v>3</v>
      </c>
      <c r="KN15" s="40">
        <v>4</v>
      </c>
      <c r="KO15" s="40">
        <v>4</v>
      </c>
      <c r="KP15" s="40">
        <v>5</v>
      </c>
      <c r="KQ15" s="40">
        <v>5</v>
      </c>
      <c r="KR15" s="40">
        <v>5</v>
      </c>
      <c r="KS15" s="40">
        <v>5</v>
      </c>
      <c r="KT15" s="40">
        <v>5</v>
      </c>
      <c r="KU15" s="40">
        <v>5</v>
      </c>
      <c r="KV15" s="40">
        <v>5</v>
      </c>
      <c r="KW15" s="40">
        <v>5</v>
      </c>
      <c r="KX15" s="40">
        <v>1</v>
      </c>
      <c r="KY15" s="40">
        <v>4</v>
      </c>
      <c r="KZ15" s="40">
        <v>5</v>
      </c>
      <c r="LA15" s="40">
        <v>4</v>
      </c>
      <c r="LB15" s="40">
        <v>5</v>
      </c>
      <c r="LC15" s="40">
        <v>5</v>
      </c>
      <c r="LD15" s="40">
        <v>5</v>
      </c>
      <c r="LE15" s="40">
        <v>5</v>
      </c>
      <c r="LF15" s="40">
        <v>5</v>
      </c>
      <c r="LG15" s="40">
        <v>4</v>
      </c>
      <c r="LH15" s="40">
        <v>4</v>
      </c>
      <c r="LI15" s="40">
        <v>5</v>
      </c>
      <c r="LJ15" s="40">
        <v>4</v>
      </c>
      <c r="LK15" s="40">
        <v>4</v>
      </c>
      <c r="LL15" s="40">
        <v>4</v>
      </c>
      <c r="LM15" s="40">
        <v>5</v>
      </c>
      <c r="LN15" s="40">
        <v>5</v>
      </c>
      <c r="LO15" s="40">
        <v>5</v>
      </c>
      <c r="LP15" s="40">
        <v>5</v>
      </c>
      <c r="LQ15" s="40">
        <v>5</v>
      </c>
      <c r="LR15" s="40">
        <v>5</v>
      </c>
      <c r="LS15" s="40">
        <v>5</v>
      </c>
      <c r="LT15" s="40">
        <v>5</v>
      </c>
      <c r="LU15" s="40">
        <v>5</v>
      </c>
      <c r="LV15" s="40">
        <v>4</v>
      </c>
      <c r="LW15" s="40">
        <v>5</v>
      </c>
      <c r="LX15" s="40">
        <v>5</v>
      </c>
      <c r="LY15" s="40">
        <v>4</v>
      </c>
      <c r="LZ15" s="40">
        <v>5</v>
      </c>
      <c r="MA15" s="40">
        <v>5</v>
      </c>
      <c r="MB15" s="40">
        <v>4</v>
      </c>
      <c r="MC15" s="40">
        <v>5</v>
      </c>
      <c r="MD15" s="40">
        <v>4</v>
      </c>
      <c r="ME15" s="40">
        <v>5</v>
      </c>
      <c r="MF15" s="40">
        <v>5</v>
      </c>
      <c r="MG15" s="40">
        <v>4</v>
      </c>
      <c r="MH15" s="40">
        <v>3</v>
      </c>
      <c r="MI15" s="40">
        <v>0</v>
      </c>
      <c r="MJ15" s="40">
        <v>5</v>
      </c>
      <c r="MK15" s="40">
        <v>4</v>
      </c>
      <c r="ML15" s="40">
        <v>5</v>
      </c>
      <c r="MM15" s="40">
        <v>5</v>
      </c>
      <c r="MN15" s="40">
        <v>4</v>
      </c>
      <c r="MO15" s="40">
        <v>4</v>
      </c>
      <c r="MP15" s="40">
        <v>4</v>
      </c>
      <c r="MQ15" s="40">
        <v>5</v>
      </c>
      <c r="MR15" s="40">
        <v>4</v>
      </c>
      <c r="MS15" s="40">
        <v>3</v>
      </c>
      <c r="MT15" s="40">
        <v>4</v>
      </c>
      <c r="MU15" s="40">
        <v>4</v>
      </c>
      <c r="MV15" s="40">
        <v>5</v>
      </c>
      <c r="MW15" s="40">
        <v>4</v>
      </c>
      <c r="MX15" s="40">
        <v>5</v>
      </c>
      <c r="MY15" s="40">
        <v>5</v>
      </c>
      <c r="MZ15" s="40">
        <v>5</v>
      </c>
      <c r="NA15" s="40">
        <v>5</v>
      </c>
      <c r="NB15" s="40">
        <v>4</v>
      </c>
      <c r="NC15" s="40">
        <v>5</v>
      </c>
      <c r="ND15" s="40">
        <v>4</v>
      </c>
      <c r="NE15" s="40">
        <v>4</v>
      </c>
      <c r="NF15" s="40">
        <v>5</v>
      </c>
      <c r="NG15" s="40">
        <v>5</v>
      </c>
      <c r="NH15" s="40">
        <v>5</v>
      </c>
      <c r="NI15" s="40">
        <v>3</v>
      </c>
      <c r="NJ15" s="40">
        <v>5</v>
      </c>
      <c r="NK15" s="40">
        <v>5</v>
      </c>
      <c r="NL15" s="40">
        <v>5</v>
      </c>
      <c r="NM15" s="40">
        <v>5</v>
      </c>
      <c r="NN15" s="40">
        <v>5</v>
      </c>
      <c r="NO15" s="40">
        <v>5</v>
      </c>
      <c r="NP15" s="40">
        <v>5</v>
      </c>
      <c r="NQ15" s="40">
        <v>0</v>
      </c>
      <c r="NR15" s="40">
        <v>4</v>
      </c>
      <c r="NS15" s="40">
        <v>4</v>
      </c>
      <c r="NT15" s="40">
        <v>4</v>
      </c>
      <c r="NU15" s="40">
        <v>5</v>
      </c>
      <c r="NV15" s="40">
        <v>4</v>
      </c>
      <c r="NW15" s="40">
        <v>4</v>
      </c>
      <c r="NX15" s="40">
        <v>4</v>
      </c>
      <c r="NY15" s="40">
        <v>5</v>
      </c>
      <c r="NZ15" s="40">
        <v>4</v>
      </c>
      <c r="OA15" s="40">
        <v>4</v>
      </c>
      <c r="OB15" s="40">
        <v>5</v>
      </c>
      <c r="OC15" s="40">
        <v>4</v>
      </c>
      <c r="OD15" s="40">
        <v>5</v>
      </c>
      <c r="OE15" s="40">
        <v>4</v>
      </c>
      <c r="OF15" s="40">
        <v>5</v>
      </c>
      <c r="OG15" s="40">
        <v>4</v>
      </c>
      <c r="OH15" s="40">
        <v>4</v>
      </c>
      <c r="OI15" s="40">
        <v>5</v>
      </c>
      <c r="OJ15" s="40">
        <v>4</v>
      </c>
      <c r="OK15" s="40">
        <v>5</v>
      </c>
      <c r="OL15" s="40">
        <v>5</v>
      </c>
      <c r="OM15" s="40">
        <v>5</v>
      </c>
      <c r="ON15" s="40">
        <v>5</v>
      </c>
      <c r="OO15" s="40">
        <v>5</v>
      </c>
      <c r="OP15" s="40">
        <v>5</v>
      </c>
      <c r="OQ15" s="40">
        <v>5</v>
      </c>
      <c r="OR15" s="40">
        <v>4</v>
      </c>
      <c r="OS15" s="40">
        <v>4</v>
      </c>
      <c r="OT15" s="40">
        <v>4</v>
      </c>
      <c r="OU15" s="40">
        <v>4</v>
      </c>
      <c r="OV15" s="40">
        <v>5</v>
      </c>
      <c r="OW15" s="40">
        <v>5</v>
      </c>
      <c r="OX15" s="40">
        <v>4</v>
      </c>
      <c r="OY15" s="40">
        <v>5</v>
      </c>
      <c r="OZ15" s="40">
        <v>4</v>
      </c>
      <c r="PA15" s="40">
        <v>4</v>
      </c>
      <c r="PB15" s="40">
        <v>4</v>
      </c>
      <c r="PC15" s="40">
        <v>4</v>
      </c>
      <c r="PD15" s="40">
        <v>5</v>
      </c>
      <c r="PE15" s="40">
        <v>5</v>
      </c>
      <c r="PF15" s="40">
        <v>5</v>
      </c>
      <c r="PG15" s="40">
        <v>5</v>
      </c>
      <c r="PH15" s="40">
        <v>5</v>
      </c>
      <c r="PI15" s="40">
        <v>4</v>
      </c>
      <c r="PJ15" s="40">
        <v>5</v>
      </c>
      <c r="PK15" s="40">
        <v>5</v>
      </c>
      <c r="PL15" s="40">
        <v>5</v>
      </c>
      <c r="PM15" s="40">
        <v>5</v>
      </c>
      <c r="PN15" s="40">
        <v>4</v>
      </c>
      <c r="PO15" s="40">
        <v>5</v>
      </c>
      <c r="PP15" s="40">
        <v>5</v>
      </c>
      <c r="PQ15" s="40">
        <v>5</v>
      </c>
      <c r="PR15" s="40">
        <v>3</v>
      </c>
      <c r="PS15" s="40">
        <v>3</v>
      </c>
      <c r="PT15" s="40">
        <v>5</v>
      </c>
      <c r="PU15" s="40">
        <v>4</v>
      </c>
      <c r="PV15" s="40">
        <v>4</v>
      </c>
      <c r="PW15" s="40">
        <v>4</v>
      </c>
      <c r="PX15" s="40">
        <v>5</v>
      </c>
      <c r="PY15" s="40">
        <v>5</v>
      </c>
      <c r="PZ15" s="40">
        <v>4</v>
      </c>
      <c r="QA15" s="40">
        <v>5</v>
      </c>
      <c r="QB15" s="40">
        <v>5</v>
      </c>
      <c r="QC15" s="40">
        <v>5</v>
      </c>
      <c r="QD15" s="40">
        <v>5</v>
      </c>
      <c r="QE15" s="40">
        <v>5</v>
      </c>
      <c r="QF15" s="40">
        <v>3</v>
      </c>
      <c r="QG15" s="40">
        <v>5</v>
      </c>
      <c r="QH15" s="40">
        <v>5</v>
      </c>
      <c r="QI15" s="40">
        <v>4</v>
      </c>
      <c r="QJ15" s="40">
        <v>2</v>
      </c>
      <c r="QK15" s="40">
        <v>5</v>
      </c>
      <c r="QL15" s="40">
        <v>3</v>
      </c>
      <c r="QM15" s="40">
        <v>4</v>
      </c>
      <c r="QN15" s="40">
        <v>5</v>
      </c>
      <c r="QO15" s="40">
        <v>3</v>
      </c>
      <c r="QP15" s="40">
        <v>4</v>
      </c>
      <c r="QQ15" s="40">
        <v>4</v>
      </c>
      <c r="QR15" s="40">
        <v>5</v>
      </c>
      <c r="QS15" s="40">
        <v>5</v>
      </c>
      <c r="QT15" s="40">
        <v>3</v>
      </c>
      <c r="QU15" s="40">
        <v>4</v>
      </c>
      <c r="QV15" s="40">
        <v>5</v>
      </c>
      <c r="QW15" s="40">
        <v>5</v>
      </c>
      <c r="QX15" s="40">
        <v>4</v>
      </c>
      <c r="QY15" s="40">
        <v>5</v>
      </c>
      <c r="QZ15" s="40">
        <v>4</v>
      </c>
      <c r="RA15" s="40">
        <v>5</v>
      </c>
      <c r="RB15" s="40">
        <v>4</v>
      </c>
      <c r="RC15" s="40">
        <v>4</v>
      </c>
      <c r="RD15" s="40">
        <v>5</v>
      </c>
      <c r="RE15" s="40">
        <v>5</v>
      </c>
      <c r="RF15" s="40">
        <v>5</v>
      </c>
      <c r="RG15" s="40">
        <v>5</v>
      </c>
      <c r="RH15" s="40">
        <v>4</v>
      </c>
      <c r="RI15" s="40">
        <v>1</v>
      </c>
      <c r="RJ15" s="40">
        <v>1</v>
      </c>
      <c r="RK15" s="40">
        <v>5</v>
      </c>
      <c r="RL15" s="40">
        <v>4</v>
      </c>
      <c r="RM15" s="40">
        <v>4</v>
      </c>
      <c r="RN15" s="40">
        <v>5</v>
      </c>
      <c r="RO15" s="40">
        <v>5</v>
      </c>
      <c r="RP15" s="40">
        <v>5</v>
      </c>
      <c r="RQ15" s="40">
        <v>4</v>
      </c>
      <c r="RR15" s="40">
        <v>5</v>
      </c>
      <c r="RS15" s="40">
        <v>5</v>
      </c>
      <c r="RT15" s="40">
        <v>4</v>
      </c>
      <c r="RU15" s="40">
        <v>4</v>
      </c>
      <c r="RV15" s="40">
        <v>5</v>
      </c>
      <c r="RW15" s="40">
        <v>4</v>
      </c>
      <c r="RX15" s="40">
        <v>4</v>
      </c>
      <c r="RY15" s="40">
        <v>4</v>
      </c>
      <c r="RZ15" s="40">
        <v>5</v>
      </c>
      <c r="SA15" s="40">
        <v>3</v>
      </c>
      <c r="SB15" s="40">
        <v>4</v>
      </c>
      <c r="SC15" s="40">
        <v>5</v>
      </c>
      <c r="SD15" s="40">
        <v>4</v>
      </c>
      <c r="SE15" s="40">
        <v>1</v>
      </c>
      <c r="SF15" s="40">
        <v>5</v>
      </c>
      <c r="SG15" s="40">
        <v>5</v>
      </c>
      <c r="SH15" s="40">
        <v>4</v>
      </c>
      <c r="SI15" s="40">
        <v>5</v>
      </c>
      <c r="SJ15" s="40">
        <v>5</v>
      </c>
      <c r="SK15" s="40">
        <v>4</v>
      </c>
      <c r="SL15" s="40">
        <v>4</v>
      </c>
      <c r="SM15" s="40">
        <v>4</v>
      </c>
      <c r="SN15" s="40">
        <v>4</v>
      </c>
      <c r="SO15" s="40">
        <v>4</v>
      </c>
      <c r="SP15" s="40">
        <v>1</v>
      </c>
      <c r="SQ15" s="40">
        <v>3</v>
      </c>
      <c r="SR15" s="40">
        <v>4</v>
      </c>
      <c r="SS15" s="40">
        <v>5</v>
      </c>
      <c r="ST15" s="40">
        <v>3</v>
      </c>
      <c r="SU15" s="40">
        <v>5</v>
      </c>
      <c r="SV15" s="40">
        <v>5</v>
      </c>
      <c r="SW15" s="40">
        <v>4</v>
      </c>
      <c r="SX15" s="40">
        <v>4</v>
      </c>
      <c r="SY15" s="40">
        <v>4</v>
      </c>
      <c r="SZ15" s="40">
        <v>4</v>
      </c>
      <c r="TA15" s="40">
        <v>2</v>
      </c>
      <c r="TB15" s="40">
        <v>4</v>
      </c>
      <c r="TC15" s="40">
        <v>5</v>
      </c>
      <c r="TD15" s="40">
        <v>5</v>
      </c>
      <c r="TE15" s="40">
        <v>4</v>
      </c>
      <c r="TF15" s="40">
        <v>5</v>
      </c>
      <c r="TG15" s="40">
        <v>5</v>
      </c>
      <c r="TH15" s="40">
        <v>4</v>
      </c>
      <c r="TI15" s="40">
        <v>4</v>
      </c>
      <c r="TJ15" s="40">
        <v>5</v>
      </c>
      <c r="TK15" s="40">
        <v>4</v>
      </c>
      <c r="TL15" s="40">
        <v>5</v>
      </c>
      <c r="TM15" s="40">
        <v>5</v>
      </c>
      <c r="TN15" s="40">
        <v>2</v>
      </c>
      <c r="TO15" s="40">
        <v>4</v>
      </c>
      <c r="TP15" s="40">
        <v>5</v>
      </c>
      <c r="TQ15" s="40">
        <v>5</v>
      </c>
      <c r="TR15" s="40">
        <v>5</v>
      </c>
      <c r="TS15" s="40">
        <v>5</v>
      </c>
      <c r="TT15" s="40">
        <v>5</v>
      </c>
      <c r="TU15" s="40">
        <v>5</v>
      </c>
      <c r="TV15" s="40">
        <v>4</v>
      </c>
      <c r="TW15" s="40">
        <v>4</v>
      </c>
      <c r="TX15" s="40">
        <v>4</v>
      </c>
      <c r="TY15" s="40">
        <v>5</v>
      </c>
      <c r="TZ15" s="40">
        <v>4</v>
      </c>
      <c r="UA15" s="40">
        <v>4</v>
      </c>
      <c r="UB15" s="40">
        <v>5</v>
      </c>
      <c r="UC15" s="40">
        <v>5</v>
      </c>
      <c r="UD15" s="40">
        <v>5</v>
      </c>
      <c r="UE15" s="40">
        <v>4</v>
      </c>
      <c r="UF15" s="40">
        <v>4</v>
      </c>
      <c r="UG15" s="41">
        <v>4</v>
      </c>
      <c r="UH15" s="27">
        <f>AVERAGE(Tabela6310111214[[#This Row],[3]:[832]])</f>
        <v>4.4290909090909087</v>
      </c>
      <c r="UI15" s="27">
        <f>SKEW(Tabela6310111214[[#This Row],[3]:[832]])</f>
        <v>-2.364735667476261</v>
      </c>
      <c r="UJ15" s="27">
        <f>STDEV(Tabela6310111214[[#This Row],[3]:[832]])</f>
        <v>0.80835183399992794</v>
      </c>
      <c r="UK15" s="63">
        <v>0.87033813127188875</v>
      </c>
    </row>
    <row r="16" spans="1:557" s="28" customFormat="1" ht="24.95" customHeight="1" thickBot="1">
      <c r="A16" s="29">
        <v>28</v>
      </c>
      <c r="B16" s="30">
        <v>10</v>
      </c>
      <c r="C16" s="106" t="s">
        <v>1716</v>
      </c>
      <c r="D16" s="40">
        <v>5</v>
      </c>
      <c r="E16" s="40">
        <v>5</v>
      </c>
      <c r="F16" s="40">
        <v>5</v>
      </c>
      <c r="G16" s="40">
        <v>5</v>
      </c>
      <c r="H16" s="40">
        <v>5</v>
      </c>
      <c r="I16" s="40">
        <v>5</v>
      </c>
      <c r="J16" s="40">
        <v>5</v>
      </c>
      <c r="K16" s="40">
        <v>5</v>
      </c>
      <c r="L16" s="40">
        <v>5</v>
      </c>
      <c r="M16" s="40">
        <v>4</v>
      </c>
      <c r="N16" s="40">
        <v>5</v>
      </c>
      <c r="O16" s="40">
        <v>4</v>
      </c>
      <c r="P16" s="40">
        <v>5</v>
      </c>
      <c r="Q16" s="40">
        <v>5</v>
      </c>
      <c r="R16" s="40">
        <v>5</v>
      </c>
      <c r="S16" s="40">
        <v>5</v>
      </c>
      <c r="T16" s="40">
        <v>5</v>
      </c>
      <c r="U16" s="40">
        <v>4</v>
      </c>
      <c r="V16" s="40">
        <v>5</v>
      </c>
      <c r="W16" s="40">
        <v>5</v>
      </c>
      <c r="X16" s="40">
        <v>0</v>
      </c>
      <c r="Y16" s="40">
        <v>5</v>
      </c>
      <c r="Z16" s="40">
        <v>5</v>
      </c>
      <c r="AA16" s="40">
        <v>5</v>
      </c>
      <c r="AB16" s="40">
        <v>5</v>
      </c>
      <c r="AC16" s="40">
        <v>5</v>
      </c>
      <c r="AD16" s="40">
        <v>5</v>
      </c>
      <c r="AE16" s="40">
        <v>5</v>
      </c>
      <c r="AF16" s="40">
        <v>5</v>
      </c>
      <c r="AG16" s="40">
        <v>5</v>
      </c>
      <c r="AH16" s="40">
        <v>5</v>
      </c>
      <c r="AI16" s="40">
        <v>5</v>
      </c>
      <c r="AJ16" s="40">
        <v>5</v>
      </c>
      <c r="AK16" s="40">
        <v>4</v>
      </c>
      <c r="AL16" s="40">
        <v>5</v>
      </c>
      <c r="AM16" s="40">
        <v>4</v>
      </c>
      <c r="AN16" s="40">
        <v>5</v>
      </c>
      <c r="AO16" s="40">
        <v>5</v>
      </c>
      <c r="AP16" s="40">
        <v>5</v>
      </c>
      <c r="AQ16" s="40">
        <v>5</v>
      </c>
      <c r="AR16" s="40">
        <v>5</v>
      </c>
      <c r="AS16" s="40">
        <v>5</v>
      </c>
      <c r="AT16" s="40">
        <v>5</v>
      </c>
      <c r="AU16" s="40">
        <v>5</v>
      </c>
      <c r="AV16" s="40">
        <v>5</v>
      </c>
      <c r="AW16" s="40">
        <v>5</v>
      </c>
      <c r="AX16" s="40">
        <v>4</v>
      </c>
      <c r="AY16" s="40">
        <v>5</v>
      </c>
      <c r="AZ16" s="40">
        <v>5</v>
      </c>
      <c r="BA16" s="40">
        <v>4</v>
      </c>
      <c r="BB16" s="40">
        <v>5</v>
      </c>
      <c r="BC16" s="40">
        <v>5</v>
      </c>
      <c r="BD16" s="40">
        <v>5</v>
      </c>
      <c r="BE16" s="40">
        <v>5</v>
      </c>
      <c r="BF16" s="40">
        <v>5</v>
      </c>
      <c r="BG16" s="40">
        <v>5</v>
      </c>
      <c r="BH16" s="40">
        <v>4</v>
      </c>
      <c r="BI16" s="40">
        <v>5</v>
      </c>
      <c r="BJ16" s="40">
        <v>5</v>
      </c>
      <c r="BK16" s="40">
        <v>4</v>
      </c>
      <c r="BL16" s="40">
        <v>4</v>
      </c>
      <c r="BM16" s="40">
        <v>4</v>
      </c>
      <c r="BN16" s="40">
        <v>5</v>
      </c>
      <c r="BO16" s="40">
        <v>5</v>
      </c>
      <c r="BP16" s="40">
        <v>5</v>
      </c>
      <c r="BQ16" s="40">
        <v>5</v>
      </c>
      <c r="BR16" s="40">
        <v>5</v>
      </c>
      <c r="BS16" s="40">
        <v>5</v>
      </c>
      <c r="BT16" s="40">
        <v>4</v>
      </c>
      <c r="BU16" s="40">
        <v>5</v>
      </c>
      <c r="BV16" s="40">
        <v>5</v>
      </c>
      <c r="BW16" s="40">
        <v>5</v>
      </c>
      <c r="BX16" s="40">
        <v>4</v>
      </c>
      <c r="BY16" s="40">
        <v>5</v>
      </c>
      <c r="BZ16" s="40">
        <v>5</v>
      </c>
      <c r="CA16" s="40">
        <v>5</v>
      </c>
      <c r="CB16" s="40">
        <v>5</v>
      </c>
      <c r="CC16" s="40">
        <v>5</v>
      </c>
      <c r="CD16" s="40">
        <v>5</v>
      </c>
      <c r="CE16" s="40">
        <v>4</v>
      </c>
      <c r="CF16" s="40">
        <v>5</v>
      </c>
      <c r="CG16" s="40">
        <v>5</v>
      </c>
      <c r="CH16" s="40">
        <v>5</v>
      </c>
      <c r="CI16" s="40">
        <v>5</v>
      </c>
      <c r="CJ16" s="40">
        <v>5</v>
      </c>
      <c r="CK16" s="40">
        <v>5</v>
      </c>
      <c r="CL16" s="40">
        <v>5</v>
      </c>
      <c r="CM16" s="40">
        <v>5</v>
      </c>
      <c r="CN16" s="40">
        <v>5</v>
      </c>
      <c r="CO16" s="40">
        <v>5</v>
      </c>
      <c r="CP16" s="40">
        <v>5</v>
      </c>
      <c r="CQ16" s="40">
        <v>5</v>
      </c>
      <c r="CR16" s="40">
        <v>5</v>
      </c>
      <c r="CS16" s="40">
        <v>5</v>
      </c>
      <c r="CT16" s="40">
        <v>5</v>
      </c>
      <c r="CU16" s="40">
        <v>5</v>
      </c>
      <c r="CV16" s="40">
        <v>5</v>
      </c>
      <c r="CW16" s="40">
        <v>5</v>
      </c>
      <c r="CX16" s="40">
        <v>5</v>
      </c>
      <c r="CY16" s="40">
        <v>5</v>
      </c>
      <c r="CZ16" s="40">
        <v>5</v>
      </c>
      <c r="DA16" s="40">
        <v>5</v>
      </c>
      <c r="DB16" s="40">
        <v>5</v>
      </c>
      <c r="DC16" s="40">
        <v>5</v>
      </c>
      <c r="DD16" s="40">
        <v>5</v>
      </c>
      <c r="DE16" s="40">
        <v>5</v>
      </c>
      <c r="DF16" s="40">
        <v>4</v>
      </c>
      <c r="DG16" s="40">
        <v>5</v>
      </c>
      <c r="DH16" s="40">
        <v>5</v>
      </c>
      <c r="DI16" s="40">
        <v>5</v>
      </c>
      <c r="DJ16" s="40">
        <v>5</v>
      </c>
      <c r="DK16" s="40">
        <v>5</v>
      </c>
      <c r="DL16" s="40">
        <v>5</v>
      </c>
      <c r="DM16" s="40">
        <v>5</v>
      </c>
      <c r="DN16" s="40">
        <v>3</v>
      </c>
      <c r="DO16" s="40">
        <v>5</v>
      </c>
      <c r="DP16" s="40">
        <v>5</v>
      </c>
      <c r="DQ16" s="40">
        <v>5</v>
      </c>
      <c r="DR16" s="40">
        <v>5</v>
      </c>
      <c r="DS16" s="40">
        <v>5</v>
      </c>
      <c r="DT16" s="40">
        <v>4</v>
      </c>
      <c r="DU16" s="40">
        <v>3</v>
      </c>
      <c r="DV16" s="40">
        <v>5</v>
      </c>
      <c r="DW16" s="40">
        <v>4</v>
      </c>
      <c r="DX16" s="40">
        <v>5</v>
      </c>
      <c r="DY16" s="40">
        <v>4</v>
      </c>
      <c r="DZ16" s="40">
        <v>5</v>
      </c>
      <c r="EA16" s="40">
        <v>5</v>
      </c>
      <c r="EB16" s="40">
        <v>5</v>
      </c>
      <c r="EC16" s="40">
        <v>4</v>
      </c>
      <c r="ED16" s="40">
        <v>4</v>
      </c>
      <c r="EE16" s="40">
        <v>4</v>
      </c>
      <c r="EF16" s="40">
        <v>4</v>
      </c>
      <c r="EG16" s="40">
        <v>4</v>
      </c>
      <c r="EH16" s="40">
        <v>5</v>
      </c>
      <c r="EI16" s="40">
        <v>5</v>
      </c>
      <c r="EJ16" s="40">
        <v>4</v>
      </c>
      <c r="EK16" s="40">
        <v>4</v>
      </c>
      <c r="EL16" s="40">
        <v>4</v>
      </c>
      <c r="EM16" s="40">
        <v>5</v>
      </c>
      <c r="EN16" s="40">
        <v>5</v>
      </c>
      <c r="EO16" s="40">
        <v>5</v>
      </c>
      <c r="EP16" s="40">
        <v>5</v>
      </c>
      <c r="EQ16" s="40">
        <v>5</v>
      </c>
      <c r="ER16" s="40">
        <v>5</v>
      </c>
      <c r="ES16" s="40">
        <v>5</v>
      </c>
      <c r="ET16" s="40">
        <v>5</v>
      </c>
      <c r="EU16" s="40">
        <v>5</v>
      </c>
      <c r="EV16" s="40">
        <v>5</v>
      </c>
      <c r="EW16" s="40">
        <v>5</v>
      </c>
      <c r="EX16" s="40">
        <v>5</v>
      </c>
      <c r="EY16" s="40">
        <v>5</v>
      </c>
      <c r="EZ16" s="40">
        <v>5</v>
      </c>
      <c r="FA16" s="40">
        <v>5</v>
      </c>
      <c r="FB16" s="40">
        <v>5</v>
      </c>
      <c r="FC16" s="40">
        <v>5</v>
      </c>
      <c r="FD16" s="40">
        <v>5</v>
      </c>
      <c r="FE16" s="40">
        <v>5</v>
      </c>
      <c r="FF16" s="40">
        <v>5</v>
      </c>
      <c r="FG16" s="40">
        <v>5</v>
      </c>
      <c r="FH16" s="40">
        <v>5</v>
      </c>
      <c r="FI16" s="40">
        <v>5</v>
      </c>
      <c r="FJ16" s="40">
        <v>4</v>
      </c>
      <c r="FK16" s="40">
        <v>5</v>
      </c>
      <c r="FL16" s="40">
        <v>5</v>
      </c>
      <c r="FM16" s="40">
        <v>5</v>
      </c>
      <c r="FN16" s="40">
        <v>5</v>
      </c>
      <c r="FO16" s="40">
        <v>5</v>
      </c>
      <c r="FP16" s="40">
        <v>5</v>
      </c>
      <c r="FQ16" s="40">
        <v>5</v>
      </c>
      <c r="FR16" s="40">
        <v>5</v>
      </c>
      <c r="FS16" s="40">
        <v>5</v>
      </c>
      <c r="FT16" s="40">
        <v>4</v>
      </c>
      <c r="FU16" s="40">
        <v>5</v>
      </c>
      <c r="FV16" s="40">
        <v>5</v>
      </c>
      <c r="FW16" s="40">
        <v>5</v>
      </c>
      <c r="FX16" s="40">
        <v>5</v>
      </c>
      <c r="FY16" s="40">
        <v>5</v>
      </c>
      <c r="FZ16" s="40">
        <v>5</v>
      </c>
      <c r="GA16" s="40">
        <v>5</v>
      </c>
      <c r="GB16" s="40">
        <v>4</v>
      </c>
      <c r="GC16" s="40">
        <v>5</v>
      </c>
      <c r="GD16" s="40">
        <v>5</v>
      </c>
      <c r="GE16" s="40">
        <v>4</v>
      </c>
      <c r="GF16" s="40">
        <v>5</v>
      </c>
      <c r="GG16" s="40">
        <v>5</v>
      </c>
      <c r="GH16" s="40">
        <v>5</v>
      </c>
      <c r="GI16" s="40">
        <v>5</v>
      </c>
      <c r="GJ16" s="40">
        <v>5</v>
      </c>
      <c r="GK16" s="40">
        <v>5</v>
      </c>
      <c r="GL16" s="40">
        <v>5</v>
      </c>
      <c r="GM16" s="40">
        <v>5</v>
      </c>
      <c r="GN16" s="40">
        <v>2</v>
      </c>
      <c r="GO16" s="40">
        <v>5</v>
      </c>
      <c r="GP16" s="40">
        <v>5</v>
      </c>
      <c r="GQ16" s="40">
        <v>5</v>
      </c>
      <c r="GR16" s="40">
        <v>4</v>
      </c>
      <c r="GS16" s="40">
        <v>5</v>
      </c>
      <c r="GT16" s="40">
        <v>5</v>
      </c>
      <c r="GU16" s="40">
        <v>5</v>
      </c>
      <c r="GV16" s="40">
        <v>4</v>
      </c>
      <c r="GW16" s="40">
        <v>5</v>
      </c>
      <c r="GX16" s="40">
        <v>5</v>
      </c>
      <c r="GY16" s="40">
        <v>5</v>
      </c>
      <c r="GZ16" s="40">
        <v>5</v>
      </c>
      <c r="HA16" s="40">
        <v>5</v>
      </c>
      <c r="HB16" s="40">
        <v>5</v>
      </c>
      <c r="HC16" s="40">
        <v>5</v>
      </c>
      <c r="HD16" s="40">
        <v>5</v>
      </c>
      <c r="HE16" s="40">
        <v>5</v>
      </c>
      <c r="HF16" s="40">
        <v>5</v>
      </c>
      <c r="HG16" s="40">
        <v>4</v>
      </c>
      <c r="HH16" s="40">
        <v>5</v>
      </c>
      <c r="HI16" s="40">
        <v>5</v>
      </c>
      <c r="HJ16" s="40">
        <v>5</v>
      </c>
      <c r="HK16" s="40">
        <v>5</v>
      </c>
      <c r="HL16" s="40">
        <v>5</v>
      </c>
      <c r="HM16" s="40">
        <v>4</v>
      </c>
      <c r="HN16" s="40">
        <v>5</v>
      </c>
      <c r="HO16" s="40">
        <v>5</v>
      </c>
      <c r="HP16" s="40">
        <v>5</v>
      </c>
      <c r="HQ16" s="40">
        <v>4</v>
      </c>
      <c r="HR16" s="40">
        <v>5</v>
      </c>
      <c r="HS16" s="40">
        <v>5</v>
      </c>
      <c r="HT16" s="40">
        <v>5</v>
      </c>
      <c r="HU16" s="40">
        <v>5</v>
      </c>
      <c r="HV16" s="40">
        <v>4</v>
      </c>
      <c r="HW16" s="40">
        <v>5</v>
      </c>
      <c r="HX16" s="40">
        <v>5</v>
      </c>
      <c r="HY16" s="40">
        <v>5</v>
      </c>
      <c r="HZ16" s="40">
        <v>5</v>
      </c>
      <c r="IA16" s="40">
        <v>5</v>
      </c>
      <c r="IB16" s="40">
        <v>5</v>
      </c>
      <c r="IC16" s="40">
        <v>5</v>
      </c>
      <c r="ID16" s="40">
        <v>4</v>
      </c>
      <c r="IE16" s="40">
        <v>4</v>
      </c>
      <c r="IF16" s="40">
        <v>5</v>
      </c>
      <c r="IG16" s="40">
        <v>5</v>
      </c>
      <c r="IH16" s="40">
        <v>5</v>
      </c>
      <c r="II16" s="40">
        <v>5</v>
      </c>
      <c r="IJ16" s="40">
        <v>4</v>
      </c>
      <c r="IK16" s="40">
        <v>5</v>
      </c>
      <c r="IL16" s="40">
        <v>5</v>
      </c>
      <c r="IM16" s="40">
        <v>5</v>
      </c>
      <c r="IN16" s="40">
        <v>5</v>
      </c>
      <c r="IO16" s="40">
        <v>4</v>
      </c>
      <c r="IP16" s="40">
        <v>5</v>
      </c>
      <c r="IQ16" s="40">
        <v>5</v>
      </c>
      <c r="IR16" s="40">
        <v>5</v>
      </c>
      <c r="IS16" s="40">
        <v>5</v>
      </c>
      <c r="IT16" s="40">
        <v>4</v>
      </c>
      <c r="IU16" s="40">
        <v>5</v>
      </c>
      <c r="IV16" s="40">
        <v>0</v>
      </c>
      <c r="IW16" s="40">
        <v>5</v>
      </c>
      <c r="IX16" s="40">
        <v>5</v>
      </c>
      <c r="IY16" s="40">
        <v>5</v>
      </c>
      <c r="IZ16" s="40">
        <v>1</v>
      </c>
      <c r="JA16" s="40">
        <v>5</v>
      </c>
      <c r="JB16" s="40">
        <v>5</v>
      </c>
      <c r="JC16" s="40">
        <v>5</v>
      </c>
      <c r="JD16" s="40">
        <v>5</v>
      </c>
      <c r="JE16" s="40">
        <v>5</v>
      </c>
      <c r="JF16" s="40">
        <v>5</v>
      </c>
      <c r="JG16" s="40">
        <v>5</v>
      </c>
      <c r="JH16" s="40">
        <v>5</v>
      </c>
      <c r="JI16" s="40">
        <v>5</v>
      </c>
      <c r="JJ16" s="40">
        <v>5</v>
      </c>
      <c r="JK16" s="40">
        <v>4</v>
      </c>
      <c r="JL16" s="40">
        <v>5</v>
      </c>
      <c r="JM16" s="40">
        <v>4</v>
      </c>
      <c r="JN16" s="40">
        <v>4</v>
      </c>
      <c r="JO16" s="40">
        <v>4</v>
      </c>
      <c r="JP16" s="40">
        <v>4</v>
      </c>
      <c r="JQ16" s="40">
        <v>2</v>
      </c>
      <c r="JR16" s="40">
        <v>5</v>
      </c>
      <c r="JS16" s="40">
        <v>5</v>
      </c>
      <c r="JT16" s="40">
        <v>5</v>
      </c>
      <c r="JU16" s="40">
        <v>5</v>
      </c>
      <c r="JV16" s="40">
        <v>5</v>
      </c>
      <c r="JW16" s="40">
        <v>4</v>
      </c>
      <c r="JX16" s="40">
        <v>5</v>
      </c>
      <c r="JY16" s="40">
        <v>5</v>
      </c>
      <c r="JZ16" s="40">
        <v>5</v>
      </c>
      <c r="KA16" s="40">
        <v>5</v>
      </c>
      <c r="KB16" s="40">
        <v>5</v>
      </c>
      <c r="KC16" s="40">
        <v>4</v>
      </c>
      <c r="KD16" s="40">
        <v>4</v>
      </c>
      <c r="KE16" s="40">
        <v>5</v>
      </c>
      <c r="KF16" s="40">
        <v>5</v>
      </c>
      <c r="KG16" s="40">
        <v>5</v>
      </c>
      <c r="KH16" s="40">
        <v>5</v>
      </c>
      <c r="KI16" s="40">
        <v>4</v>
      </c>
      <c r="KJ16" s="40">
        <v>5</v>
      </c>
      <c r="KK16" s="40">
        <v>5</v>
      </c>
      <c r="KL16" s="40">
        <v>5</v>
      </c>
      <c r="KM16" s="40">
        <v>5</v>
      </c>
      <c r="KN16" s="40">
        <v>5</v>
      </c>
      <c r="KO16" s="40">
        <v>3</v>
      </c>
      <c r="KP16" s="40">
        <v>5</v>
      </c>
      <c r="KQ16" s="40">
        <v>5</v>
      </c>
      <c r="KR16" s="40">
        <v>5</v>
      </c>
      <c r="KS16" s="40">
        <v>5</v>
      </c>
      <c r="KT16" s="40">
        <v>5</v>
      </c>
      <c r="KU16" s="40">
        <v>5</v>
      </c>
      <c r="KV16" s="40">
        <v>5</v>
      </c>
      <c r="KW16" s="40">
        <v>5</v>
      </c>
      <c r="KX16" s="40">
        <v>4</v>
      </c>
      <c r="KY16" s="40">
        <v>5</v>
      </c>
      <c r="KZ16" s="40">
        <v>5</v>
      </c>
      <c r="LA16" s="40">
        <v>5</v>
      </c>
      <c r="LB16" s="40">
        <v>5</v>
      </c>
      <c r="LC16" s="40">
        <v>5</v>
      </c>
      <c r="LD16" s="40">
        <v>5</v>
      </c>
      <c r="LE16" s="40">
        <v>5</v>
      </c>
      <c r="LF16" s="40">
        <v>5</v>
      </c>
      <c r="LG16" s="40">
        <v>5</v>
      </c>
      <c r="LH16" s="40">
        <v>4</v>
      </c>
      <c r="LI16" s="40">
        <v>5</v>
      </c>
      <c r="LJ16" s="40">
        <v>5</v>
      </c>
      <c r="LK16" s="40">
        <v>4</v>
      </c>
      <c r="LL16" s="40">
        <v>5</v>
      </c>
      <c r="LM16" s="40">
        <v>5</v>
      </c>
      <c r="LN16" s="40">
        <v>5</v>
      </c>
      <c r="LO16" s="40">
        <v>5</v>
      </c>
      <c r="LP16" s="40">
        <v>5</v>
      </c>
      <c r="LQ16" s="40">
        <v>4</v>
      </c>
      <c r="LR16" s="40">
        <v>5</v>
      </c>
      <c r="LS16" s="40">
        <v>5</v>
      </c>
      <c r="LT16" s="40">
        <v>5</v>
      </c>
      <c r="LU16" s="40">
        <v>5</v>
      </c>
      <c r="LV16" s="40">
        <v>4</v>
      </c>
      <c r="LW16" s="40">
        <v>5</v>
      </c>
      <c r="LX16" s="40">
        <v>5</v>
      </c>
      <c r="LY16" s="40">
        <v>4</v>
      </c>
      <c r="LZ16" s="40">
        <v>5</v>
      </c>
      <c r="MA16" s="40">
        <v>5</v>
      </c>
      <c r="MB16" s="40">
        <v>5</v>
      </c>
      <c r="MC16" s="40">
        <v>5</v>
      </c>
      <c r="MD16" s="40">
        <v>5</v>
      </c>
      <c r="ME16" s="40">
        <v>5</v>
      </c>
      <c r="MF16" s="40">
        <v>4</v>
      </c>
      <c r="MG16" s="40">
        <v>5</v>
      </c>
      <c r="MH16" s="40">
        <v>3</v>
      </c>
      <c r="MI16" s="40">
        <v>5</v>
      </c>
      <c r="MJ16" s="40">
        <v>5</v>
      </c>
      <c r="MK16" s="40">
        <v>4</v>
      </c>
      <c r="ML16" s="40">
        <v>5</v>
      </c>
      <c r="MM16" s="40">
        <v>5</v>
      </c>
      <c r="MN16" s="40">
        <v>5</v>
      </c>
      <c r="MO16" s="40">
        <v>5</v>
      </c>
      <c r="MP16" s="40">
        <v>5</v>
      </c>
      <c r="MQ16" s="40">
        <v>5</v>
      </c>
      <c r="MR16" s="40">
        <v>5</v>
      </c>
      <c r="MS16" s="40">
        <v>4</v>
      </c>
      <c r="MT16" s="40">
        <v>5</v>
      </c>
      <c r="MU16" s="40">
        <v>5</v>
      </c>
      <c r="MV16" s="40">
        <v>5</v>
      </c>
      <c r="MW16" s="40">
        <v>5</v>
      </c>
      <c r="MX16" s="40">
        <v>5</v>
      </c>
      <c r="MY16" s="40">
        <v>5</v>
      </c>
      <c r="MZ16" s="40">
        <v>5</v>
      </c>
      <c r="NA16" s="40">
        <v>5</v>
      </c>
      <c r="NB16" s="40">
        <v>5</v>
      </c>
      <c r="NC16" s="40">
        <v>5</v>
      </c>
      <c r="ND16" s="40">
        <v>5</v>
      </c>
      <c r="NE16" s="40">
        <v>3</v>
      </c>
      <c r="NF16" s="40">
        <v>5</v>
      </c>
      <c r="NG16" s="40">
        <v>5</v>
      </c>
      <c r="NH16" s="40">
        <v>5</v>
      </c>
      <c r="NI16" s="40">
        <v>3</v>
      </c>
      <c r="NJ16" s="40">
        <v>5</v>
      </c>
      <c r="NK16" s="40">
        <v>5</v>
      </c>
      <c r="NL16" s="40">
        <v>5</v>
      </c>
      <c r="NM16" s="40">
        <v>3</v>
      </c>
      <c r="NN16" s="40">
        <v>5</v>
      </c>
      <c r="NO16" s="40">
        <v>5</v>
      </c>
      <c r="NP16" s="40">
        <v>5</v>
      </c>
      <c r="NQ16" s="40">
        <v>5</v>
      </c>
      <c r="NR16" s="40">
        <v>5</v>
      </c>
      <c r="NS16" s="40">
        <v>4</v>
      </c>
      <c r="NT16" s="40">
        <v>5</v>
      </c>
      <c r="NU16" s="40">
        <v>5</v>
      </c>
      <c r="NV16" s="40">
        <v>4</v>
      </c>
      <c r="NW16" s="40">
        <v>5</v>
      </c>
      <c r="NX16" s="40">
        <v>5</v>
      </c>
      <c r="NY16" s="40">
        <v>5</v>
      </c>
      <c r="NZ16" s="40">
        <v>4</v>
      </c>
      <c r="OA16" s="40">
        <v>4</v>
      </c>
      <c r="OB16" s="40">
        <v>5</v>
      </c>
      <c r="OC16" s="40">
        <v>5</v>
      </c>
      <c r="OD16" s="40">
        <v>5</v>
      </c>
      <c r="OE16" s="40">
        <v>4</v>
      </c>
      <c r="OF16" s="40">
        <v>5</v>
      </c>
      <c r="OG16" s="40">
        <v>5</v>
      </c>
      <c r="OH16" s="40">
        <v>5</v>
      </c>
      <c r="OI16" s="40">
        <v>5</v>
      </c>
      <c r="OJ16" s="40">
        <v>4</v>
      </c>
      <c r="OK16" s="40">
        <v>5</v>
      </c>
      <c r="OL16" s="40">
        <v>5</v>
      </c>
      <c r="OM16" s="40">
        <v>5</v>
      </c>
      <c r="ON16" s="40">
        <v>5</v>
      </c>
      <c r="OO16" s="40">
        <v>5</v>
      </c>
      <c r="OP16" s="40">
        <v>5</v>
      </c>
      <c r="OQ16" s="40">
        <v>5</v>
      </c>
      <c r="OR16" s="40">
        <v>5</v>
      </c>
      <c r="OS16" s="40">
        <v>5</v>
      </c>
      <c r="OT16" s="40">
        <v>5</v>
      </c>
      <c r="OU16" s="40">
        <v>5</v>
      </c>
      <c r="OV16" s="40">
        <v>4</v>
      </c>
      <c r="OW16" s="40">
        <v>5</v>
      </c>
      <c r="OX16" s="40">
        <v>5</v>
      </c>
      <c r="OY16" s="40">
        <v>5</v>
      </c>
      <c r="OZ16" s="40">
        <v>5</v>
      </c>
      <c r="PA16" s="40">
        <v>5</v>
      </c>
      <c r="PB16" s="40">
        <v>4</v>
      </c>
      <c r="PC16" s="40">
        <v>4</v>
      </c>
      <c r="PD16" s="40">
        <v>5</v>
      </c>
      <c r="PE16" s="40">
        <v>5</v>
      </c>
      <c r="PF16" s="40">
        <v>5</v>
      </c>
      <c r="PG16" s="40">
        <v>5</v>
      </c>
      <c r="PH16" s="40">
        <v>5</v>
      </c>
      <c r="PI16" s="40">
        <v>4</v>
      </c>
      <c r="PJ16" s="40">
        <v>5</v>
      </c>
      <c r="PK16" s="40">
        <v>4</v>
      </c>
      <c r="PL16" s="40">
        <v>5</v>
      </c>
      <c r="PM16" s="40">
        <v>5</v>
      </c>
      <c r="PN16" s="40">
        <v>4</v>
      </c>
      <c r="PO16" s="40">
        <v>5</v>
      </c>
      <c r="PP16" s="40">
        <v>5</v>
      </c>
      <c r="PQ16" s="40">
        <v>4</v>
      </c>
      <c r="PR16" s="40">
        <v>3</v>
      </c>
      <c r="PS16" s="40">
        <v>5</v>
      </c>
      <c r="PT16" s="40">
        <v>5</v>
      </c>
      <c r="PU16" s="40">
        <v>5</v>
      </c>
      <c r="PV16" s="40">
        <v>5</v>
      </c>
      <c r="PW16" s="40">
        <v>5</v>
      </c>
      <c r="PX16" s="40">
        <v>5</v>
      </c>
      <c r="PY16" s="40">
        <v>5</v>
      </c>
      <c r="PZ16" s="40">
        <v>4</v>
      </c>
      <c r="QA16" s="40">
        <v>5</v>
      </c>
      <c r="QB16" s="40">
        <v>5</v>
      </c>
      <c r="QC16" s="40">
        <v>5</v>
      </c>
      <c r="QD16" s="40">
        <v>5</v>
      </c>
      <c r="QE16" s="40">
        <v>5</v>
      </c>
      <c r="QF16" s="40">
        <v>5</v>
      </c>
      <c r="QG16" s="40">
        <v>5</v>
      </c>
      <c r="QH16" s="40">
        <v>5</v>
      </c>
      <c r="QI16" s="40">
        <v>4</v>
      </c>
      <c r="QJ16" s="40">
        <v>1</v>
      </c>
      <c r="QK16" s="40">
        <v>5</v>
      </c>
      <c r="QL16" s="40">
        <v>5</v>
      </c>
      <c r="QM16" s="40">
        <v>5</v>
      </c>
      <c r="QN16" s="40">
        <v>5</v>
      </c>
      <c r="QO16" s="40">
        <v>4</v>
      </c>
      <c r="QP16" s="40">
        <v>5</v>
      </c>
      <c r="QQ16" s="40">
        <v>5</v>
      </c>
      <c r="QR16" s="40">
        <v>5</v>
      </c>
      <c r="QS16" s="40">
        <v>5</v>
      </c>
      <c r="QT16" s="40">
        <v>3</v>
      </c>
      <c r="QU16" s="40">
        <v>5</v>
      </c>
      <c r="QV16" s="40">
        <v>5</v>
      </c>
      <c r="QW16" s="40">
        <v>5</v>
      </c>
      <c r="QX16" s="40">
        <v>5</v>
      </c>
      <c r="QY16" s="40">
        <v>5</v>
      </c>
      <c r="QZ16" s="40">
        <v>5</v>
      </c>
      <c r="RA16" s="40">
        <v>5</v>
      </c>
      <c r="RB16" s="40">
        <v>4</v>
      </c>
      <c r="RC16" s="40">
        <v>5</v>
      </c>
      <c r="RD16" s="40">
        <v>5</v>
      </c>
      <c r="RE16" s="40">
        <v>5</v>
      </c>
      <c r="RF16" s="40">
        <v>5</v>
      </c>
      <c r="RG16" s="40">
        <v>5</v>
      </c>
      <c r="RH16" s="40">
        <v>5</v>
      </c>
      <c r="RI16" s="40">
        <v>1</v>
      </c>
      <c r="RJ16" s="40">
        <v>1</v>
      </c>
      <c r="RK16" s="40">
        <v>5</v>
      </c>
      <c r="RL16" s="40">
        <v>5</v>
      </c>
      <c r="RM16" s="40">
        <v>5</v>
      </c>
      <c r="RN16" s="40">
        <v>5</v>
      </c>
      <c r="RO16" s="40">
        <v>5</v>
      </c>
      <c r="RP16" s="40">
        <v>5</v>
      </c>
      <c r="RQ16" s="40">
        <v>5</v>
      </c>
      <c r="RR16" s="40">
        <v>5</v>
      </c>
      <c r="RS16" s="40">
        <v>5</v>
      </c>
      <c r="RT16" s="40">
        <v>5</v>
      </c>
      <c r="RU16" s="40">
        <v>5</v>
      </c>
      <c r="RV16" s="40">
        <v>5</v>
      </c>
      <c r="RW16" s="40">
        <v>5</v>
      </c>
      <c r="RX16" s="40">
        <v>5</v>
      </c>
      <c r="RY16" s="40">
        <v>5</v>
      </c>
      <c r="RZ16" s="40">
        <v>5</v>
      </c>
      <c r="SA16" s="40">
        <v>3</v>
      </c>
      <c r="SB16" s="40">
        <v>4</v>
      </c>
      <c r="SC16" s="40">
        <v>5</v>
      </c>
      <c r="SD16" s="40">
        <v>5</v>
      </c>
      <c r="SE16" s="40">
        <v>5</v>
      </c>
      <c r="SF16" s="40">
        <v>5</v>
      </c>
      <c r="SG16" s="40">
        <v>5</v>
      </c>
      <c r="SH16" s="40">
        <v>5</v>
      </c>
      <c r="SI16" s="40">
        <v>5</v>
      </c>
      <c r="SJ16" s="40">
        <v>5</v>
      </c>
      <c r="SK16" s="40">
        <v>5</v>
      </c>
      <c r="SL16" s="40">
        <v>5</v>
      </c>
      <c r="SM16" s="40">
        <v>5</v>
      </c>
      <c r="SN16" s="40">
        <v>4</v>
      </c>
      <c r="SO16" s="40">
        <v>5</v>
      </c>
      <c r="SP16" s="40">
        <v>5</v>
      </c>
      <c r="SQ16" s="40">
        <v>4</v>
      </c>
      <c r="SR16" s="40">
        <v>4</v>
      </c>
      <c r="SS16" s="40">
        <v>5</v>
      </c>
      <c r="ST16" s="40">
        <v>4</v>
      </c>
      <c r="SU16" s="40">
        <v>5</v>
      </c>
      <c r="SV16" s="40">
        <v>5</v>
      </c>
      <c r="SW16" s="40">
        <v>5</v>
      </c>
      <c r="SX16" s="40">
        <v>5</v>
      </c>
      <c r="SY16" s="40">
        <v>5</v>
      </c>
      <c r="SZ16" s="40">
        <v>5</v>
      </c>
      <c r="TA16" s="40">
        <v>3</v>
      </c>
      <c r="TB16" s="40">
        <v>5</v>
      </c>
      <c r="TC16" s="40">
        <v>5</v>
      </c>
      <c r="TD16" s="40">
        <v>5</v>
      </c>
      <c r="TE16" s="40">
        <v>5</v>
      </c>
      <c r="TF16" s="40">
        <v>5</v>
      </c>
      <c r="TG16" s="40">
        <v>5</v>
      </c>
      <c r="TH16" s="40">
        <v>5</v>
      </c>
      <c r="TI16" s="40">
        <v>5</v>
      </c>
      <c r="TJ16" s="40">
        <v>5</v>
      </c>
      <c r="TK16" s="40">
        <v>5</v>
      </c>
      <c r="TL16" s="40">
        <v>5</v>
      </c>
      <c r="TM16" s="40">
        <v>5</v>
      </c>
      <c r="TN16" s="40">
        <v>3</v>
      </c>
      <c r="TO16" s="40">
        <v>5</v>
      </c>
      <c r="TP16" s="40">
        <v>4</v>
      </c>
      <c r="TQ16" s="40">
        <v>5</v>
      </c>
      <c r="TR16" s="40">
        <v>5</v>
      </c>
      <c r="TS16" s="40">
        <v>5</v>
      </c>
      <c r="TT16" s="40">
        <v>5</v>
      </c>
      <c r="TU16" s="40">
        <v>5</v>
      </c>
      <c r="TV16" s="40">
        <v>4</v>
      </c>
      <c r="TW16" s="40">
        <v>5</v>
      </c>
      <c r="TX16" s="40">
        <v>4</v>
      </c>
      <c r="TY16" s="40">
        <v>5</v>
      </c>
      <c r="TZ16" s="40">
        <v>4</v>
      </c>
      <c r="UA16" s="40">
        <v>4</v>
      </c>
      <c r="UB16" s="40">
        <v>5</v>
      </c>
      <c r="UC16" s="40">
        <v>5</v>
      </c>
      <c r="UD16" s="40">
        <v>5</v>
      </c>
      <c r="UE16" s="40">
        <v>4</v>
      </c>
      <c r="UF16" s="40">
        <v>5</v>
      </c>
      <c r="UG16" s="41">
        <v>5</v>
      </c>
      <c r="UH16" s="27">
        <f>AVERAGE(Tabela6310111214[[#This Row],[3]:[832]])</f>
        <v>4.74</v>
      </c>
      <c r="UI16" s="27">
        <f>SKEW(Tabela6310111214[[#This Row],[3]:[832]])</f>
        <v>-3.7398486818062837</v>
      </c>
      <c r="UJ16" s="27">
        <f>STDEV(Tabela6310111214[[#This Row],[3]:[832]])</f>
        <v>0.64700515055536656</v>
      </c>
      <c r="UK16" s="63">
        <v>0.86730605336504485</v>
      </c>
    </row>
    <row r="17" spans="1:557" s="28" customFormat="1" ht="24.95" customHeight="1" thickBot="1">
      <c r="A17" s="29">
        <v>29</v>
      </c>
      <c r="B17" s="43">
        <v>11</v>
      </c>
      <c r="C17" s="107" t="s">
        <v>1717</v>
      </c>
      <c r="D17" s="40">
        <v>5</v>
      </c>
      <c r="E17" s="40">
        <v>5</v>
      </c>
      <c r="F17" s="40">
        <v>4</v>
      </c>
      <c r="G17" s="40">
        <v>5</v>
      </c>
      <c r="H17" s="40">
        <v>5</v>
      </c>
      <c r="I17" s="40">
        <v>5</v>
      </c>
      <c r="J17" s="40">
        <v>4</v>
      </c>
      <c r="K17" s="40">
        <v>5</v>
      </c>
      <c r="L17" s="40">
        <v>5</v>
      </c>
      <c r="M17" s="40">
        <v>4</v>
      </c>
      <c r="N17" s="40">
        <v>5</v>
      </c>
      <c r="O17" s="40">
        <v>3</v>
      </c>
      <c r="P17" s="40">
        <v>5</v>
      </c>
      <c r="Q17" s="40">
        <v>5</v>
      </c>
      <c r="R17" s="40">
        <v>5</v>
      </c>
      <c r="S17" s="40">
        <v>5</v>
      </c>
      <c r="T17" s="40">
        <v>5</v>
      </c>
      <c r="U17" s="40">
        <v>3</v>
      </c>
      <c r="V17" s="40">
        <v>5</v>
      </c>
      <c r="W17" s="40">
        <v>5</v>
      </c>
      <c r="X17" s="40">
        <v>5</v>
      </c>
      <c r="Y17" s="40">
        <v>5</v>
      </c>
      <c r="Z17" s="40">
        <v>5</v>
      </c>
      <c r="AA17" s="40">
        <v>4</v>
      </c>
      <c r="AB17" s="40">
        <v>5</v>
      </c>
      <c r="AC17" s="40">
        <v>5</v>
      </c>
      <c r="AD17" s="40">
        <v>5</v>
      </c>
      <c r="AE17" s="40">
        <v>5</v>
      </c>
      <c r="AF17" s="40">
        <v>5</v>
      </c>
      <c r="AG17" s="40">
        <v>5</v>
      </c>
      <c r="AH17" s="40">
        <v>5</v>
      </c>
      <c r="AI17" s="40">
        <v>5</v>
      </c>
      <c r="AJ17" s="40">
        <v>5</v>
      </c>
      <c r="AK17" s="40">
        <v>4</v>
      </c>
      <c r="AL17" s="40">
        <v>5</v>
      </c>
      <c r="AM17" s="40">
        <v>4</v>
      </c>
      <c r="AN17" s="40">
        <v>4</v>
      </c>
      <c r="AO17" s="40">
        <v>5</v>
      </c>
      <c r="AP17" s="40">
        <v>5</v>
      </c>
      <c r="AQ17" s="40">
        <v>5</v>
      </c>
      <c r="AR17" s="40">
        <v>5</v>
      </c>
      <c r="AS17" s="40">
        <v>5</v>
      </c>
      <c r="AT17" s="40">
        <v>5</v>
      </c>
      <c r="AU17" s="40">
        <v>5</v>
      </c>
      <c r="AV17" s="40">
        <v>5</v>
      </c>
      <c r="AW17" s="40">
        <v>4</v>
      </c>
      <c r="AX17" s="40">
        <v>4</v>
      </c>
      <c r="AY17" s="40">
        <v>5</v>
      </c>
      <c r="AZ17" s="40">
        <v>5</v>
      </c>
      <c r="BA17" s="40">
        <v>4</v>
      </c>
      <c r="BB17" s="40">
        <v>5</v>
      </c>
      <c r="BC17" s="40">
        <v>5</v>
      </c>
      <c r="BD17" s="40">
        <v>5</v>
      </c>
      <c r="BE17" s="40">
        <v>5</v>
      </c>
      <c r="BF17" s="40">
        <v>5</v>
      </c>
      <c r="BG17" s="40">
        <v>5</v>
      </c>
      <c r="BH17" s="40">
        <v>4</v>
      </c>
      <c r="BI17" s="40">
        <v>5</v>
      </c>
      <c r="BJ17" s="40">
        <v>5</v>
      </c>
      <c r="BK17" s="40">
        <v>4</v>
      </c>
      <c r="BL17" s="40">
        <v>4</v>
      </c>
      <c r="BM17" s="40">
        <v>4</v>
      </c>
      <c r="BN17" s="40">
        <v>5</v>
      </c>
      <c r="BO17" s="40">
        <v>5</v>
      </c>
      <c r="BP17" s="40">
        <v>5</v>
      </c>
      <c r="BQ17" s="40">
        <v>5</v>
      </c>
      <c r="BR17" s="40">
        <v>5</v>
      </c>
      <c r="BS17" s="40">
        <v>5</v>
      </c>
      <c r="BT17" s="40">
        <v>4</v>
      </c>
      <c r="BU17" s="40">
        <v>5</v>
      </c>
      <c r="BV17" s="40">
        <v>5</v>
      </c>
      <c r="BW17" s="40">
        <v>5</v>
      </c>
      <c r="BX17" s="40">
        <v>3</v>
      </c>
      <c r="BY17" s="40">
        <v>5</v>
      </c>
      <c r="BZ17" s="40">
        <v>5</v>
      </c>
      <c r="CA17" s="40">
        <v>5</v>
      </c>
      <c r="CB17" s="40">
        <v>5</v>
      </c>
      <c r="CC17" s="40">
        <v>5</v>
      </c>
      <c r="CD17" s="40">
        <v>5</v>
      </c>
      <c r="CE17" s="40">
        <v>4</v>
      </c>
      <c r="CF17" s="40">
        <v>5</v>
      </c>
      <c r="CG17" s="40">
        <v>4</v>
      </c>
      <c r="CH17" s="40">
        <v>5</v>
      </c>
      <c r="CI17" s="40">
        <v>5</v>
      </c>
      <c r="CJ17" s="40">
        <v>5</v>
      </c>
      <c r="CK17" s="40">
        <v>4</v>
      </c>
      <c r="CL17" s="40">
        <v>5</v>
      </c>
      <c r="CM17" s="40">
        <v>4</v>
      </c>
      <c r="CN17" s="40">
        <v>5</v>
      </c>
      <c r="CO17" s="40">
        <v>5</v>
      </c>
      <c r="CP17" s="40">
        <v>5</v>
      </c>
      <c r="CQ17" s="40">
        <v>5</v>
      </c>
      <c r="CR17" s="40">
        <v>4</v>
      </c>
      <c r="CS17" s="40">
        <v>5</v>
      </c>
      <c r="CT17" s="40">
        <v>5</v>
      </c>
      <c r="CU17" s="40">
        <v>5</v>
      </c>
      <c r="CV17" s="40">
        <v>4</v>
      </c>
      <c r="CW17" s="40">
        <v>5</v>
      </c>
      <c r="CX17" s="40">
        <v>5</v>
      </c>
      <c r="CY17" s="40">
        <v>5</v>
      </c>
      <c r="CZ17" s="40">
        <v>5</v>
      </c>
      <c r="DA17" s="40">
        <v>5</v>
      </c>
      <c r="DB17" s="40">
        <v>4</v>
      </c>
      <c r="DC17" s="40">
        <v>4</v>
      </c>
      <c r="DD17" s="40">
        <v>4</v>
      </c>
      <c r="DE17" s="40">
        <v>5</v>
      </c>
      <c r="DF17" s="40">
        <v>4</v>
      </c>
      <c r="DG17" s="40">
        <v>4</v>
      </c>
      <c r="DH17" s="40">
        <v>5</v>
      </c>
      <c r="DI17" s="40">
        <v>5</v>
      </c>
      <c r="DJ17" s="40">
        <v>5</v>
      </c>
      <c r="DK17" s="40">
        <v>5</v>
      </c>
      <c r="DL17" s="40">
        <v>5</v>
      </c>
      <c r="DM17" s="40">
        <v>5</v>
      </c>
      <c r="DN17" s="40">
        <v>4</v>
      </c>
      <c r="DO17" s="40">
        <v>4</v>
      </c>
      <c r="DP17" s="40">
        <v>5</v>
      </c>
      <c r="DQ17" s="40">
        <v>5</v>
      </c>
      <c r="DR17" s="40">
        <v>5</v>
      </c>
      <c r="DS17" s="40">
        <v>4</v>
      </c>
      <c r="DT17" s="40">
        <v>4</v>
      </c>
      <c r="DU17" s="40">
        <v>3</v>
      </c>
      <c r="DV17" s="40">
        <v>5</v>
      </c>
      <c r="DW17" s="40">
        <v>5</v>
      </c>
      <c r="DX17" s="40">
        <v>5</v>
      </c>
      <c r="DY17" s="40">
        <v>4</v>
      </c>
      <c r="DZ17" s="40">
        <v>5</v>
      </c>
      <c r="EA17" s="40">
        <v>5</v>
      </c>
      <c r="EB17" s="40">
        <v>4</v>
      </c>
      <c r="EC17" s="40">
        <v>4</v>
      </c>
      <c r="ED17" s="40">
        <v>4</v>
      </c>
      <c r="EE17" s="40">
        <v>4</v>
      </c>
      <c r="EF17" s="40">
        <v>3</v>
      </c>
      <c r="EG17" s="40">
        <v>4</v>
      </c>
      <c r="EH17" s="40">
        <v>5</v>
      </c>
      <c r="EI17" s="40">
        <v>5</v>
      </c>
      <c r="EJ17" s="40">
        <v>4</v>
      </c>
      <c r="EK17" s="40">
        <v>4</v>
      </c>
      <c r="EL17" s="40">
        <v>4</v>
      </c>
      <c r="EM17" s="40">
        <v>5</v>
      </c>
      <c r="EN17" s="40">
        <v>5</v>
      </c>
      <c r="EO17" s="40">
        <v>5</v>
      </c>
      <c r="EP17" s="40">
        <v>5</v>
      </c>
      <c r="EQ17" s="40">
        <v>5</v>
      </c>
      <c r="ER17" s="40">
        <v>5</v>
      </c>
      <c r="ES17" s="40">
        <v>5</v>
      </c>
      <c r="ET17" s="40">
        <v>5</v>
      </c>
      <c r="EU17" s="40">
        <v>5</v>
      </c>
      <c r="EV17" s="40">
        <v>0</v>
      </c>
      <c r="EW17" s="40">
        <v>5</v>
      </c>
      <c r="EX17" s="40">
        <v>5</v>
      </c>
      <c r="EY17" s="40">
        <v>4</v>
      </c>
      <c r="EZ17" s="40">
        <v>5</v>
      </c>
      <c r="FA17" s="40">
        <v>5</v>
      </c>
      <c r="FB17" s="40">
        <v>5</v>
      </c>
      <c r="FC17" s="40">
        <v>5</v>
      </c>
      <c r="FD17" s="40">
        <v>5</v>
      </c>
      <c r="FE17" s="40">
        <v>5</v>
      </c>
      <c r="FF17" s="40">
        <v>5</v>
      </c>
      <c r="FG17" s="40">
        <v>5</v>
      </c>
      <c r="FH17" s="40">
        <v>4</v>
      </c>
      <c r="FI17" s="40">
        <v>5</v>
      </c>
      <c r="FJ17" s="40">
        <v>4</v>
      </c>
      <c r="FK17" s="40">
        <v>5</v>
      </c>
      <c r="FL17" s="40">
        <v>5</v>
      </c>
      <c r="FM17" s="40">
        <v>5</v>
      </c>
      <c r="FN17" s="40">
        <v>5</v>
      </c>
      <c r="FO17" s="40">
        <v>5</v>
      </c>
      <c r="FP17" s="40">
        <v>5</v>
      </c>
      <c r="FQ17" s="40">
        <v>5</v>
      </c>
      <c r="FR17" s="40">
        <v>5</v>
      </c>
      <c r="FS17" s="40">
        <v>5</v>
      </c>
      <c r="FT17" s="40">
        <v>4</v>
      </c>
      <c r="FU17" s="40">
        <v>4</v>
      </c>
      <c r="FV17" s="40">
        <v>5</v>
      </c>
      <c r="FW17" s="40">
        <v>5</v>
      </c>
      <c r="FX17" s="40">
        <v>5</v>
      </c>
      <c r="FY17" s="40">
        <v>5</v>
      </c>
      <c r="FZ17" s="40">
        <v>5</v>
      </c>
      <c r="GA17" s="40">
        <v>5</v>
      </c>
      <c r="GB17" s="40">
        <v>4</v>
      </c>
      <c r="GC17" s="40">
        <v>5</v>
      </c>
      <c r="GD17" s="40">
        <v>5</v>
      </c>
      <c r="GE17" s="40">
        <v>4</v>
      </c>
      <c r="GF17" s="40">
        <v>4</v>
      </c>
      <c r="GG17" s="40">
        <v>5</v>
      </c>
      <c r="GH17" s="40">
        <v>5</v>
      </c>
      <c r="GI17" s="40">
        <v>5</v>
      </c>
      <c r="GJ17" s="40">
        <v>5</v>
      </c>
      <c r="GK17" s="40">
        <v>5</v>
      </c>
      <c r="GL17" s="40">
        <v>5</v>
      </c>
      <c r="GM17" s="40">
        <v>5</v>
      </c>
      <c r="GN17" s="40">
        <v>2</v>
      </c>
      <c r="GO17" s="40">
        <v>5</v>
      </c>
      <c r="GP17" s="40">
        <v>5</v>
      </c>
      <c r="GQ17" s="40">
        <v>5</v>
      </c>
      <c r="GR17" s="40">
        <v>5</v>
      </c>
      <c r="GS17" s="40">
        <v>5</v>
      </c>
      <c r="GT17" s="40">
        <v>5</v>
      </c>
      <c r="GU17" s="40">
        <v>5</v>
      </c>
      <c r="GV17" s="40">
        <v>5</v>
      </c>
      <c r="GW17" s="40">
        <v>5</v>
      </c>
      <c r="GX17" s="40">
        <v>5</v>
      </c>
      <c r="GY17" s="40">
        <v>5</v>
      </c>
      <c r="GZ17" s="40">
        <v>5</v>
      </c>
      <c r="HA17" s="40">
        <v>5</v>
      </c>
      <c r="HB17" s="40">
        <v>5</v>
      </c>
      <c r="HC17" s="40">
        <v>5</v>
      </c>
      <c r="HD17" s="40">
        <v>5</v>
      </c>
      <c r="HE17" s="40">
        <v>5</v>
      </c>
      <c r="HF17" s="40">
        <v>5</v>
      </c>
      <c r="HG17" s="40">
        <v>4</v>
      </c>
      <c r="HH17" s="40">
        <v>5</v>
      </c>
      <c r="HI17" s="40">
        <v>4</v>
      </c>
      <c r="HJ17" s="40">
        <v>5</v>
      </c>
      <c r="HK17" s="40">
        <v>5</v>
      </c>
      <c r="HL17" s="40">
        <v>5</v>
      </c>
      <c r="HM17" s="40">
        <v>4</v>
      </c>
      <c r="HN17" s="40">
        <v>5</v>
      </c>
      <c r="HO17" s="40">
        <v>4</v>
      </c>
      <c r="HP17" s="40">
        <v>5</v>
      </c>
      <c r="HQ17" s="40">
        <v>4</v>
      </c>
      <c r="HR17" s="40">
        <v>5</v>
      </c>
      <c r="HS17" s="40">
        <v>5</v>
      </c>
      <c r="HT17" s="40">
        <v>5</v>
      </c>
      <c r="HU17" s="40">
        <v>5</v>
      </c>
      <c r="HV17" s="40">
        <v>4</v>
      </c>
      <c r="HW17" s="40">
        <v>5</v>
      </c>
      <c r="HX17" s="40">
        <v>5</v>
      </c>
      <c r="HY17" s="40">
        <v>5</v>
      </c>
      <c r="HZ17" s="40">
        <v>5</v>
      </c>
      <c r="IA17" s="40">
        <v>5</v>
      </c>
      <c r="IB17" s="40">
        <v>5</v>
      </c>
      <c r="IC17" s="40">
        <v>5</v>
      </c>
      <c r="ID17" s="40">
        <v>4</v>
      </c>
      <c r="IE17" s="40">
        <v>4</v>
      </c>
      <c r="IF17" s="40">
        <v>4</v>
      </c>
      <c r="IG17" s="40">
        <v>5</v>
      </c>
      <c r="IH17" s="40">
        <v>5</v>
      </c>
      <c r="II17" s="40">
        <v>5</v>
      </c>
      <c r="IJ17" s="40">
        <v>4</v>
      </c>
      <c r="IK17" s="40">
        <v>5</v>
      </c>
      <c r="IL17" s="40">
        <v>5</v>
      </c>
      <c r="IM17" s="40">
        <v>5</v>
      </c>
      <c r="IN17" s="40">
        <v>4</v>
      </c>
      <c r="IO17" s="40">
        <v>4</v>
      </c>
      <c r="IP17" s="40">
        <v>5</v>
      </c>
      <c r="IQ17" s="40">
        <v>5</v>
      </c>
      <c r="IR17" s="40">
        <v>5</v>
      </c>
      <c r="IS17" s="40">
        <v>5</v>
      </c>
      <c r="IT17" s="40">
        <v>5</v>
      </c>
      <c r="IU17" s="40">
        <v>5</v>
      </c>
      <c r="IV17" s="40">
        <v>0</v>
      </c>
      <c r="IW17" s="40">
        <v>5</v>
      </c>
      <c r="IX17" s="40">
        <v>5</v>
      </c>
      <c r="IY17" s="40">
        <v>5</v>
      </c>
      <c r="IZ17" s="40">
        <v>1</v>
      </c>
      <c r="JA17" s="40">
        <v>5</v>
      </c>
      <c r="JB17" s="40">
        <v>4</v>
      </c>
      <c r="JC17" s="40">
        <v>5</v>
      </c>
      <c r="JD17" s="40">
        <v>5</v>
      </c>
      <c r="JE17" s="40">
        <v>5</v>
      </c>
      <c r="JF17" s="40">
        <v>4</v>
      </c>
      <c r="JG17" s="40">
        <v>5</v>
      </c>
      <c r="JH17" s="40">
        <v>5</v>
      </c>
      <c r="JI17" s="40">
        <v>5</v>
      </c>
      <c r="JJ17" s="40">
        <v>5</v>
      </c>
      <c r="JK17" s="40">
        <v>4</v>
      </c>
      <c r="JL17" s="40">
        <v>5</v>
      </c>
      <c r="JM17" s="40">
        <v>4</v>
      </c>
      <c r="JN17" s="40">
        <v>4</v>
      </c>
      <c r="JO17" s="40">
        <v>4</v>
      </c>
      <c r="JP17" s="40">
        <v>4</v>
      </c>
      <c r="JQ17" s="40">
        <v>2</v>
      </c>
      <c r="JR17" s="40">
        <v>5</v>
      </c>
      <c r="JS17" s="40">
        <v>5</v>
      </c>
      <c r="JT17" s="40">
        <v>5</v>
      </c>
      <c r="JU17" s="40">
        <v>5</v>
      </c>
      <c r="JV17" s="40">
        <v>5</v>
      </c>
      <c r="JW17" s="40">
        <v>4</v>
      </c>
      <c r="JX17" s="40">
        <v>5</v>
      </c>
      <c r="JY17" s="40">
        <v>5</v>
      </c>
      <c r="JZ17" s="40">
        <v>5</v>
      </c>
      <c r="KA17" s="40">
        <v>5</v>
      </c>
      <c r="KB17" s="40">
        <v>5</v>
      </c>
      <c r="KC17" s="40">
        <v>4</v>
      </c>
      <c r="KD17" s="40">
        <v>4</v>
      </c>
      <c r="KE17" s="40">
        <v>5</v>
      </c>
      <c r="KF17" s="40">
        <v>5</v>
      </c>
      <c r="KG17" s="40">
        <v>5</v>
      </c>
      <c r="KH17" s="40">
        <v>5</v>
      </c>
      <c r="KI17" s="40">
        <v>5</v>
      </c>
      <c r="KJ17" s="40">
        <v>5</v>
      </c>
      <c r="KK17" s="40">
        <v>5</v>
      </c>
      <c r="KL17" s="40">
        <v>4</v>
      </c>
      <c r="KM17" s="40">
        <v>4</v>
      </c>
      <c r="KN17" s="40">
        <v>5</v>
      </c>
      <c r="KO17" s="40">
        <v>3</v>
      </c>
      <c r="KP17" s="40">
        <v>5</v>
      </c>
      <c r="KQ17" s="40">
        <v>5</v>
      </c>
      <c r="KR17" s="40">
        <v>5</v>
      </c>
      <c r="KS17" s="40">
        <v>5</v>
      </c>
      <c r="KT17" s="40">
        <v>5</v>
      </c>
      <c r="KU17" s="40">
        <v>5</v>
      </c>
      <c r="KV17" s="40">
        <v>5</v>
      </c>
      <c r="KW17" s="40">
        <v>5</v>
      </c>
      <c r="KX17" s="40">
        <v>3</v>
      </c>
      <c r="KY17" s="40">
        <v>5</v>
      </c>
      <c r="KZ17" s="40">
        <v>5</v>
      </c>
      <c r="LA17" s="40">
        <v>5</v>
      </c>
      <c r="LB17" s="40">
        <v>5</v>
      </c>
      <c r="LC17" s="40">
        <v>5</v>
      </c>
      <c r="LD17" s="40">
        <v>5</v>
      </c>
      <c r="LE17" s="40">
        <v>5</v>
      </c>
      <c r="LF17" s="40">
        <v>5</v>
      </c>
      <c r="LG17" s="40">
        <v>4</v>
      </c>
      <c r="LH17" s="40">
        <v>4</v>
      </c>
      <c r="LI17" s="40">
        <v>5</v>
      </c>
      <c r="LJ17" s="40">
        <v>5</v>
      </c>
      <c r="LK17" s="40">
        <v>4</v>
      </c>
      <c r="LL17" s="40">
        <v>5</v>
      </c>
      <c r="LM17" s="40">
        <v>5</v>
      </c>
      <c r="LN17" s="40">
        <v>5</v>
      </c>
      <c r="LO17" s="40">
        <v>5</v>
      </c>
      <c r="LP17" s="40">
        <v>5</v>
      </c>
      <c r="LQ17" s="40">
        <v>5</v>
      </c>
      <c r="LR17" s="40">
        <v>5</v>
      </c>
      <c r="LS17" s="40">
        <v>5</v>
      </c>
      <c r="LT17" s="40">
        <v>5</v>
      </c>
      <c r="LU17" s="40">
        <v>5</v>
      </c>
      <c r="LV17" s="40">
        <v>4</v>
      </c>
      <c r="LW17" s="40">
        <v>5</v>
      </c>
      <c r="LX17" s="40">
        <v>4</v>
      </c>
      <c r="LY17" s="40">
        <v>4</v>
      </c>
      <c r="LZ17" s="40">
        <v>5</v>
      </c>
      <c r="MA17" s="40">
        <v>4</v>
      </c>
      <c r="MB17" s="40">
        <v>5</v>
      </c>
      <c r="MC17" s="40">
        <v>5</v>
      </c>
      <c r="MD17" s="40">
        <v>5</v>
      </c>
      <c r="ME17" s="40">
        <v>5</v>
      </c>
      <c r="MF17" s="40">
        <v>4</v>
      </c>
      <c r="MG17" s="40">
        <v>4</v>
      </c>
      <c r="MH17" s="40">
        <v>5</v>
      </c>
      <c r="MI17" s="40">
        <v>5</v>
      </c>
      <c r="MJ17" s="40">
        <v>5</v>
      </c>
      <c r="MK17" s="40">
        <v>4</v>
      </c>
      <c r="ML17" s="40">
        <v>5</v>
      </c>
      <c r="MM17" s="40">
        <v>4</v>
      </c>
      <c r="MN17" s="40">
        <v>5</v>
      </c>
      <c r="MO17" s="40">
        <v>5</v>
      </c>
      <c r="MP17" s="40">
        <v>5</v>
      </c>
      <c r="MQ17" s="40">
        <v>5</v>
      </c>
      <c r="MR17" s="40">
        <v>5</v>
      </c>
      <c r="MS17" s="40">
        <v>4</v>
      </c>
      <c r="MT17" s="40">
        <v>5</v>
      </c>
      <c r="MU17" s="40">
        <v>5</v>
      </c>
      <c r="MV17" s="40">
        <v>5</v>
      </c>
      <c r="MW17" s="40">
        <v>5</v>
      </c>
      <c r="MX17" s="40">
        <v>5</v>
      </c>
      <c r="MY17" s="40">
        <v>5</v>
      </c>
      <c r="MZ17" s="40">
        <v>5</v>
      </c>
      <c r="NA17" s="40">
        <v>5</v>
      </c>
      <c r="NB17" s="40">
        <v>5</v>
      </c>
      <c r="NC17" s="40">
        <v>5</v>
      </c>
      <c r="ND17" s="40">
        <v>5</v>
      </c>
      <c r="NE17" s="40">
        <v>3</v>
      </c>
      <c r="NF17" s="40">
        <v>5</v>
      </c>
      <c r="NG17" s="40">
        <v>5</v>
      </c>
      <c r="NH17" s="40">
        <v>5</v>
      </c>
      <c r="NI17" s="40">
        <v>3</v>
      </c>
      <c r="NJ17" s="40">
        <v>5</v>
      </c>
      <c r="NK17" s="40">
        <v>5</v>
      </c>
      <c r="NL17" s="40">
        <v>5</v>
      </c>
      <c r="NM17" s="40">
        <v>3</v>
      </c>
      <c r="NN17" s="40">
        <v>5</v>
      </c>
      <c r="NO17" s="40">
        <v>5</v>
      </c>
      <c r="NP17" s="40">
        <v>5</v>
      </c>
      <c r="NQ17" s="40">
        <v>5</v>
      </c>
      <c r="NR17" s="40">
        <v>5</v>
      </c>
      <c r="NS17" s="40">
        <v>3</v>
      </c>
      <c r="NT17" s="40">
        <v>5</v>
      </c>
      <c r="NU17" s="40">
        <v>5</v>
      </c>
      <c r="NV17" s="40">
        <v>4</v>
      </c>
      <c r="NW17" s="40">
        <v>5</v>
      </c>
      <c r="NX17" s="40">
        <v>5</v>
      </c>
      <c r="NY17" s="40">
        <v>5</v>
      </c>
      <c r="NZ17" s="40">
        <v>5</v>
      </c>
      <c r="OA17" s="40">
        <v>4</v>
      </c>
      <c r="OB17" s="40">
        <v>5</v>
      </c>
      <c r="OC17" s="40">
        <v>5</v>
      </c>
      <c r="OD17" s="40">
        <v>5</v>
      </c>
      <c r="OE17" s="40">
        <v>4</v>
      </c>
      <c r="OF17" s="40">
        <v>5</v>
      </c>
      <c r="OG17" s="40">
        <v>5</v>
      </c>
      <c r="OH17" s="40">
        <v>5</v>
      </c>
      <c r="OI17" s="40">
        <v>5</v>
      </c>
      <c r="OJ17" s="40">
        <v>4</v>
      </c>
      <c r="OK17" s="40">
        <v>5</v>
      </c>
      <c r="OL17" s="40">
        <v>5</v>
      </c>
      <c r="OM17" s="40">
        <v>5</v>
      </c>
      <c r="ON17" s="40">
        <v>5</v>
      </c>
      <c r="OO17" s="40">
        <v>5</v>
      </c>
      <c r="OP17" s="40">
        <v>5</v>
      </c>
      <c r="OQ17" s="40">
        <v>5</v>
      </c>
      <c r="OR17" s="40">
        <v>4</v>
      </c>
      <c r="OS17" s="40">
        <v>5</v>
      </c>
      <c r="OT17" s="40">
        <v>5</v>
      </c>
      <c r="OU17" s="40">
        <v>5</v>
      </c>
      <c r="OV17" s="40">
        <v>4</v>
      </c>
      <c r="OW17" s="40">
        <v>5</v>
      </c>
      <c r="OX17" s="40">
        <v>5</v>
      </c>
      <c r="OY17" s="40">
        <v>5</v>
      </c>
      <c r="OZ17" s="40">
        <v>5</v>
      </c>
      <c r="PA17" s="40">
        <v>5</v>
      </c>
      <c r="PB17" s="40">
        <v>4</v>
      </c>
      <c r="PC17" s="40">
        <v>5</v>
      </c>
      <c r="PD17" s="40">
        <v>5</v>
      </c>
      <c r="PE17" s="40">
        <v>5</v>
      </c>
      <c r="PF17" s="40">
        <v>4</v>
      </c>
      <c r="PG17" s="40">
        <v>5</v>
      </c>
      <c r="PH17" s="40">
        <v>5</v>
      </c>
      <c r="PI17" s="40">
        <v>5</v>
      </c>
      <c r="PJ17" s="40">
        <v>5</v>
      </c>
      <c r="PK17" s="40">
        <v>5</v>
      </c>
      <c r="PL17" s="40">
        <v>5</v>
      </c>
      <c r="PM17" s="40">
        <v>5</v>
      </c>
      <c r="PN17" s="40">
        <v>5</v>
      </c>
      <c r="PO17" s="40">
        <v>5</v>
      </c>
      <c r="PP17" s="40">
        <v>5</v>
      </c>
      <c r="PQ17" s="40">
        <v>5</v>
      </c>
      <c r="PR17" s="40">
        <v>2</v>
      </c>
      <c r="PS17" s="40">
        <v>5</v>
      </c>
      <c r="PT17" s="40">
        <v>5</v>
      </c>
      <c r="PU17" s="40">
        <v>5</v>
      </c>
      <c r="PV17" s="40">
        <v>5</v>
      </c>
      <c r="PW17" s="40">
        <v>4</v>
      </c>
      <c r="PX17" s="40">
        <v>5</v>
      </c>
      <c r="PY17" s="40">
        <v>5</v>
      </c>
      <c r="PZ17" s="40">
        <v>4</v>
      </c>
      <c r="QA17" s="40">
        <v>5</v>
      </c>
      <c r="QB17" s="40">
        <v>5</v>
      </c>
      <c r="QC17" s="40">
        <v>5</v>
      </c>
      <c r="QD17" s="40">
        <v>5</v>
      </c>
      <c r="QE17" s="40">
        <v>5</v>
      </c>
      <c r="QF17" s="40">
        <v>5</v>
      </c>
      <c r="QG17" s="40">
        <v>4</v>
      </c>
      <c r="QH17" s="40">
        <v>5</v>
      </c>
      <c r="QI17" s="40">
        <v>4</v>
      </c>
      <c r="QJ17" s="40">
        <v>1</v>
      </c>
      <c r="QK17" s="40">
        <v>5</v>
      </c>
      <c r="QL17" s="40">
        <v>4</v>
      </c>
      <c r="QM17" s="40">
        <v>5</v>
      </c>
      <c r="QN17" s="40">
        <v>4</v>
      </c>
      <c r="QO17" s="40">
        <v>4</v>
      </c>
      <c r="QP17" s="40">
        <v>5</v>
      </c>
      <c r="QQ17" s="40">
        <v>5</v>
      </c>
      <c r="QR17" s="40">
        <v>5</v>
      </c>
      <c r="QS17" s="40">
        <v>5</v>
      </c>
      <c r="QT17" s="40">
        <v>3</v>
      </c>
      <c r="QU17" s="40">
        <v>5</v>
      </c>
      <c r="QV17" s="40">
        <v>5</v>
      </c>
      <c r="QW17" s="40">
        <v>5</v>
      </c>
      <c r="QX17" s="40">
        <v>5</v>
      </c>
      <c r="QY17" s="40">
        <v>5</v>
      </c>
      <c r="QZ17" s="40">
        <v>5</v>
      </c>
      <c r="RA17" s="40">
        <v>5</v>
      </c>
      <c r="RB17" s="40">
        <v>4</v>
      </c>
      <c r="RC17" s="40">
        <v>5</v>
      </c>
      <c r="RD17" s="40">
        <v>5</v>
      </c>
      <c r="RE17" s="40">
        <v>5</v>
      </c>
      <c r="RF17" s="40">
        <v>5</v>
      </c>
      <c r="RG17" s="40">
        <v>5</v>
      </c>
      <c r="RH17" s="40">
        <v>5</v>
      </c>
      <c r="RI17" s="40">
        <v>1</v>
      </c>
      <c r="RJ17" s="40">
        <v>1</v>
      </c>
      <c r="RK17" s="40">
        <v>5</v>
      </c>
      <c r="RL17" s="40">
        <v>5</v>
      </c>
      <c r="RM17" s="40">
        <v>4</v>
      </c>
      <c r="RN17" s="40">
        <v>5</v>
      </c>
      <c r="RO17" s="40">
        <v>5</v>
      </c>
      <c r="RP17" s="40">
        <v>5</v>
      </c>
      <c r="RQ17" s="40">
        <v>5</v>
      </c>
      <c r="RR17" s="40">
        <v>5</v>
      </c>
      <c r="RS17" s="40">
        <v>5</v>
      </c>
      <c r="RT17" s="40">
        <v>5</v>
      </c>
      <c r="RU17" s="40">
        <v>5</v>
      </c>
      <c r="RV17" s="40">
        <v>5</v>
      </c>
      <c r="RW17" s="40">
        <v>5</v>
      </c>
      <c r="RX17" s="40">
        <v>5</v>
      </c>
      <c r="RY17" s="40">
        <v>5</v>
      </c>
      <c r="RZ17" s="40">
        <v>5</v>
      </c>
      <c r="SA17" s="40">
        <v>3</v>
      </c>
      <c r="SB17" s="40">
        <v>4</v>
      </c>
      <c r="SC17" s="40">
        <v>5</v>
      </c>
      <c r="SD17" s="40">
        <v>5</v>
      </c>
      <c r="SE17" s="40">
        <v>5</v>
      </c>
      <c r="SF17" s="40">
        <v>5</v>
      </c>
      <c r="SG17" s="40">
        <v>5</v>
      </c>
      <c r="SH17" s="40">
        <v>5</v>
      </c>
      <c r="SI17" s="40">
        <v>5</v>
      </c>
      <c r="SJ17" s="40">
        <v>5</v>
      </c>
      <c r="SK17" s="40">
        <v>5</v>
      </c>
      <c r="SL17" s="40">
        <v>5</v>
      </c>
      <c r="SM17" s="40">
        <v>5</v>
      </c>
      <c r="SN17" s="40">
        <v>4</v>
      </c>
      <c r="SO17" s="40">
        <v>5</v>
      </c>
      <c r="SP17" s="40">
        <v>5</v>
      </c>
      <c r="SQ17" s="40">
        <v>4</v>
      </c>
      <c r="SR17" s="40">
        <v>5</v>
      </c>
      <c r="SS17" s="40">
        <v>5</v>
      </c>
      <c r="ST17" s="40">
        <v>4</v>
      </c>
      <c r="SU17" s="40">
        <v>5</v>
      </c>
      <c r="SV17" s="40">
        <v>5</v>
      </c>
      <c r="SW17" s="40">
        <v>5</v>
      </c>
      <c r="SX17" s="40">
        <v>5</v>
      </c>
      <c r="SY17" s="40">
        <v>4</v>
      </c>
      <c r="SZ17" s="40">
        <v>4</v>
      </c>
      <c r="TA17" s="40">
        <v>4</v>
      </c>
      <c r="TB17" s="40">
        <v>5</v>
      </c>
      <c r="TC17" s="40">
        <v>4</v>
      </c>
      <c r="TD17" s="40">
        <v>4</v>
      </c>
      <c r="TE17" s="40">
        <v>4</v>
      </c>
      <c r="TF17" s="40">
        <v>5</v>
      </c>
      <c r="TG17" s="40">
        <v>5</v>
      </c>
      <c r="TH17" s="40">
        <v>5</v>
      </c>
      <c r="TI17" s="40">
        <v>5</v>
      </c>
      <c r="TJ17" s="40">
        <v>5</v>
      </c>
      <c r="TK17" s="40">
        <v>4</v>
      </c>
      <c r="TL17" s="40">
        <v>5</v>
      </c>
      <c r="TM17" s="40">
        <v>5</v>
      </c>
      <c r="TN17" s="40">
        <v>3</v>
      </c>
      <c r="TO17" s="40">
        <v>4</v>
      </c>
      <c r="TP17" s="40">
        <v>5</v>
      </c>
      <c r="TQ17" s="40">
        <v>5</v>
      </c>
      <c r="TR17" s="40">
        <v>5</v>
      </c>
      <c r="TS17" s="40">
        <v>5</v>
      </c>
      <c r="TT17" s="40">
        <v>5</v>
      </c>
      <c r="TU17" s="40">
        <v>5</v>
      </c>
      <c r="TV17" s="40">
        <v>4</v>
      </c>
      <c r="TW17" s="40">
        <v>5</v>
      </c>
      <c r="TX17" s="40">
        <v>5</v>
      </c>
      <c r="TY17" s="40">
        <v>5</v>
      </c>
      <c r="TZ17" s="40">
        <v>4</v>
      </c>
      <c r="UA17" s="40">
        <v>4</v>
      </c>
      <c r="UB17" s="40">
        <v>5</v>
      </c>
      <c r="UC17" s="40">
        <v>5</v>
      </c>
      <c r="UD17" s="40">
        <v>5</v>
      </c>
      <c r="UE17" s="40">
        <v>4</v>
      </c>
      <c r="UF17" s="40">
        <v>5</v>
      </c>
      <c r="UG17" s="41">
        <v>5</v>
      </c>
      <c r="UH17" s="27">
        <f>AVERAGE(Tabela6310111214[[#This Row],[3]:[832]])</f>
        <v>4.6745454545454548</v>
      </c>
      <c r="UI17" s="27">
        <f>SKEW(Tabela6310111214[[#This Row],[3]:[832]])</f>
        <v>-3.1655767164821293</v>
      </c>
      <c r="UJ17" s="27">
        <f>STDEV(Tabela6310111214[[#This Row],[3]:[832]])</f>
        <v>0.68118566454945406</v>
      </c>
      <c r="UK17" s="63">
        <v>0.87279120903964802</v>
      </c>
    </row>
    <row r="18" spans="1:557" ht="24.95" customHeight="1">
      <c r="A18" s="29"/>
      <c r="B18" s="77">
        <v>12</v>
      </c>
      <c r="C18" s="105" t="s">
        <v>1683</v>
      </c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8"/>
      <c r="UH18" s="59">
        <f>AVERAGE(D7:UG17)</f>
        <v>4.488099173553719</v>
      </c>
      <c r="UI18" s="55"/>
      <c r="UJ18" s="49"/>
      <c r="UK18" s="64"/>
    </row>
    <row r="19" spans="1:557" ht="24.95" customHeight="1">
      <c r="A19" s="29"/>
      <c r="B19" s="30">
        <v>13</v>
      </c>
      <c r="C19" s="50" t="s">
        <v>1740</v>
      </c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8"/>
      <c r="UH19" s="57"/>
      <c r="UI19" s="67">
        <f>SKEW(D7:UG17)</f>
        <v>-2.295397596774801</v>
      </c>
      <c r="UJ19" s="51"/>
      <c r="UK19" s="65"/>
    </row>
    <row r="20" spans="1:557" ht="24.95" customHeight="1">
      <c r="A20" s="29"/>
      <c r="B20" s="30">
        <v>14</v>
      </c>
      <c r="C20" s="50" t="s">
        <v>1684</v>
      </c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8"/>
      <c r="UH20" s="57"/>
      <c r="UI20" s="71"/>
      <c r="UJ20" s="70">
        <f>STDEV(D7:UG17)</f>
        <v>0.78332378670527791</v>
      </c>
      <c r="UK20" s="65"/>
    </row>
    <row r="21" spans="1:557" ht="24.95" customHeight="1" thickBot="1">
      <c r="A21" s="53"/>
      <c r="B21" s="45">
        <v>15</v>
      </c>
      <c r="C21" s="52" t="s">
        <v>1686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K21" s="47"/>
      <c r="DL21" s="47"/>
      <c r="DM21" s="47"/>
      <c r="DN21" s="47"/>
      <c r="DO21" s="47"/>
      <c r="DP21" s="47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  <c r="EL21" s="47"/>
      <c r="EM21" s="47"/>
      <c r="EN21" s="47"/>
      <c r="EO21" s="47"/>
      <c r="EP21" s="47"/>
      <c r="EQ21" s="47"/>
      <c r="ER21" s="47"/>
      <c r="ES21" s="47"/>
      <c r="ET21" s="47"/>
      <c r="EU21" s="47"/>
      <c r="EV21" s="47"/>
      <c r="EW21" s="47"/>
      <c r="EX21" s="47"/>
      <c r="EY21" s="47"/>
      <c r="EZ21" s="47"/>
      <c r="FA21" s="47"/>
      <c r="FB21" s="47"/>
      <c r="FC21" s="47"/>
      <c r="FD21" s="47"/>
      <c r="FE21" s="47"/>
      <c r="FF21" s="47"/>
      <c r="FG21" s="47"/>
      <c r="FH21" s="47"/>
      <c r="FI21" s="47"/>
      <c r="FJ21" s="47"/>
      <c r="FK21" s="47"/>
      <c r="FL21" s="47"/>
      <c r="FM21" s="47"/>
      <c r="FN21" s="47"/>
      <c r="FO21" s="47"/>
      <c r="FP21" s="47"/>
      <c r="FQ21" s="47"/>
      <c r="FR21" s="47"/>
      <c r="FS21" s="47"/>
      <c r="FT21" s="47"/>
      <c r="FU21" s="47"/>
      <c r="FV21" s="47"/>
      <c r="FW21" s="47"/>
      <c r="FX21" s="47"/>
      <c r="FY21" s="47"/>
      <c r="FZ21" s="47"/>
      <c r="GA21" s="47"/>
      <c r="GB21" s="47"/>
      <c r="GC21" s="47"/>
      <c r="GD21" s="47"/>
      <c r="GE21" s="47"/>
      <c r="GF21" s="47"/>
      <c r="GG21" s="47"/>
      <c r="GH21" s="47"/>
      <c r="GI21" s="47"/>
      <c r="GJ21" s="47"/>
      <c r="GK21" s="47"/>
      <c r="GL21" s="47"/>
      <c r="GM21" s="47"/>
      <c r="GN21" s="47"/>
      <c r="GO21" s="47"/>
      <c r="GP21" s="47"/>
      <c r="GQ21" s="47"/>
      <c r="GR21" s="47"/>
      <c r="GS21" s="47"/>
      <c r="GT21" s="47"/>
      <c r="GU21" s="47"/>
      <c r="GV21" s="47"/>
      <c r="GW21" s="47"/>
      <c r="GX21" s="47"/>
      <c r="GY21" s="47"/>
      <c r="GZ21" s="47"/>
      <c r="HA21" s="47"/>
      <c r="HB21" s="47"/>
      <c r="HC21" s="47"/>
      <c r="HD21" s="47"/>
      <c r="HE21" s="47"/>
      <c r="HF21" s="47"/>
      <c r="HG21" s="47"/>
      <c r="HH21" s="47"/>
      <c r="HI21" s="47"/>
      <c r="HJ21" s="47"/>
      <c r="HK21" s="47"/>
      <c r="HL21" s="47"/>
      <c r="HM21" s="47"/>
      <c r="HN21" s="47"/>
      <c r="HO21" s="47"/>
      <c r="HP21" s="47"/>
      <c r="HQ21" s="47"/>
      <c r="HR21" s="47"/>
      <c r="HS21" s="47"/>
      <c r="HT21" s="47"/>
      <c r="HU21" s="47"/>
      <c r="HV21" s="47"/>
      <c r="HW21" s="47"/>
      <c r="HX21" s="47"/>
      <c r="HY21" s="47"/>
      <c r="HZ21" s="47"/>
      <c r="IA21" s="47"/>
      <c r="IB21" s="47"/>
      <c r="IC21" s="47"/>
      <c r="ID21" s="47"/>
      <c r="IE21" s="47"/>
      <c r="IF21" s="47"/>
      <c r="IG21" s="47"/>
      <c r="IH21" s="47"/>
      <c r="II21" s="47"/>
      <c r="IJ21" s="47"/>
      <c r="IK21" s="47"/>
      <c r="IL21" s="47"/>
      <c r="IM21" s="47"/>
      <c r="IN21" s="47"/>
      <c r="IO21" s="47"/>
      <c r="IP21" s="47"/>
      <c r="IQ21" s="47"/>
      <c r="IR21" s="47"/>
      <c r="IS21" s="47"/>
      <c r="IT21" s="47"/>
      <c r="IU21" s="47"/>
      <c r="IV21" s="47"/>
      <c r="IW21" s="47"/>
      <c r="IX21" s="47"/>
      <c r="IY21" s="47"/>
      <c r="IZ21" s="47"/>
      <c r="JA21" s="47"/>
      <c r="JB21" s="47"/>
      <c r="JC21" s="47"/>
      <c r="JD21" s="47"/>
      <c r="JE21" s="47"/>
      <c r="JF21" s="47"/>
      <c r="JG21" s="47"/>
      <c r="JH21" s="47"/>
      <c r="JI21" s="47"/>
      <c r="JJ21" s="47"/>
      <c r="JK21" s="47"/>
      <c r="JL21" s="47"/>
      <c r="JM21" s="47"/>
      <c r="JN21" s="47"/>
      <c r="JO21" s="47"/>
      <c r="JP21" s="47"/>
      <c r="JQ21" s="47"/>
      <c r="JR21" s="47"/>
      <c r="JS21" s="47"/>
      <c r="JT21" s="47"/>
      <c r="JU21" s="47"/>
      <c r="JV21" s="47"/>
      <c r="JW21" s="47"/>
      <c r="JX21" s="47"/>
      <c r="JY21" s="47"/>
      <c r="JZ21" s="47"/>
      <c r="KA21" s="47"/>
      <c r="KB21" s="47"/>
      <c r="KC21" s="47"/>
      <c r="KD21" s="47"/>
      <c r="KE21" s="47"/>
      <c r="KF21" s="47"/>
      <c r="KG21" s="47"/>
      <c r="KH21" s="47"/>
      <c r="KI21" s="47"/>
      <c r="KJ21" s="47"/>
      <c r="KK21" s="47"/>
      <c r="KL21" s="47"/>
      <c r="KM21" s="47"/>
      <c r="KN21" s="47"/>
      <c r="KO21" s="47"/>
      <c r="KP21" s="47"/>
      <c r="KQ21" s="47"/>
      <c r="KR21" s="47"/>
      <c r="KS21" s="47"/>
      <c r="KT21" s="47"/>
      <c r="KU21" s="47"/>
      <c r="KV21" s="47"/>
      <c r="KW21" s="47"/>
      <c r="KX21" s="47"/>
      <c r="KY21" s="47"/>
      <c r="KZ21" s="47"/>
      <c r="LA21" s="47"/>
      <c r="LB21" s="47"/>
      <c r="LC21" s="47"/>
      <c r="LD21" s="47"/>
      <c r="LE21" s="47"/>
      <c r="LF21" s="47"/>
      <c r="LG21" s="47"/>
      <c r="LH21" s="47"/>
      <c r="LI21" s="47"/>
      <c r="LJ21" s="47"/>
      <c r="LK21" s="47"/>
      <c r="LL21" s="47"/>
      <c r="LM21" s="47"/>
      <c r="LN21" s="47"/>
      <c r="LO21" s="47"/>
      <c r="LP21" s="47"/>
      <c r="LQ21" s="47"/>
      <c r="LR21" s="47"/>
      <c r="LS21" s="47"/>
      <c r="LT21" s="47"/>
      <c r="LU21" s="47"/>
      <c r="LV21" s="47"/>
      <c r="LW21" s="47"/>
      <c r="LX21" s="47"/>
      <c r="LY21" s="47"/>
      <c r="LZ21" s="47"/>
      <c r="MA21" s="47"/>
      <c r="MB21" s="47"/>
      <c r="MC21" s="47"/>
      <c r="MD21" s="47"/>
      <c r="ME21" s="47"/>
      <c r="MF21" s="47"/>
      <c r="MG21" s="47"/>
      <c r="MH21" s="47"/>
      <c r="MI21" s="47"/>
      <c r="MJ21" s="47"/>
      <c r="MK21" s="47"/>
      <c r="ML21" s="47"/>
      <c r="MM21" s="47"/>
      <c r="MN21" s="47"/>
      <c r="MO21" s="47"/>
      <c r="MP21" s="47"/>
      <c r="MQ21" s="47"/>
      <c r="MR21" s="47"/>
      <c r="MS21" s="47"/>
      <c r="MT21" s="47"/>
      <c r="MU21" s="47"/>
      <c r="MV21" s="47"/>
      <c r="MW21" s="47"/>
      <c r="MX21" s="47"/>
      <c r="MY21" s="47"/>
      <c r="MZ21" s="47"/>
      <c r="NA21" s="47"/>
      <c r="NB21" s="47"/>
      <c r="NC21" s="47"/>
      <c r="ND21" s="47"/>
      <c r="NE21" s="47"/>
      <c r="NF21" s="47"/>
      <c r="NG21" s="47"/>
      <c r="NH21" s="47"/>
      <c r="NI21" s="47"/>
      <c r="NJ21" s="47"/>
      <c r="NK21" s="47"/>
      <c r="NL21" s="47"/>
      <c r="NM21" s="47"/>
      <c r="NN21" s="47"/>
      <c r="NO21" s="47"/>
      <c r="NP21" s="47"/>
      <c r="NQ21" s="47"/>
      <c r="NR21" s="47"/>
      <c r="NS21" s="47"/>
      <c r="NT21" s="47"/>
      <c r="NU21" s="47"/>
      <c r="NV21" s="47"/>
      <c r="NW21" s="47"/>
      <c r="NX21" s="47"/>
      <c r="NY21" s="47"/>
      <c r="NZ21" s="47"/>
      <c r="OA21" s="47"/>
      <c r="OB21" s="47"/>
      <c r="OC21" s="47"/>
      <c r="OD21" s="47"/>
      <c r="OE21" s="47"/>
      <c r="OF21" s="47"/>
      <c r="OG21" s="47"/>
      <c r="OH21" s="47"/>
      <c r="OI21" s="47"/>
      <c r="OJ21" s="47"/>
      <c r="OK21" s="47"/>
      <c r="OL21" s="47"/>
      <c r="OM21" s="47"/>
      <c r="ON21" s="47"/>
      <c r="OO21" s="47"/>
      <c r="OP21" s="47"/>
      <c r="OQ21" s="47"/>
      <c r="OR21" s="47"/>
      <c r="OS21" s="47"/>
      <c r="OT21" s="47"/>
      <c r="OU21" s="47"/>
      <c r="OV21" s="47"/>
      <c r="OW21" s="47"/>
      <c r="OX21" s="47"/>
      <c r="OY21" s="47"/>
      <c r="OZ21" s="47"/>
      <c r="PA21" s="47"/>
      <c r="PB21" s="47"/>
      <c r="PC21" s="47"/>
      <c r="PD21" s="47"/>
      <c r="PE21" s="47"/>
      <c r="PF21" s="47"/>
      <c r="PG21" s="47"/>
      <c r="PH21" s="47"/>
      <c r="PI21" s="47"/>
      <c r="PJ21" s="47"/>
      <c r="PK21" s="47"/>
      <c r="PL21" s="47"/>
      <c r="PM21" s="47"/>
      <c r="PN21" s="47"/>
      <c r="PO21" s="47"/>
      <c r="PP21" s="47"/>
      <c r="PQ21" s="47"/>
      <c r="PR21" s="47"/>
      <c r="PS21" s="47"/>
      <c r="PT21" s="47"/>
      <c r="PU21" s="47"/>
      <c r="PV21" s="47"/>
      <c r="PW21" s="47"/>
      <c r="PX21" s="47"/>
      <c r="PY21" s="47"/>
      <c r="PZ21" s="47"/>
      <c r="QA21" s="47"/>
      <c r="QB21" s="47"/>
      <c r="QC21" s="47"/>
      <c r="QD21" s="47"/>
      <c r="QE21" s="47"/>
      <c r="QF21" s="47"/>
      <c r="QG21" s="47"/>
      <c r="QH21" s="47"/>
      <c r="QI21" s="47"/>
      <c r="QJ21" s="47"/>
      <c r="QK21" s="47"/>
      <c r="QL21" s="47"/>
      <c r="QM21" s="47"/>
      <c r="QN21" s="47"/>
      <c r="QO21" s="47"/>
      <c r="QP21" s="47"/>
      <c r="QQ21" s="47"/>
      <c r="QR21" s="47"/>
      <c r="QS21" s="47"/>
      <c r="QT21" s="47"/>
      <c r="QU21" s="47"/>
      <c r="QV21" s="47"/>
      <c r="QW21" s="47"/>
      <c r="QX21" s="47"/>
      <c r="QY21" s="47"/>
      <c r="QZ21" s="47"/>
      <c r="RA21" s="47"/>
      <c r="RB21" s="47"/>
      <c r="RC21" s="47"/>
      <c r="RD21" s="47"/>
      <c r="RE21" s="47"/>
      <c r="RF21" s="47"/>
      <c r="RG21" s="47"/>
      <c r="RH21" s="47"/>
      <c r="RI21" s="47"/>
      <c r="RJ21" s="47"/>
      <c r="RK21" s="47"/>
      <c r="RL21" s="47"/>
      <c r="RM21" s="47"/>
      <c r="RN21" s="47"/>
      <c r="RO21" s="47"/>
      <c r="RP21" s="47"/>
      <c r="RQ21" s="47"/>
      <c r="RR21" s="47"/>
      <c r="RS21" s="47"/>
      <c r="RT21" s="47"/>
      <c r="RU21" s="47"/>
      <c r="RV21" s="47"/>
      <c r="RW21" s="47"/>
      <c r="RX21" s="47"/>
      <c r="RY21" s="47"/>
      <c r="RZ21" s="47"/>
      <c r="SA21" s="47"/>
      <c r="SB21" s="47"/>
      <c r="SC21" s="47"/>
      <c r="SD21" s="47"/>
      <c r="SE21" s="47"/>
      <c r="SF21" s="47"/>
      <c r="SG21" s="47"/>
      <c r="SH21" s="47"/>
      <c r="SI21" s="47"/>
      <c r="SJ21" s="47"/>
      <c r="SK21" s="47"/>
      <c r="SL21" s="47"/>
      <c r="SM21" s="47"/>
      <c r="SN21" s="47"/>
      <c r="SO21" s="47"/>
      <c r="SP21" s="47"/>
      <c r="SQ21" s="47"/>
      <c r="SR21" s="47"/>
      <c r="SS21" s="47"/>
      <c r="ST21" s="47"/>
      <c r="SU21" s="47"/>
      <c r="SV21" s="47"/>
      <c r="SW21" s="47"/>
      <c r="SX21" s="47"/>
      <c r="SY21" s="47"/>
      <c r="SZ21" s="47"/>
      <c r="TA21" s="47"/>
      <c r="TB21" s="47"/>
      <c r="TC21" s="47"/>
      <c r="TD21" s="47"/>
      <c r="TE21" s="47"/>
      <c r="TF21" s="47"/>
      <c r="TG21" s="47"/>
      <c r="TH21" s="47"/>
      <c r="TI21" s="47"/>
      <c r="TJ21" s="47"/>
      <c r="TK21" s="47"/>
      <c r="TL21" s="47"/>
      <c r="TM21" s="47"/>
      <c r="TN21" s="47"/>
      <c r="TO21" s="47"/>
      <c r="TP21" s="47"/>
      <c r="TQ21" s="47"/>
      <c r="TR21" s="47"/>
      <c r="TS21" s="47"/>
      <c r="TT21" s="47"/>
      <c r="TU21" s="47"/>
      <c r="TV21" s="47"/>
      <c r="TW21" s="47"/>
      <c r="TX21" s="47"/>
      <c r="TY21" s="47"/>
      <c r="TZ21" s="47"/>
      <c r="UA21" s="47"/>
      <c r="UB21" s="47"/>
      <c r="UC21" s="47"/>
      <c r="UD21" s="47"/>
      <c r="UE21" s="47"/>
      <c r="UF21" s="47"/>
      <c r="UG21" s="54"/>
      <c r="UH21" s="58"/>
      <c r="UI21" s="56"/>
      <c r="UJ21" s="68"/>
      <c r="UK21" s="69">
        <v>0.90860009942529163</v>
      </c>
    </row>
    <row r="23" spans="1:557" ht="24.95" customHeight="1">
      <c r="B23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NP22"/>
  <sheetViews>
    <sheetView showZeros="0" topLeftCell="B1" workbookViewId="0">
      <pane xSplit="1" ySplit="5" topLeftCell="C6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6" width="4" style="11" hidden="1" customWidth="1"/>
    <col min="7" max="43" width="5" style="11" hidden="1" customWidth="1"/>
    <col min="44" max="376" width="6" style="11" hidden="1" customWidth="1"/>
    <col min="377" max="379" width="16.7109375" style="16" customWidth="1"/>
    <col min="380" max="380" width="17.5703125" style="66" customWidth="1"/>
    <col min="381" max="664" width="9.140625" style="11" customWidth="1"/>
    <col min="665" max="16384" width="9.140625" style="11"/>
  </cols>
  <sheetData>
    <row r="1" spans="1:380" ht="39.950000000000003" customHeight="1">
      <c r="A1" s="7"/>
      <c r="B1" s="73"/>
      <c r="C1" s="73" t="s">
        <v>1738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5"/>
      <c r="NN1" s="75"/>
      <c r="NO1" s="75"/>
      <c r="NP1" s="76"/>
    </row>
    <row r="2" spans="1:380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850</v>
      </c>
      <c r="F2" s="19" t="s">
        <v>859</v>
      </c>
      <c r="G2" s="19" t="s">
        <v>866</v>
      </c>
      <c r="H2" s="19" t="s">
        <v>872</v>
      </c>
      <c r="I2" s="19" t="s">
        <v>874</v>
      </c>
      <c r="J2" s="19" t="s">
        <v>875</v>
      </c>
      <c r="K2" s="19" t="s">
        <v>876</v>
      </c>
      <c r="L2" s="19" t="s">
        <v>889</v>
      </c>
      <c r="M2" s="19" t="s">
        <v>890</v>
      </c>
      <c r="N2" s="19" t="s">
        <v>895</v>
      </c>
      <c r="O2" s="19" t="s">
        <v>898</v>
      </c>
      <c r="P2" s="19" t="s">
        <v>900</v>
      </c>
      <c r="Q2" s="19" t="s">
        <v>901</v>
      </c>
      <c r="R2" s="19" t="s">
        <v>902</v>
      </c>
      <c r="S2" s="19" t="s">
        <v>903</v>
      </c>
      <c r="T2" s="19" t="s">
        <v>904</v>
      </c>
      <c r="U2" s="19" t="s">
        <v>905</v>
      </c>
      <c r="V2" s="19" t="s">
        <v>906</v>
      </c>
      <c r="W2" s="19" t="s">
        <v>908</v>
      </c>
      <c r="X2" s="19" t="s">
        <v>909</v>
      </c>
      <c r="Y2" s="19" t="s">
        <v>910</v>
      </c>
      <c r="Z2" s="19" t="s">
        <v>915</v>
      </c>
      <c r="AA2" s="19" t="s">
        <v>917</v>
      </c>
      <c r="AB2" s="19" t="s">
        <v>918</v>
      </c>
      <c r="AC2" s="19" t="s">
        <v>919</v>
      </c>
      <c r="AD2" s="19" t="s">
        <v>921</v>
      </c>
      <c r="AE2" s="19" t="s">
        <v>923</v>
      </c>
      <c r="AF2" s="19" t="s">
        <v>924</v>
      </c>
      <c r="AG2" s="19" t="s">
        <v>925</v>
      </c>
      <c r="AH2" s="19" t="s">
        <v>928</v>
      </c>
      <c r="AI2" s="19" t="s">
        <v>929</v>
      </c>
      <c r="AJ2" s="19" t="s">
        <v>934</v>
      </c>
      <c r="AK2" s="19" t="s">
        <v>941</v>
      </c>
      <c r="AL2" s="19" t="s">
        <v>942</v>
      </c>
      <c r="AM2" s="19" t="s">
        <v>945</v>
      </c>
      <c r="AN2" s="19" t="s">
        <v>946</v>
      </c>
      <c r="AO2" s="19" t="s">
        <v>947</v>
      </c>
      <c r="AP2" s="19" t="s">
        <v>948</v>
      </c>
      <c r="AQ2" s="19" t="s">
        <v>949</v>
      </c>
      <c r="AR2" s="19" t="s">
        <v>951</v>
      </c>
      <c r="AS2" s="19" t="s">
        <v>952</v>
      </c>
      <c r="AT2" s="19" t="s">
        <v>953</v>
      </c>
      <c r="AU2" s="19" t="s">
        <v>954</v>
      </c>
      <c r="AV2" s="19" t="s">
        <v>955</v>
      </c>
      <c r="AW2" s="19" t="s">
        <v>956</v>
      </c>
      <c r="AX2" s="19" t="s">
        <v>957</v>
      </c>
      <c r="AY2" s="19" t="s">
        <v>958</v>
      </c>
      <c r="AZ2" s="19" t="s">
        <v>959</v>
      </c>
      <c r="BA2" s="19" t="s">
        <v>960</v>
      </c>
      <c r="BB2" s="19" t="s">
        <v>961</v>
      </c>
      <c r="BC2" s="19" t="s">
        <v>962</v>
      </c>
      <c r="BD2" s="19" t="s">
        <v>963</v>
      </c>
      <c r="BE2" s="19" t="s">
        <v>964</v>
      </c>
      <c r="BF2" s="19" t="s">
        <v>965</v>
      </c>
      <c r="BG2" s="19" t="s">
        <v>966</v>
      </c>
      <c r="BH2" s="19" t="s">
        <v>967</v>
      </c>
      <c r="BI2" s="19" t="s">
        <v>968</v>
      </c>
      <c r="BJ2" s="19" t="s">
        <v>969</v>
      </c>
      <c r="BK2" s="19" t="s">
        <v>970</v>
      </c>
      <c r="BL2" s="19" t="s">
        <v>971</v>
      </c>
      <c r="BM2" s="19" t="s">
        <v>972</v>
      </c>
      <c r="BN2" s="19" t="s">
        <v>973</v>
      </c>
      <c r="BO2" s="19" t="s">
        <v>974</v>
      </c>
      <c r="BP2" s="19" t="s">
        <v>975</v>
      </c>
      <c r="BQ2" s="19" t="s">
        <v>976</v>
      </c>
      <c r="BR2" s="19" t="s">
        <v>977</v>
      </c>
      <c r="BS2" s="19" t="s">
        <v>978</v>
      </c>
      <c r="BT2" s="19" t="s">
        <v>979</v>
      </c>
      <c r="BU2" s="19" t="s">
        <v>980</v>
      </c>
      <c r="BV2" s="19" t="s">
        <v>984</v>
      </c>
      <c r="BW2" s="19" t="s">
        <v>985</v>
      </c>
      <c r="BX2" s="19" t="s">
        <v>986</v>
      </c>
      <c r="BY2" s="19" t="s">
        <v>987</v>
      </c>
      <c r="BZ2" s="19" t="s">
        <v>990</v>
      </c>
      <c r="CA2" s="19" t="s">
        <v>996</v>
      </c>
      <c r="CB2" s="19" t="s">
        <v>997</v>
      </c>
      <c r="CC2" s="19" t="s">
        <v>998</v>
      </c>
      <c r="CD2" s="19" t="s">
        <v>1003</v>
      </c>
      <c r="CE2" s="19" t="s">
        <v>1007</v>
      </c>
      <c r="CF2" s="19" t="s">
        <v>1012</v>
      </c>
      <c r="CG2" s="19" t="s">
        <v>1013</v>
      </c>
      <c r="CH2" s="19" t="s">
        <v>1015</v>
      </c>
      <c r="CI2" s="19" t="s">
        <v>1017</v>
      </c>
      <c r="CJ2" s="19" t="s">
        <v>1020</v>
      </c>
      <c r="CK2" s="19" t="s">
        <v>1024</v>
      </c>
      <c r="CL2" s="19" t="s">
        <v>1027</v>
      </c>
      <c r="CM2" s="19" t="s">
        <v>1028</v>
      </c>
      <c r="CN2" s="19" t="s">
        <v>1029</v>
      </c>
      <c r="CO2" s="19" t="s">
        <v>1030</v>
      </c>
      <c r="CP2" s="19" t="s">
        <v>1031</v>
      </c>
      <c r="CQ2" s="19" t="s">
        <v>1035</v>
      </c>
      <c r="CR2" s="19" t="s">
        <v>1036</v>
      </c>
      <c r="CS2" s="19" t="s">
        <v>1037</v>
      </c>
      <c r="CT2" s="19" t="s">
        <v>1038</v>
      </c>
      <c r="CU2" s="19" t="s">
        <v>1039</v>
      </c>
      <c r="CV2" s="19" t="s">
        <v>1040</v>
      </c>
      <c r="CW2" s="19" t="s">
        <v>1041</v>
      </c>
      <c r="CX2" s="19" t="s">
        <v>1042</v>
      </c>
      <c r="CY2" s="19" t="s">
        <v>1043</v>
      </c>
      <c r="CZ2" s="19" t="s">
        <v>1044</v>
      </c>
      <c r="DA2" s="19" t="s">
        <v>1045</v>
      </c>
      <c r="DB2" s="19" t="s">
        <v>1046</v>
      </c>
      <c r="DC2" s="19" t="s">
        <v>1047</v>
      </c>
      <c r="DD2" s="19" t="s">
        <v>1048</v>
      </c>
      <c r="DE2" s="19" t="s">
        <v>1049</v>
      </c>
      <c r="DF2" s="19" t="s">
        <v>1055</v>
      </c>
      <c r="DG2" s="19" t="s">
        <v>1058</v>
      </c>
      <c r="DH2" s="19" t="s">
        <v>1059</v>
      </c>
      <c r="DI2" s="19" t="s">
        <v>1060</v>
      </c>
      <c r="DJ2" s="19" t="s">
        <v>1062</v>
      </c>
      <c r="DK2" s="19" t="s">
        <v>1064</v>
      </c>
      <c r="DL2" s="19" t="s">
        <v>1070</v>
      </c>
      <c r="DM2" s="19" t="s">
        <v>1072</v>
      </c>
      <c r="DN2" s="19" t="s">
        <v>1073</v>
      </c>
      <c r="DO2" s="19" t="s">
        <v>1074</v>
      </c>
      <c r="DP2" s="19" t="s">
        <v>1077</v>
      </c>
      <c r="DQ2" s="19" t="s">
        <v>1078</v>
      </c>
      <c r="DR2" s="19" t="s">
        <v>1079</v>
      </c>
      <c r="DS2" s="19" t="s">
        <v>1080</v>
      </c>
      <c r="DT2" s="19" t="s">
        <v>1081</v>
      </c>
      <c r="DU2" s="19" t="s">
        <v>1082</v>
      </c>
      <c r="DV2" s="19" t="s">
        <v>1083</v>
      </c>
      <c r="DW2" s="19" t="s">
        <v>1084</v>
      </c>
      <c r="DX2" s="19" t="s">
        <v>1087</v>
      </c>
      <c r="DY2" s="19" t="s">
        <v>1088</v>
      </c>
      <c r="DZ2" s="19" t="s">
        <v>1115</v>
      </c>
      <c r="EA2" s="19" t="s">
        <v>1116</v>
      </c>
      <c r="EB2" s="19" t="s">
        <v>1117</v>
      </c>
      <c r="EC2" s="19" t="s">
        <v>1118</v>
      </c>
      <c r="ED2" s="19" t="s">
        <v>1120</v>
      </c>
      <c r="EE2" s="19" t="s">
        <v>1121</v>
      </c>
      <c r="EF2" s="19" t="s">
        <v>1123</v>
      </c>
      <c r="EG2" s="19" t="s">
        <v>1125</v>
      </c>
      <c r="EH2" s="19" t="s">
        <v>1127</v>
      </c>
      <c r="EI2" s="19" t="s">
        <v>1130</v>
      </c>
      <c r="EJ2" s="19" t="s">
        <v>1135</v>
      </c>
      <c r="EK2" s="19" t="s">
        <v>1144</v>
      </c>
      <c r="EL2" s="19" t="s">
        <v>1145</v>
      </c>
      <c r="EM2" s="19" t="s">
        <v>1146</v>
      </c>
      <c r="EN2" s="19" t="s">
        <v>1147</v>
      </c>
      <c r="EO2" s="19" t="s">
        <v>1148</v>
      </c>
      <c r="EP2" s="19" t="s">
        <v>1151</v>
      </c>
      <c r="EQ2" s="19" t="s">
        <v>1153</v>
      </c>
      <c r="ER2" s="19" t="s">
        <v>1154</v>
      </c>
      <c r="ES2" s="19" t="s">
        <v>1155</v>
      </c>
      <c r="ET2" s="19" t="s">
        <v>1157</v>
      </c>
      <c r="EU2" s="19" t="s">
        <v>1159</v>
      </c>
      <c r="EV2" s="19" t="s">
        <v>1160</v>
      </c>
      <c r="EW2" s="19" t="s">
        <v>1161</v>
      </c>
      <c r="EX2" s="19" t="s">
        <v>1162</v>
      </c>
      <c r="EY2" s="19" t="s">
        <v>1163</v>
      </c>
      <c r="EZ2" s="19" t="s">
        <v>1164</v>
      </c>
      <c r="FA2" s="19" t="s">
        <v>1165</v>
      </c>
      <c r="FB2" s="19" t="s">
        <v>1166</v>
      </c>
      <c r="FC2" s="19" t="s">
        <v>1167</v>
      </c>
      <c r="FD2" s="19" t="s">
        <v>1168</v>
      </c>
      <c r="FE2" s="19" t="s">
        <v>1169</v>
      </c>
      <c r="FF2" s="19" t="s">
        <v>1170</v>
      </c>
      <c r="FG2" s="19" t="s">
        <v>1171</v>
      </c>
      <c r="FH2" s="19" t="s">
        <v>1172</v>
      </c>
      <c r="FI2" s="19" t="s">
        <v>1173</v>
      </c>
      <c r="FJ2" s="19" t="s">
        <v>1174</v>
      </c>
      <c r="FK2" s="19" t="s">
        <v>1175</v>
      </c>
      <c r="FL2" s="19" t="s">
        <v>1176</v>
      </c>
      <c r="FM2" s="19" t="s">
        <v>1177</v>
      </c>
      <c r="FN2" s="19" t="s">
        <v>1178</v>
      </c>
      <c r="FO2" s="19" t="s">
        <v>1179</v>
      </c>
      <c r="FP2" s="19" t="s">
        <v>1180</v>
      </c>
      <c r="FQ2" s="19" t="s">
        <v>1181</v>
      </c>
      <c r="FR2" s="19" t="s">
        <v>1182</v>
      </c>
      <c r="FS2" s="19" t="s">
        <v>1183</v>
      </c>
      <c r="FT2" s="19" t="s">
        <v>1184</v>
      </c>
      <c r="FU2" s="19" t="s">
        <v>1185</v>
      </c>
      <c r="FV2" s="19" t="s">
        <v>1186</v>
      </c>
      <c r="FW2" s="19" t="s">
        <v>1187</v>
      </c>
      <c r="FX2" s="19" t="s">
        <v>1188</v>
      </c>
      <c r="FY2" s="19" t="s">
        <v>1189</v>
      </c>
      <c r="FZ2" s="19" t="s">
        <v>1190</v>
      </c>
      <c r="GA2" s="19" t="s">
        <v>1191</v>
      </c>
      <c r="GB2" s="19" t="s">
        <v>1192</v>
      </c>
      <c r="GC2" s="19" t="s">
        <v>1193</v>
      </c>
      <c r="GD2" s="19" t="s">
        <v>1194</v>
      </c>
      <c r="GE2" s="19" t="s">
        <v>1195</v>
      </c>
      <c r="GF2" s="19" t="s">
        <v>1196</v>
      </c>
      <c r="GG2" s="19" t="s">
        <v>1197</v>
      </c>
      <c r="GH2" s="19" t="s">
        <v>1198</v>
      </c>
      <c r="GI2" s="19" t="s">
        <v>1199</v>
      </c>
      <c r="GJ2" s="19" t="s">
        <v>1200</v>
      </c>
      <c r="GK2" s="19" t="s">
        <v>1201</v>
      </c>
      <c r="GL2" s="19" t="s">
        <v>1202</v>
      </c>
      <c r="GM2" s="19" t="s">
        <v>1203</v>
      </c>
      <c r="GN2" s="19" t="s">
        <v>1204</v>
      </c>
      <c r="GO2" s="19" t="s">
        <v>1205</v>
      </c>
      <c r="GP2" s="19" t="s">
        <v>1206</v>
      </c>
      <c r="GQ2" s="19" t="s">
        <v>1207</v>
      </c>
      <c r="GR2" s="19" t="s">
        <v>1208</v>
      </c>
      <c r="GS2" s="19" t="s">
        <v>1209</v>
      </c>
      <c r="GT2" s="19" t="s">
        <v>1210</v>
      </c>
      <c r="GU2" s="19" t="s">
        <v>1211</v>
      </c>
      <c r="GV2" s="19" t="s">
        <v>1212</v>
      </c>
      <c r="GW2" s="19" t="s">
        <v>1213</v>
      </c>
      <c r="GX2" s="19" t="s">
        <v>1214</v>
      </c>
      <c r="GY2" s="19" t="s">
        <v>1215</v>
      </c>
      <c r="GZ2" s="19" t="s">
        <v>1216</v>
      </c>
      <c r="HA2" s="19" t="s">
        <v>1217</v>
      </c>
      <c r="HB2" s="19" t="s">
        <v>1221</v>
      </c>
      <c r="HC2" s="19" t="s">
        <v>1222</v>
      </c>
      <c r="HD2" s="19" t="s">
        <v>1232</v>
      </c>
      <c r="HE2" s="19" t="s">
        <v>1233</v>
      </c>
      <c r="HF2" s="19" t="s">
        <v>1240</v>
      </c>
      <c r="HG2" s="19" t="s">
        <v>1243</v>
      </c>
      <c r="HH2" s="19" t="s">
        <v>1244</v>
      </c>
      <c r="HI2" s="19" t="s">
        <v>1246</v>
      </c>
      <c r="HJ2" s="19" t="s">
        <v>1251</v>
      </c>
      <c r="HK2" s="19" t="s">
        <v>1257</v>
      </c>
      <c r="HL2" s="19" t="s">
        <v>1258</v>
      </c>
      <c r="HM2" s="19" t="s">
        <v>1259</v>
      </c>
      <c r="HN2" s="19" t="s">
        <v>1263</v>
      </c>
      <c r="HO2" s="19" t="s">
        <v>1264</v>
      </c>
      <c r="HP2" s="19" t="s">
        <v>1267</v>
      </c>
      <c r="HQ2" s="19" t="s">
        <v>1268</v>
      </c>
      <c r="HR2" s="19" t="s">
        <v>1273</v>
      </c>
      <c r="HS2" s="19" t="s">
        <v>1277</v>
      </c>
      <c r="HT2" s="19" t="s">
        <v>1281</v>
      </c>
      <c r="HU2" s="19" t="s">
        <v>1293</v>
      </c>
      <c r="HV2" s="19" t="s">
        <v>1295</v>
      </c>
      <c r="HW2" s="19" t="s">
        <v>1305</v>
      </c>
      <c r="HX2" s="19" t="s">
        <v>1311</v>
      </c>
      <c r="HY2" s="19" t="s">
        <v>1314</v>
      </c>
      <c r="HZ2" s="19" t="s">
        <v>1315</v>
      </c>
      <c r="IA2" s="19" t="s">
        <v>1321</v>
      </c>
      <c r="IB2" s="19" t="s">
        <v>1322</v>
      </c>
      <c r="IC2" s="19" t="s">
        <v>1327</v>
      </c>
      <c r="ID2" s="19" t="s">
        <v>1328</v>
      </c>
      <c r="IE2" s="19" t="s">
        <v>1329</v>
      </c>
      <c r="IF2" s="19" t="s">
        <v>1340</v>
      </c>
      <c r="IG2" s="19" t="s">
        <v>1342</v>
      </c>
      <c r="IH2" s="19" t="s">
        <v>1343</v>
      </c>
      <c r="II2" s="19" t="s">
        <v>1345</v>
      </c>
      <c r="IJ2" s="19" t="s">
        <v>1349</v>
      </c>
      <c r="IK2" s="19" t="s">
        <v>1352</v>
      </c>
      <c r="IL2" s="19" t="s">
        <v>1353</v>
      </c>
      <c r="IM2" s="19" t="s">
        <v>1358</v>
      </c>
      <c r="IN2" s="19" t="s">
        <v>1359</v>
      </c>
      <c r="IO2" s="19" t="s">
        <v>1361</v>
      </c>
      <c r="IP2" s="19" t="s">
        <v>1363</v>
      </c>
      <c r="IQ2" s="19" t="s">
        <v>1367</v>
      </c>
      <c r="IR2" s="19" t="s">
        <v>1368</v>
      </c>
      <c r="IS2" s="19" t="s">
        <v>1371</v>
      </c>
      <c r="IT2" s="19" t="s">
        <v>1372</v>
      </c>
      <c r="IU2" s="19" t="s">
        <v>1381</v>
      </c>
      <c r="IV2" s="19" t="s">
        <v>1388</v>
      </c>
      <c r="IW2" s="19" t="s">
        <v>1389</v>
      </c>
      <c r="IX2" s="19" t="s">
        <v>1395</v>
      </c>
      <c r="IY2" s="19" t="s">
        <v>1396</v>
      </c>
      <c r="IZ2" s="19" t="s">
        <v>1397</v>
      </c>
      <c r="JA2" s="19" t="s">
        <v>1399</v>
      </c>
      <c r="JB2" s="19" t="s">
        <v>1401</v>
      </c>
      <c r="JC2" s="19" t="s">
        <v>1403</v>
      </c>
      <c r="JD2" s="19" t="s">
        <v>1405</v>
      </c>
      <c r="JE2" s="19" t="s">
        <v>1406</v>
      </c>
      <c r="JF2" s="19" t="s">
        <v>1407</v>
      </c>
      <c r="JG2" s="19" t="s">
        <v>1408</v>
      </c>
      <c r="JH2" s="19" t="s">
        <v>1409</v>
      </c>
      <c r="JI2" s="19" t="s">
        <v>1410</v>
      </c>
      <c r="JJ2" s="19" t="s">
        <v>1418</v>
      </c>
      <c r="JK2" s="19" t="s">
        <v>1420</v>
      </c>
      <c r="JL2" s="19" t="s">
        <v>1422</v>
      </c>
      <c r="JM2" s="19" t="s">
        <v>1423</v>
      </c>
      <c r="JN2" s="19" t="s">
        <v>1424</v>
      </c>
      <c r="JO2" s="19" t="s">
        <v>1429</v>
      </c>
      <c r="JP2" s="19" t="s">
        <v>1431</v>
      </c>
      <c r="JQ2" s="19" t="s">
        <v>1432</v>
      </c>
      <c r="JR2" s="19" t="s">
        <v>1433</v>
      </c>
      <c r="JS2" s="19" t="s">
        <v>1436</v>
      </c>
      <c r="JT2" s="19" t="s">
        <v>1438</v>
      </c>
      <c r="JU2" s="19" t="s">
        <v>1440</v>
      </c>
      <c r="JV2" s="19" t="s">
        <v>1441</v>
      </c>
      <c r="JW2" s="19" t="s">
        <v>1442</v>
      </c>
      <c r="JX2" s="19" t="s">
        <v>1445</v>
      </c>
      <c r="JY2" s="19" t="s">
        <v>1447</v>
      </c>
      <c r="JZ2" s="19" t="s">
        <v>1449</v>
      </c>
      <c r="KA2" s="19" t="s">
        <v>1450</v>
      </c>
      <c r="KB2" s="19" t="s">
        <v>1451</v>
      </c>
      <c r="KC2" s="19" t="s">
        <v>1459</v>
      </c>
      <c r="KD2" s="19" t="s">
        <v>1462</v>
      </c>
      <c r="KE2" s="19" t="s">
        <v>1463</v>
      </c>
      <c r="KF2" s="19" t="s">
        <v>1472</v>
      </c>
      <c r="KG2" s="19" t="s">
        <v>1473</v>
      </c>
      <c r="KH2" s="19" t="s">
        <v>1474</v>
      </c>
      <c r="KI2" s="19" t="s">
        <v>1477</v>
      </c>
      <c r="KJ2" s="19" t="s">
        <v>1478</v>
      </c>
      <c r="KK2" s="19" t="s">
        <v>1479</v>
      </c>
      <c r="KL2" s="19" t="s">
        <v>1480</v>
      </c>
      <c r="KM2" s="19" t="s">
        <v>1481</v>
      </c>
      <c r="KN2" s="19" t="s">
        <v>1482</v>
      </c>
      <c r="KO2" s="19" t="s">
        <v>1483</v>
      </c>
      <c r="KP2" s="19" t="s">
        <v>1484</v>
      </c>
      <c r="KQ2" s="19" t="s">
        <v>1485</v>
      </c>
      <c r="KR2" s="19" t="s">
        <v>1486</v>
      </c>
      <c r="KS2" s="19" t="s">
        <v>1487</v>
      </c>
      <c r="KT2" s="19" t="s">
        <v>1488</v>
      </c>
      <c r="KU2" s="19" t="s">
        <v>1489</v>
      </c>
      <c r="KV2" s="19" t="s">
        <v>1490</v>
      </c>
      <c r="KW2" s="19" t="s">
        <v>1491</v>
      </c>
      <c r="KX2" s="19" t="s">
        <v>1492</v>
      </c>
      <c r="KY2" s="19" t="s">
        <v>1493</v>
      </c>
      <c r="KZ2" s="19" t="s">
        <v>1494</v>
      </c>
      <c r="LA2" s="19" t="s">
        <v>1495</v>
      </c>
      <c r="LB2" s="19" t="s">
        <v>1496</v>
      </c>
      <c r="LC2" s="19" t="s">
        <v>1497</v>
      </c>
      <c r="LD2" s="19" t="s">
        <v>1498</v>
      </c>
      <c r="LE2" s="19" t="s">
        <v>1499</v>
      </c>
      <c r="LF2" s="19" t="s">
        <v>1500</v>
      </c>
      <c r="LG2" s="19" t="s">
        <v>1501</v>
      </c>
      <c r="LH2" s="19" t="s">
        <v>1502</v>
      </c>
      <c r="LI2" s="19" t="s">
        <v>1503</v>
      </c>
      <c r="LJ2" s="19" t="s">
        <v>1504</v>
      </c>
      <c r="LK2" s="19" t="s">
        <v>1505</v>
      </c>
      <c r="LL2" s="19" t="s">
        <v>1506</v>
      </c>
      <c r="LM2" s="19" t="s">
        <v>1507</v>
      </c>
      <c r="LN2" s="19" t="s">
        <v>1511</v>
      </c>
      <c r="LO2" s="19" t="s">
        <v>1514</v>
      </c>
      <c r="LP2" s="19" t="s">
        <v>1515</v>
      </c>
      <c r="LQ2" s="19" t="s">
        <v>1516</v>
      </c>
      <c r="LR2" s="19" t="s">
        <v>1517</v>
      </c>
      <c r="LS2" s="19" t="s">
        <v>1518</v>
      </c>
      <c r="LT2" s="19" t="s">
        <v>1519</v>
      </c>
      <c r="LU2" s="19" t="s">
        <v>1523</v>
      </c>
      <c r="LV2" s="19" t="s">
        <v>1526</v>
      </c>
      <c r="LW2" s="19" t="s">
        <v>1527</v>
      </c>
      <c r="LX2" s="19" t="s">
        <v>1528</v>
      </c>
      <c r="LY2" s="19" t="s">
        <v>1535</v>
      </c>
      <c r="LZ2" s="19" t="s">
        <v>1537</v>
      </c>
      <c r="MA2" s="19" t="s">
        <v>1539</v>
      </c>
      <c r="MB2" s="19" t="s">
        <v>1543</v>
      </c>
      <c r="MC2" s="19" t="s">
        <v>1544</v>
      </c>
      <c r="MD2" s="19" t="s">
        <v>1552</v>
      </c>
      <c r="ME2" s="19" t="s">
        <v>1553</v>
      </c>
      <c r="MF2" s="19" t="s">
        <v>1562</v>
      </c>
      <c r="MG2" s="19" t="s">
        <v>1564</v>
      </c>
      <c r="MH2" s="19" t="s">
        <v>1565</v>
      </c>
      <c r="MI2" s="19" t="s">
        <v>1566</v>
      </c>
      <c r="MJ2" s="19" t="s">
        <v>1574</v>
      </c>
      <c r="MK2" s="19" t="s">
        <v>1575</v>
      </c>
      <c r="ML2" s="19" t="s">
        <v>1577</v>
      </c>
      <c r="MM2" s="19" t="s">
        <v>1578</v>
      </c>
      <c r="MN2" s="19" t="s">
        <v>1579</v>
      </c>
      <c r="MO2" s="19" t="s">
        <v>1582</v>
      </c>
      <c r="MP2" s="19" t="s">
        <v>1583</v>
      </c>
      <c r="MQ2" s="19" t="s">
        <v>1584</v>
      </c>
      <c r="MR2" s="19" t="s">
        <v>1589</v>
      </c>
      <c r="MS2" s="19" t="s">
        <v>1590</v>
      </c>
      <c r="MT2" s="19" t="s">
        <v>1592</v>
      </c>
      <c r="MU2" s="19" t="s">
        <v>1593</v>
      </c>
      <c r="MV2" s="19" t="s">
        <v>1594</v>
      </c>
      <c r="MW2" s="19" t="s">
        <v>1595</v>
      </c>
      <c r="MX2" s="19" t="s">
        <v>1596</v>
      </c>
      <c r="MY2" s="19" t="s">
        <v>1603</v>
      </c>
      <c r="MZ2" s="19" t="s">
        <v>1607</v>
      </c>
      <c r="NA2" s="19" t="s">
        <v>1609</v>
      </c>
      <c r="NB2" s="19" t="s">
        <v>1614</v>
      </c>
      <c r="NC2" s="19" t="s">
        <v>1632</v>
      </c>
      <c r="ND2" s="19" t="s">
        <v>1640</v>
      </c>
      <c r="NE2" s="19" t="s">
        <v>1643</v>
      </c>
      <c r="NF2" s="19" t="s">
        <v>1645</v>
      </c>
      <c r="NG2" s="19" t="s">
        <v>1650</v>
      </c>
      <c r="NH2" s="19" t="s">
        <v>1655</v>
      </c>
      <c r="NI2" s="19" t="s">
        <v>1660</v>
      </c>
      <c r="NJ2" s="19" t="s">
        <v>1668</v>
      </c>
      <c r="NK2" s="19" t="s">
        <v>1678</v>
      </c>
      <c r="NL2" s="19" t="s">
        <v>1681</v>
      </c>
      <c r="NM2" s="10" t="s">
        <v>1683</v>
      </c>
      <c r="NN2" s="10" t="s">
        <v>1718</v>
      </c>
      <c r="NO2" s="10" t="s">
        <v>1684</v>
      </c>
      <c r="NP2" s="60" t="s">
        <v>1685</v>
      </c>
    </row>
    <row r="3" spans="1:380" s="28" customFormat="1" ht="24.95" hidden="1" customHeight="1">
      <c r="A3" s="31"/>
      <c r="B3" s="32"/>
      <c r="C3" s="33" t="s">
        <v>1726</v>
      </c>
      <c r="D3" s="34" t="s">
        <v>15</v>
      </c>
      <c r="E3" s="35">
        <v>0</v>
      </c>
      <c r="F3" s="35">
        <v>0</v>
      </c>
      <c r="G3" s="35">
        <v>0</v>
      </c>
      <c r="H3" s="35" t="s">
        <v>15</v>
      </c>
      <c r="I3" s="35">
        <v>0</v>
      </c>
      <c r="J3" s="35">
        <v>0</v>
      </c>
      <c r="K3" s="35" t="s">
        <v>15</v>
      </c>
      <c r="L3" s="35">
        <v>0</v>
      </c>
      <c r="M3" s="35" t="s">
        <v>15</v>
      </c>
      <c r="N3" s="35">
        <v>0</v>
      </c>
      <c r="O3" s="35">
        <v>0</v>
      </c>
      <c r="P3" s="35" t="s">
        <v>15</v>
      </c>
      <c r="Q3" s="35" t="s">
        <v>15</v>
      </c>
      <c r="R3" s="35" t="s">
        <v>15</v>
      </c>
      <c r="S3" s="35" t="s">
        <v>15</v>
      </c>
      <c r="T3" s="35" t="s">
        <v>15</v>
      </c>
      <c r="U3" s="35">
        <v>0</v>
      </c>
      <c r="V3" s="35">
        <v>0</v>
      </c>
      <c r="W3" s="35" t="s">
        <v>15</v>
      </c>
      <c r="X3" s="35" t="s">
        <v>15</v>
      </c>
      <c r="Y3" s="35" t="s">
        <v>15</v>
      </c>
      <c r="Z3" s="35" t="s">
        <v>15</v>
      </c>
      <c r="AA3" s="35" t="s">
        <v>15</v>
      </c>
      <c r="AB3" s="35" t="s">
        <v>15</v>
      </c>
      <c r="AC3" s="35">
        <v>0</v>
      </c>
      <c r="AD3" s="35" t="s">
        <v>15</v>
      </c>
      <c r="AE3" s="35" t="s">
        <v>15</v>
      </c>
      <c r="AF3" s="35">
        <v>0</v>
      </c>
      <c r="AG3" s="35">
        <v>0</v>
      </c>
      <c r="AH3" s="35">
        <v>0</v>
      </c>
      <c r="AI3" s="35" t="s">
        <v>15</v>
      </c>
      <c r="AJ3" s="35">
        <v>0</v>
      </c>
      <c r="AK3" s="35" t="s">
        <v>15</v>
      </c>
      <c r="AL3" s="35">
        <v>0</v>
      </c>
      <c r="AM3" s="35" t="s">
        <v>15</v>
      </c>
      <c r="AN3" s="35" t="s">
        <v>15</v>
      </c>
      <c r="AO3" s="35">
        <v>0</v>
      </c>
      <c r="AP3" s="35">
        <v>0</v>
      </c>
      <c r="AQ3" s="35">
        <v>0</v>
      </c>
      <c r="AR3" s="35" t="s">
        <v>15</v>
      </c>
      <c r="AS3" s="35">
        <v>0</v>
      </c>
      <c r="AT3" s="35" t="s">
        <v>15</v>
      </c>
      <c r="AU3" s="35" t="s">
        <v>15</v>
      </c>
      <c r="AV3" s="35">
        <v>0</v>
      </c>
      <c r="AW3" s="35">
        <v>0</v>
      </c>
      <c r="AX3" s="35">
        <v>0</v>
      </c>
      <c r="AY3" s="35" t="s">
        <v>15</v>
      </c>
      <c r="AZ3" s="35">
        <v>0</v>
      </c>
      <c r="BA3" s="35" t="s">
        <v>15</v>
      </c>
      <c r="BB3" s="35" t="s">
        <v>15</v>
      </c>
      <c r="BC3" s="35">
        <v>0</v>
      </c>
      <c r="BD3" s="35">
        <v>0</v>
      </c>
      <c r="BE3" s="35">
        <v>0</v>
      </c>
      <c r="BF3" s="35">
        <v>0</v>
      </c>
      <c r="BG3" s="35">
        <v>0</v>
      </c>
      <c r="BH3" s="35">
        <v>0</v>
      </c>
      <c r="BI3" s="35">
        <v>0</v>
      </c>
      <c r="BJ3" s="35">
        <v>0</v>
      </c>
      <c r="BK3" s="35" t="s">
        <v>15</v>
      </c>
      <c r="BL3" s="35" t="s">
        <v>15</v>
      </c>
      <c r="BM3" s="35">
        <v>0</v>
      </c>
      <c r="BN3" s="35">
        <v>0</v>
      </c>
      <c r="BO3" s="35">
        <v>0</v>
      </c>
      <c r="BP3" s="35">
        <v>0</v>
      </c>
      <c r="BQ3" s="35">
        <v>0</v>
      </c>
      <c r="BR3" s="35" t="s">
        <v>15</v>
      </c>
      <c r="BS3" s="35">
        <v>0</v>
      </c>
      <c r="BT3" s="35">
        <v>0</v>
      </c>
      <c r="BU3" s="35">
        <v>0</v>
      </c>
      <c r="BV3" s="35">
        <v>0</v>
      </c>
      <c r="BW3" s="35">
        <v>0</v>
      </c>
      <c r="BX3" s="35" t="s">
        <v>15</v>
      </c>
      <c r="BY3" s="35" t="s">
        <v>15</v>
      </c>
      <c r="BZ3" s="35" t="s">
        <v>15</v>
      </c>
      <c r="CA3" s="35" t="s">
        <v>15</v>
      </c>
      <c r="CB3" s="35">
        <v>0</v>
      </c>
      <c r="CC3" s="35" t="s">
        <v>15</v>
      </c>
      <c r="CD3" s="35" t="s">
        <v>15</v>
      </c>
      <c r="CE3" s="35">
        <v>0</v>
      </c>
      <c r="CF3" s="35">
        <v>0</v>
      </c>
      <c r="CG3" s="35" t="s">
        <v>15</v>
      </c>
      <c r="CH3" s="35">
        <v>0</v>
      </c>
      <c r="CI3" s="35">
        <v>0</v>
      </c>
      <c r="CJ3" s="35">
        <v>0</v>
      </c>
      <c r="CK3" s="35">
        <v>0</v>
      </c>
      <c r="CL3" s="35">
        <v>0</v>
      </c>
      <c r="CM3" s="35">
        <v>0</v>
      </c>
      <c r="CN3" s="35">
        <v>0</v>
      </c>
      <c r="CO3" s="35">
        <v>0</v>
      </c>
      <c r="CP3" s="35">
        <v>0</v>
      </c>
      <c r="CQ3" s="35" t="s">
        <v>15</v>
      </c>
      <c r="CR3" s="35">
        <v>0</v>
      </c>
      <c r="CS3" s="35">
        <v>0</v>
      </c>
      <c r="CT3" s="35">
        <v>0</v>
      </c>
      <c r="CU3" s="35">
        <v>0</v>
      </c>
      <c r="CV3" s="35" t="s">
        <v>15</v>
      </c>
      <c r="CW3" s="35" t="s">
        <v>15</v>
      </c>
      <c r="CX3" s="35" t="s">
        <v>15</v>
      </c>
      <c r="CY3" s="35" t="s">
        <v>15</v>
      </c>
      <c r="CZ3" s="35">
        <v>0</v>
      </c>
      <c r="DA3" s="35" t="s">
        <v>15</v>
      </c>
      <c r="DB3" s="35">
        <v>0</v>
      </c>
      <c r="DC3" s="35">
        <v>0</v>
      </c>
      <c r="DD3" s="35">
        <v>0</v>
      </c>
      <c r="DE3" s="35" t="s">
        <v>15</v>
      </c>
      <c r="DF3" s="35">
        <v>0</v>
      </c>
      <c r="DG3" s="35" t="s">
        <v>15</v>
      </c>
      <c r="DH3" s="35" t="s">
        <v>15</v>
      </c>
      <c r="DI3" s="35" t="s">
        <v>15</v>
      </c>
      <c r="DJ3" s="35">
        <v>0</v>
      </c>
      <c r="DK3" s="35" t="s">
        <v>15</v>
      </c>
      <c r="DL3" s="35" t="s">
        <v>15</v>
      </c>
      <c r="DM3" s="35">
        <v>0</v>
      </c>
      <c r="DN3" s="35">
        <v>0</v>
      </c>
      <c r="DO3" s="35">
        <v>0</v>
      </c>
      <c r="DP3" s="35" t="s">
        <v>15</v>
      </c>
      <c r="DQ3" s="35">
        <v>0</v>
      </c>
      <c r="DR3" s="35" t="s">
        <v>15</v>
      </c>
      <c r="DS3" s="35" t="s">
        <v>15</v>
      </c>
      <c r="DT3" s="35">
        <v>0</v>
      </c>
      <c r="DU3" s="35" t="s">
        <v>15</v>
      </c>
      <c r="DV3" s="35">
        <v>0</v>
      </c>
      <c r="DW3" s="35" t="s">
        <v>15</v>
      </c>
      <c r="DX3" s="35" t="s">
        <v>15</v>
      </c>
      <c r="DY3" s="35">
        <v>0</v>
      </c>
      <c r="DZ3" s="35" t="s">
        <v>15</v>
      </c>
      <c r="EA3" s="35" t="s">
        <v>15</v>
      </c>
      <c r="EB3" s="35" t="s">
        <v>15</v>
      </c>
      <c r="EC3" s="35" t="s">
        <v>15</v>
      </c>
      <c r="ED3" s="35" t="s">
        <v>15</v>
      </c>
      <c r="EE3" s="35" t="s">
        <v>15</v>
      </c>
      <c r="EF3" s="35" t="s">
        <v>15</v>
      </c>
      <c r="EG3" s="35">
        <v>0</v>
      </c>
      <c r="EH3" s="35" t="s">
        <v>15</v>
      </c>
      <c r="EI3" s="35">
        <v>0</v>
      </c>
      <c r="EJ3" s="35" t="s">
        <v>15</v>
      </c>
      <c r="EK3" s="35" t="s">
        <v>15</v>
      </c>
      <c r="EL3" s="35">
        <v>0</v>
      </c>
      <c r="EM3" s="35">
        <v>0</v>
      </c>
      <c r="EN3" s="35">
        <v>0</v>
      </c>
      <c r="EO3" s="35" t="s">
        <v>15</v>
      </c>
      <c r="EP3" s="35">
        <v>0</v>
      </c>
      <c r="EQ3" s="35">
        <v>0</v>
      </c>
      <c r="ER3" s="35">
        <v>0</v>
      </c>
      <c r="ES3" s="35">
        <v>0</v>
      </c>
      <c r="ET3" s="35" t="s">
        <v>15</v>
      </c>
      <c r="EU3" s="35">
        <v>0</v>
      </c>
      <c r="EV3" s="35">
        <v>0</v>
      </c>
      <c r="EW3" s="35">
        <v>0</v>
      </c>
      <c r="EX3" s="35">
        <v>0</v>
      </c>
      <c r="EY3" s="35">
        <v>0</v>
      </c>
      <c r="EZ3" s="35">
        <v>0</v>
      </c>
      <c r="FA3" s="35" t="s">
        <v>15</v>
      </c>
      <c r="FB3" s="35">
        <v>0</v>
      </c>
      <c r="FC3" s="35">
        <v>0</v>
      </c>
      <c r="FD3" s="35">
        <v>0</v>
      </c>
      <c r="FE3" s="35">
        <v>0</v>
      </c>
      <c r="FF3" s="35">
        <v>0</v>
      </c>
      <c r="FG3" s="35" t="s">
        <v>15</v>
      </c>
      <c r="FH3" s="35" t="s">
        <v>15</v>
      </c>
      <c r="FI3" s="35">
        <v>0</v>
      </c>
      <c r="FJ3" s="35">
        <v>0</v>
      </c>
      <c r="FK3" s="35">
        <v>0</v>
      </c>
      <c r="FL3" s="35">
        <v>0</v>
      </c>
      <c r="FM3" s="35">
        <v>0</v>
      </c>
      <c r="FN3" s="35">
        <v>0</v>
      </c>
      <c r="FO3" s="35">
        <v>0</v>
      </c>
      <c r="FP3" s="35" t="s">
        <v>15</v>
      </c>
      <c r="FQ3" s="35">
        <v>0</v>
      </c>
      <c r="FR3" s="35">
        <v>0</v>
      </c>
      <c r="FS3" s="35">
        <v>0</v>
      </c>
      <c r="FT3" s="35">
        <v>0</v>
      </c>
      <c r="FU3" s="35">
        <v>0</v>
      </c>
      <c r="FV3" s="35">
        <v>0</v>
      </c>
      <c r="FW3" s="35">
        <v>0</v>
      </c>
      <c r="FX3" s="35">
        <v>0</v>
      </c>
      <c r="FY3" s="35">
        <v>0</v>
      </c>
      <c r="FZ3" s="35">
        <v>0</v>
      </c>
      <c r="GA3" s="35">
        <v>0</v>
      </c>
      <c r="GB3" s="35">
        <v>0</v>
      </c>
      <c r="GC3" s="35">
        <v>0</v>
      </c>
      <c r="GD3" s="35">
        <v>0</v>
      </c>
      <c r="GE3" s="35">
        <v>0</v>
      </c>
      <c r="GF3" s="35">
        <v>0</v>
      </c>
      <c r="GG3" s="35">
        <v>0</v>
      </c>
      <c r="GH3" s="35">
        <v>0</v>
      </c>
      <c r="GI3" s="35" t="s">
        <v>15</v>
      </c>
      <c r="GJ3" s="35" t="s">
        <v>15</v>
      </c>
      <c r="GK3" s="35">
        <v>0</v>
      </c>
      <c r="GL3" s="35">
        <v>0</v>
      </c>
      <c r="GM3" s="35" t="s">
        <v>15</v>
      </c>
      <c r="GN3" s="35">
        <v>0</v>
      </c>
      <c r="GO3" s="35">
        <v>0</v>
      </c>
      <c r="GP3" s="35">
        <v>0</v>
      </c>
      <c r="GQ3" s="35">
        <v>0</v>
      </c>
      <c r="GR3" s="35">
        <v>0</v>
      </c>
      <c r="GS3" s="35">
        <v>0</v>
      </c>
      <c r="GT3" s="35">
        <v>0</v>
      </c>
      <c r="GU3" s="35">
        <v>0</v>
      </c>
      <c r="GV3" s="35">
        <v>0</v>
      </c>
      <c r="GW3" s="35">
        <v>0</v>
      </c>
      <c r="GX3" s="35">
        <v>0</v>
      </c>
      <c r="GY3" s="35" t="s">
        <v>15</v>
      </c>
      <c r="GZ3" s="35" t="s">
        <v>15</v>
      </c>
      <c r="HA3" s="35">
        <v>0</v>
      </c>
      <c r="HB3" s="35" t="s">
        <v>15</v>
      </c>
      <c r="HC3" s="35" t="s">
        <v>15</v>
      </c>
      <c r="HD3" s="35">
        <v>0</v>
      </c>
      <c r="HE3" s="35">
        <v>0</v>
      </c>
      <c r="HF3" s="35" t="s">
        <v>15</v>
      </c>
      <c r="HG3" s="35">
        <v>0</v>
      </c>
      <c r="HH3" s="35">
        <v>0</v>
      </c>
      <c r="HI3" s="35">
        <v>0</v>
      </c>
      <c r="HJ3" s="35" t="s">
        <v>15</v>
      </c>
      <c r="HK3" s="35" t="s">
        <v>15</v>
      </c>
      <c r="HL3" s="35" t="s">
        <v>15</v>
      </c>
      <c r="HM3" s="35" t="s">
        <v>15</v>
      </c>
      <c r="HN3" s="35" t="s">
        <v>15</v>
      </c>
      <c r="HO3" s="35">
        <v>0</v>
      </c>
      <c r="HP3" s="35">
        <v>0</v>
      </c>
      <c r="HQ3" s="35" t="s">
        <v>15</v>
      </c>
      <c r="HR3" s="35" t="s">
        <v>15</v>
      </c>
      <c r="HS3" s="35">
        <v>0</v>
      </c>
      <c r="HT3" s="35" t="s">
        <v>15</v>
      </c>
      <c r="HU3" s="35" t="s">
        <v>15</v>
      </c>
      <c r="HV3" s="35">
        <v>0</v>
      </c>
      <c r="HW3" s="35">
        <v>0</v>
      </c>
      <c r="HX3" s="35" t="s">
        <v>15</v>
      </c>
      <c r="HY3" s="35" t="s">
        <v>15</v>
      </c>
      <c r="HZ3" s="35" t="s">
        <v>15</v>
      </c>
      <c r="IA3" s="35">
        <v>0</v>
      </c>
      <c r="IB3" s="35" t="s">
        <v>15</v>
      </c>
      <c r="IC3" s="35" t="s">
        <v>15</v>
      </c>
      <c r="ID3" s="35">
        <v>0</v>
      </c>
      <c r="IE3" s="35" t="s">
        <v>15</v>
      </c>
      <c r="IF3" s="35">
        <v>0</v>
      </c>
      <c r="IG3" s="35">
        <v>0</v>
      </c>
      <c r="IH3" s="35">
        <v>0</v>
      </c>
      <c r="II3" s="35">
        <v>0</v>
      </c>
      <c r="IJ3" s="35" t="s">
        <v>15</v>
      </c>
      <c r="IK3" s="35">
        <v>0</v>
      </c>
      <c r="IL3" s="35">
        <v>0</v>
      </c>
      <c r="IM3" s="35" t="s">
        <v>15</v>
      </c>
      <c r="IN3" s="35">
        <v>0</v>
      </c>
      <c r="IO3" s="35" t="s">
        <v>15</v>
      </c>
      <c r="IP3" s="35" t="s">
        <v>15</v>
      </c>
      <c r="IQ3" s="35">
        <v>0</v>
      </c>
      <c r="IR3" s="35" t="s">
        <v>15</v>
      </c>
      <c r="IS3" s="35" t="s">
        <v>15</v>
      </c>
      <c r="IT3" s="35" t="s">
        <v>15</v>
      </c>
      <c r="IU3" s="35">
        <v>0</v>
      </c>
      <c r="IV3" s="35" t="s">
        <v>15</v>
      </c>
      <c r="IW3" s="35">
        <v>0</v>
      </c>
      <c r="IX3" s="35" t="s">
        <v>15</v>
      </c>
      <c r="IY3" s="35" t="s">
        <v>15</v>
      </c>
      <c r="IZ3" s="35" t="s">
        <v>15</v>
      </c>
      <c r="JA3" s="35">
        <v>0</v>
      </c>
      <c r="JB3" s="35">
        <v>0</v>
      </c>
      <c r="JC3" s="35" t="s">
        <v>15</v>
      </c>
      <c r="JD3" s="35">
        <v>0</v>
      </c>
      <c r="JE3" s="35" t="s">
        <v>15</v>
      </c>
      <c r="JF3" s="35" t="s">
        <v>15</v>
      </c>
      <c r="JG3" s="35">
        <v>0</v>
      </c>
      <c r="JH3" s="35">
        <v>0</v>
      </c>
      <c r="JI3" s="35" t="s">
        <v>15</v>
      </c>
      <c r="JJ3" s="35" t="s">
        <v>15</v>
      </c>
      <c r="JK3" s="35" t="s">
        <v>15</v>
      </c>
      <c r="JL3" s="35" t="s">
        <v>15</v>
      </c>
      <c r="JM3" s="35" t="s">
        <v>15</v>
      </c>
      <c r="JN3" s="35">
        <v>0</v>
      </c>
      <c r="JO3" s="35" t="s">
        <v>15</v>
      </c>
      <c r="JP3" s="35" t="s">
        <v>15</v>
      </c>
      <c r="JQ3" s="35" t="s">
        <v>15</v>
      </c>
      <c r="JR3" s="35" t="s">
        <v>15</v>
      </c>
      <c r="JS3" s="35" t="s">
        <v>15</v>
      </c>
      <c r="JT3" s="35">
        <v>0</v>
      </c>
      <c r="JU3" s="35" t="s">
        <v>15</v>
      </c>
      <c r="JV3" s="35" t="s">
        <v>15</v>
      </c>
      <c r="JW3" s="35" t="s">
        <v>15</v>
      </c>
      <c r="JX3" s="35" t="s">
        <v>15</v>
      </c>
      <c r="JY3" s="35" t="s">
        <v>15</v>
      </c>
      <c r="JZ3" s="35" t="s">
        <v>15</v>
      </c>
      <c r="KA3" s="35" t="s">
        <v>15</v>
      </c>
      <c r="KB3" s="35">
        <v>0</v>
      </c>
      <c r="KC3" s="35">
        <v>0</v>
      </c>
      <c r="KD3" s="35" t="s">
        <v>15</v>
      </c>
      <c r="KE3" s="35">
        <v>0</v>
      </c>
      <c r="KF3" s="35" t="s">
        <v>15</v>
      </c>
      <c r="KG3" s="35">
        <v>0</v>
      </c>
      <c r="KH3" s="35">
        <v>0</v>
      </c>
      <c r="KI3" s="35">
        <v>0</v>
      </c>
      <c r="KJ3" s="35" t="s">
        <v>15</v>
      </c>
      <c r="KK3" s="35" t="s">
        <v>15</v>
      </c>
      <c r="KL3" s="35">
        <v>0</v>
      </c>
      <c r="KM3" s="35">
        <v>0</v>
      </c>
      <c r="KN3" s="35">
        <v>0</v>
      </c>
      <c r="KO3" s="35">
        <v>0</v>
      </c>
      <c r="KP3" s="35">
        <v>0</v>
      </c>
      <c r="KQ3" s="35">
        <v>0</v>
      </c>
      <c r="KR3" s="35">
        <v>0</v>
      </c>
      <c r="KS3" s="35" t="s">
        <v>15</v>
      </c>
      <c r="KT3" s="35">
        <v>0</v>
      </c>
      <c r="KU3" s="35">
        <v>0</v>
      </c>
      <c r="KV3" s="35">
        <v>0</v>
      </c>
      <c r="KW3" s="35">
        <v>0</v>
      </c>
      <c r="KX3" s="35">
        <v>0</v>
      </c>
      <c r="KY3" s="35">
        <v>0</v>
      </c>
      <c r="KZ3" s="35">
        <v>0</v>
      </c>
      <c r="LA3" s="35">
        <v>0</v>
      </c>
      <c r="LB3" s="35" t="s">
        <v>15</v>
      </c>
      <c r="LC3" s="35" t="s">
        <v>15</v>
      </c>
      <c r="LD3" s="35">
        <v>0</v>
      </c>
      <c r="LE3" s="35">
        <v>0</v>
      </c>
      <c r="LF3" s="35">
        <v>0</v>
      </c>
      <c r="LG3" s="35">
        <v>0</v>
      </c>
      <c r="LH3" s="35" t="s">
        <v>15</v>
      </c>
      <c r="LI3" s="35">
        <v>0</v>
      </c>
      <c r="LJ3" s="35">
        <v>0</v>
      </c>
      <c r="LK3" s="35">
        <v>0</v>
      </c>
      <c r="LL3" s="35">
        <v>0</v>
      </c>
      <c r="LM3" s="35">
        <v>0</v>
      </c>
      <c r="LN3" s="35">
        <v>0</v>
      </c>
      <c r="LO3" s="35">
        <v>0</v>
      </c>
      <c r="LP3" s="35">
        <v>0</v>
      </c>
      <c r="LQ3" s="35" t="s">
        <v>15</v>
      </c>
      <c r="LR3" s="35" t="s">
        <v>15</v>
      </c>
      <c r="LS3" s="35" t="s">
        <v>15</v>
      </c>
      <c r="LT3" s="35" t="s">
        <v>15</v>
      </c>
      <c r="LU3" s="35" t="s">
        <v>15</v>
      </c>
      <c r="LV3" s="35">
        <v>0</v>
      </c>
      <c r="LW3" s="35">
        <v>0</v>
      </c>
      <c r="LX3" s="35" t="s">
        <v>15</v>
      </c>
      <c r="LY3" s="35" t="s">
        <v>15</v>
      </c>
      <c r="LZ3" s="35">
        <v>0</v>
      </c>
      <c r="MA3" s="35" t="s">
        <v>15</v>
      </c>
      <c r="MB3" s="35">
        <v>0</v>
      </c>
      <c r="MC3" s="35" t="s">
        <v>15</v>
      </c>
      <c r="MD3" s="35" t="s">
        <v>15</v>
      </c>
      <c r="ME3" s="35" t="s">
        <v>15</v>
      </c>
      <c r="MF3" s="35">
        <v>0</v>
      </c>
      <c r="MG3" s="35">
        <v>0</v>
      </c>
      <c r="MH3" s="35" t="s">
        <v>15</v>
      </c>
      <c r="MI3" s="35">
        <v>0</v>
      </c>
      <c r="MJ3" s="35">
        <v>0</v>
      </c>
      <c r="MK3" s="35" t="s">
        <v>15</v>
      </c>
      <c r="ML3" s="35">
        <v>0</v>
      </c>
      <c r="MM3" s="35" t="s">
        <v>15</v>
      </c>
      <c r="MN3" s="35" t="s">
        <v>15</v>
      </c>
      <c r="MO3" s="35" t="s">
        <v>15</v>
      </c>
      <c r="MP3" s="35">
        <v>0</v>
      </c>
      <c r="MQ3" s="35">
        <v>0</v>
      </c>
      <c r="MR3" s="35">
        <v>0</v>
      </c>
      <c r="MS3" s="35">
        <v>0</v>
      </c>
      <c r="MT3" s="35">
        <v>0</v>
      </c>
      <c r="MU3" s="35">
        <v>0</v>
      </c>
      <c r="MV3" s="35">
        <v>0</v>
      </c>
      <c r="MW3" s="35">
        <v>0</v>
      </c>
      <c r="MX3" s="35">
        <v>0</v>
      </c>
      <c r="MY3" s="35" t="s">
        <v>15</v>
      </c>
      <c r="MZ3" s="35" t="s">
        <v>15</v>
      </c>
      <c r="NA3" s="35" t="s">
        <v>15</v>
      </c>
      <c r="NB3" s="35" t="s">
        <v>15</v>
      </c>
      <c r="NC3" s="35">
        <v>0</v>
      </c>
      <c r="ND3" s="35">
        <v>0</v>
      </c>
      <c r="NE3" s="35">
        <v>0</v>
      </c>
      <c r="NF3" s="35">
        <v>0</v>
      </c>
      <c r="NG3" s="35">
        <v>0</v>
      </c>
      <c r="NH3" s="35" t="s">
        <v>15</v>
      </c>
      <c r="NI3" s="35" t="s">
        <v>15</v>
      </c>
      <c r="NJ3" s="35" t="s">
        <v>15</v>
      </c>
      <c r="NK3" s="35" t="s">
        <v>15</v>
      </c>
      <c r="NL3" s="35">
        <v>0</v>
      </c>
      <c r="NM3" s="37"/>
      <c r="NN3" s="38"/>
      <c r="NO3" s="38"/>
      <c r="NP3" s="62"/>
    </row>
    <row r="4" spans="1:380" s="28" customFormat="1" ht="24.95" hidden="1" customHeight="1">
      <c r="A4" s="31"/>
      <c r="B4" s="32"/>
      <c r="C4" s="113" t="s">
        <v>1725</v>
      </c>
      <c r="D4" s="34">
        <v>0</v>
      </c>
      <c r="E4" s="35">
        <v>0</v>
      </c>
      <c r="F4" s="35">
        <v>0</v>
      </c>
      <c r="G4" s="35">
        <v>0</v>
      </c>
      <c r="H4" s="35">
        <v>0</v>
      </c>
      <c r="I4" s="35">
        <v>0</v>
      </c>
      <c r="J4" s="35">
        <v>0</v>
      </c>
      <c r="K4" s="35">
        <v>0</v>
      </c>
      <c r="L4" s="35">
        <v>0</v>
      </c>
      <c r="M4" s="35">
        <v>0</v>
      </c>
      <c r="N4" s="35" t="s">
        <v>15</v>
      </c>
      <c r="O4" s="35">
        <v>0</v>
      </c>
      <c r="P4" s="35">
        <v>0</v>
      </c>
      <c r="Q4" s="35">
        <v>0</v>
      </c>
      <c r="R4" s="35">
        <v>0</v>
      </c>
      <c r="S4" s="35">
        <v>0</v>
      </c>
      <c r="T4" s="35">
        <v>0</v>
      </c>
      <c r="U4" s="35">
        <v>0</v>
      </c>
      <c r="V4" s="35">
        <v>0</v>
      </c>
      <c r="W4" s="35">
        <v>0</v>
      </c>
      <c r="X4" s="35">
        <v>0</v>
      </c>
      <c r="Y4" s="35">
        <v>0</v>
      </c>
      <c r="Z4" s="35">
        <v>0</v>
      </c>
      <c r="AA4" s="35">
        <v>0</v>
      </c>
      <c r="AB4" s="35">
        <v>0</v>
      </c>
      <c r="AC4" s="35">
        <v>0</v>
      </c>
      <c r="AD4" s="35">
        <v>0</v>
      </c>
      <c r="AE4" s="35">
        <v>0</v>
      </c>
      <c r="AF4" s="35">
        <v>0</v>
      </c>
      <c r="AG4" s="35">
        <v>0</v>
      </c>
      <c r="AH4" s="35">
        <v>0</v>
      </c>
      <c r="AI4" s="35">
        <v>0</v>
      </c>
      <c r="AJ4" s="35" t="s">
        <v>15</v>
      </c>
      <c r="AK4" s="35">
        <v>0</v>
      </c>
      <c r="AL4" s="35">
        <v>0</v>
      </c>
      <c r="AM4" s="35">
        <v>0</v>
      </c>
      <c r="AN4" s="35">
        <v>0</v>
      </c>
      <c r="AO4" s="35">
        <v>0</v>
      </c>
      <c r="AP4" s="35">
        <v>0</v>
      </c>
      <c r="AQ4" s="35">
        <v>0</v>
      </c>
      <c r="AR4" s="35">
        <v>0</v>
      </c>
      <c r="AS4" s="35">
        <v>0</v>
      </c>
      <c r="AT4" s="35">
        <v>0</v>
      </c>
      <c r="AU4" s="35">
        <v>0</v>
      </c>
      <c r="AV4" s="35">
        <v>0</v>
      </c>
      <c r="AW4" s="35">
        <v>0</v>
      </c>
      <c r="AX4" s="35">
        <v>0</v>
      </c>
      <c r="AY4" s="35">
        <v>0</v>
      </c>
      <c r="AZ4" s="35">
        <v>0</v>
      </c>
      <c r="BA4" s="35">
        <v>0</v>
      </c>
      <c r="BB4" s="35">
        <v>0</v>
      </c>
      <c r="BC4" s="35">
        <v>0</v>
      </c>
      <c r="BD4" s="35">
        <v>0</v>
      </c>
      <c r="BE4" s="35">
        <v>0</v>
      </c>
      <c r="BF4" s="35">
        <v>0</v>
      </c>
      <c r="BG4" s="35">
        <v>0</v>
      </c>
      <c r="BH4" s="35">
        <v>0</v>
      </c>
      <c r="BI4" s="35">
        <v>0</v>
      </c>
      <c r="BJ4" s="35">
        <v>0</v>
      </c>
      <c r="BK4" s="35">
        <v>0</v>
      </c>
      <c r="BL4" s="35">
        <v>0</v>
      </c>
      <c r="BM4" s="35">
        <v>0</v>
      </c>
      <c r="BN4" s="35">
        <v>0</v>
      </c>
      <c r="BO4" s="35">
        <v>0</v>
      </c>
      <c r="BP4" s="35">
        <v>0</v>
      </c>
      <c r="BQ4" s="35">
        <v>0</v>
      </c>
      <c r="BR4" s="35">
        <v>0</v>
      </c>
      <c r="BS4" s="35">
        <v>0</v>
      </c>
      <c r="BT4" s="35">
        <v>0</v>
      </c>
      <c r="BU4" s="35">
        <v>0</v>
      </c>
      <c r="BV4" s="35" t="s">
        <v>15</v>
      </c>
      <c r="BW4" s="35">
        <v>0</v>
      </c>
      <c r="BX4" s="35">
        <v>0</v>
      </c>
      <c r="BY4" s="35">
        <v>0</v>
      </c>
      <c r="BZ4" s="35">
        <v>0</v>
      </c>
      <c r="CA4" s="35">
        <v>0</v>
      </c>
      <c r="CB4" s="35">
        <v>0</v>
      </c>
      <c r="CC4" s="35">
        <v>0</v>
      </c>
      <c r="CD4" s="35">
        <v>0</v>
      </c>
      <c r="CE4" s="35">
        <v>0</v>
      </c>
      <c r="CF4" s="35">
        <v>0</v>
      </c>
      <c r="CG4" s="35">
        <v>0</v>
      </c>
      <c r="CH4" s="35">
        <v>0</v>
      </c>
      <c r="CI4" s="35">
        <v>0</v>
      </c>
      <c r="CJ4" s="35">
        <v>0</v>
      </c>
      <c r="CK4" s="35">
        <v>0</v>
      </c>
      <c r="CL4" s="35">
        <v>0</v>
      </c>
      <c r="CM4" s="35">
        <v>0</v>
      </c>
      <c r="CN4" s="35">
        <v>0</v>
      </c>
      <c r="CO4" s="35">
        <v>0</v>
      </c>
      <c r="CP4" s="35">
        <v>0</v>
      </c>
      <c r="CQ4" s="35">
        <v>0</v>
      </c>
      <c r="CR4" s="35">
        <v>0</v>
      </c>
      <c r="CS4" s="35">
        <v>0</v>
      </c>
      <c r="CT4" s="35">
        <v>0</v>
      </c>
      <c r="CU4" s="35">
        <v>0</v>
      </c>
      <c r="CV4" s="35">
        <v>0</v>
      </c>
      <c r="CW4" s="35">
        <v>0</v>
      </c>
      <c r="CX4" s="35">
        <v>0</v>
      </c>
      <c r="CY4" s="35">
        <v>0</v>
      </c>
      <c r="CZ4" s="35">
        <v>0</v>
      </c>
      <c r="DA4" s="35">
        <v>0</v>
      </c>
      <c r="DB4" s="35">
        <v>0</v>
      </c>
      <c r="DC4" s="35">
        <v>0</v>
      </c>
      <c r="DD4" s="35">
        <v>0</v>
      </c>
      <c r="DE4" s="35">
        <v>0</v>
      </c>
      <c r="DF4" s="35">
        <v>0</v>
      </c>
      <c r="DG4" s="35">
        <v>0</v>
      </c>
      <c r="DH4" s="35">
        <v>0</v>
      </c>
      <c r="DI4" s="35">
        <v>0</v>
      </c>
      <c r="DJ4" s="35">
        <v>0</v>
      </c>
      <c r="DK4" s="35">
        <v>0</v>
      </c>
      <c r="DL4" s="35">
        <v>0</v>
      </c>
      <c r="DM4" s="35">
        <v>0</v>
      </c>
      <c r="DN4" s="35">
        <v>0</v>
      </c>
      <c r="DO4" s="35">
        <v>0</v>
      </c>
      <c r="DP4" s="35">
        <v>0</v>
      </c>
      <c r="DQ4" s="35">
        <v>0</v>
      </c>
      <c r="DR4" s="35">
        <v>0</v>
      </c>
      <c r="DS4" s="35">
        <v>0</v>
      </c>
      <c r="DT4" s="35">
        <v>0</v>
      </c>
      <c r="DU4" s="35">
        <v>0</v>
      </c>
      <c r="DV4" s="35">
        <v>0</v>
      </c>
      <c r="DW4" s="35">
        <v>0</v>
      </c>
      <c r="DX4" s="35">
        <v>0</v>
      </c>
      <c r="DY4" s="35">
        <v>0</v>
      </c>
      <c r="DZ4" s="35">
        <v>0</v>
      </c>
      <c r="EA4" s="35">
        <v>0</v>
      </c>
      <c r="EB4" s="35">
        <v>0</v>
      </c>
      <c r="EC4" s="35">
        <v>0</v>
      </c>
      <c r="ED4" s="35">
        <v>0</v>
      </c>
      <c r="EE4" s="35">
        <v>0</v>
      </c>
      <c r="EF4" s="35">
        <v>0</v>
      </c>
      <c r="EG4" s="35">
        <v>0</v>
      </c>
      <c r="EH4" s="35">
        <v>0</v>
      </c>
      <c r="EI4" s="35">
        <v>0</v>
      </c>
      <c r="EJ4" s="35">
        <v>0</v>
      </c>
      <c r="EK4" s="35">
        <v>0</v>
      </c>
      <c r="EL4" s="35">
        <v>0</v>
      </c>
      <c r="EM4" s="35">
        <v>0</v>
      </c>
      <c r="EN4" s="35">
        <v>0</v>
      </c>
      <c r="EO4" s="35">
        <v>0</v>
      </c>
      <c r="EP4" s="35">
        <v>0</v>
      </c>
      <c r="EQ4" s="35">
        <v>0</v>
      </c>
      <c r="ER4" s="35">
        <v>0</v>
      </c>
      <c r="ES4" s="35">
        <v>0</v>
      </c>
      <c r="ET4" s="35">
        <v>0</v>
      </c>
      <c r="EU4" s="35">
        <v>0</v>
      </c>
      <c r="EV4" s="35">
        <v>0</v>
      </c>
      <c r="EW4" s="35" t="s">
        <v>15</v>
      </c>
      <c r="EX4" s="35">
        <v>0</v>
      </c>
      <c r="EY4" s="35">
        <v>0</v>
      </c>
      <c r="EZ4" s="35" t="s">
        <v>15</v>
      </c>
      <c r="FA4" s="35">
        <v>0</v>
      </c>
      <c r="FB4" s="35">
        <v>0</v>
      </c>
      <c r="FC4" s="35">
        <v>0</v>
      </c>
      <c r="FD4" s="35">
        <v>0</v>
      </c>
      <c r="FE4" s="35">
        <v>0</v>
      </c>
      <c r="FF4" s="35">
        <v>0</v>
      </c>
      <c r="FG4" s="35">
        <v>0</v>
      </c>
      <c r="FH4" s="35">
        <v>0</v>
      </c>
      <c r="FI4" s="35">
        <v>0</v>
      </c>
      <c r="FJ4" s="35">
        <v>0</v>
      </c>
      <c r="FK4" s="35">
        <v>0</v>
      </c>
      <c r="FL4" s="35">
        <v>0</v>
      </c>
      <c r="FM4" s="35">
        <v>0</v>
      </c>
      <c r="FN4" s="35">
        <v>0</v>
      </c>
      <c r="FO4" s="35">
        <v>0</v>
      </c>
      <c r="FP4" s="35">
        <v>0</v>
      </c>
      <c r="FQ4" s="35">
        <v>0</v>
      </c>
      <c r="FR4" s="35">
        <v>0</v>
      </c>
      <c r="FS4" s="35">
        <v>0</v>
      </c>
      <c r="FT4" s="35">
        <v>0</v>
      </c>
      <c r="FU4" s="35">
        <v>0</v>
      </c>
      <c r="FV4" s="35">
        <v>0</v>
      </c>
      <c r="FW4" s="35">
        <v>0</v>
      </c>
      <c r="FX4" s="35">
        <v>0</v>
      </c>
      <c r="FY4" s="35">
        <v>0</v>
      </c>
      <c r="FZ4" s="35">
        <v>0</v>
      </c>
      <c r="GA4" s="35">
        <v>0</v>
      </c>
      <c r="GB4" s="35">
        <v>0</v>
      </c>
      <c r="GC4" s="35">
        <v>0</v>
      </c>
      <c r="GD4" s="35">
        <v>0</v>
      </c>
      <c r="GE4" s="35">
        <v>0</v>
      </c>
      <c r="GF4" s="35">
        <v>0</v>
      </c>
      <c r="GG4" s="35">
        <v>0</v>
      </c>
      <c r="GH4" s="35">
        <v>0</v>
      </c>
      <c r="GI4" s="35">
        <v>0</v>
      </c>
      <c r="GJ4" s="35">
        <v>0</v>
      </c>
      <c r="GK4" s="35">
        <v>0</v>
      </c>
      <c r="GL4" s="35">
        <v>0</v>
      </c>
      <c r="GM4" s="35">
        <v>0</v>
      </c>
      <c r="GN4" s="35">
        <v>0</v>
      </c>
      <c r="GO4" s="35">
        <v>0</v>
      </c>
      <c r="GP4" s="35">
        <v>0</v>
      </c>
      <c r="GQ4" s="35">
        <v>0</v>
      </c>
      <c r="GR4" s="35">
        <v>0</v>
      </c>
      <c r="GS4" s="35">
        <v>0</v>
      </c>
      <c r="GT4" s="35">
        <v>0</v>
      </c>
      <c r="GU4" s="35">
        <v>0</v>
      </c>
      <c r="GV4" s="35">
        <v>0</v>
      </c>
      <c r="GW4" s="35">
        <v>0</v>
      </c>
      <c r="GX4" s="35">
        <v>0</v>
      </c>
      <c r="GY4" s="35">
        <v>0</v>
      </c>
      <c r="GZ4" s="35">
        <v>0</v>
      </c>
      <c r="HA4" s="35">
        <v>0</v>
      </c>
      <c r="HB4" s="35">
        <v>0</v>
      </c>
      <c r="HC4" s="35">
        <v>0</v>
      </c>
      <c r="HD4" s="35">
        <v>0</v>
      </c>
      <c r="HE4" s="35">
        <v>0</v>
      </c>
      <c r="HF4" s="35">
        <v>0</v>
      </c>
      <c r="HG4" s="35">
        <v>0</v>
      </c>
      <c r="HH4" s="35">
        <v>0</v>
      </c>
      <c r="HI4" s="35">
        <v>0</v>
      </c>
      <c r="HJ4" s="35">
        <v>0</v>
      </c>
      <c r="HK4" s="35">
        <v>0</v>
      </c>
      <c r="HL4" s="35">
        <v>0</v>
      </c>
      <c r="HM4" s="35">
        <v>0</v>
      </c>
      <c r="HN4" s="35">
        <v>0</v>
      </c>
      <c r="HO4" s="35">
        <v>0</v>
      </c>
      <c r="HP4" s="35">
        <v>0</v>
      </c>
      <c r="HQ4" s="35">
        <v>0</v>
      </c>
      <c r="HR4" s="35">
        <v>0</v>
      </c>
      <c r="HS4" s="35">
        <v>0</v>
      </c>
      <c r="HT4" s="35">
        <v>0</v>
      </c>
      <c r="HU4" s="35">
        <v>0</v>
      </c>
      <c r="HV4" s="35">
        <v>0</v>
      </c>
      <c r="HW4" s="35">
        <v>0</v>
      </c>
      <c r="HX4" s="35">
        <v>0</v>
      </c>
      <c r="HY4" s="35">
        <v>0</v>
      </c>
      <c r="HZ4" s="35">
        <v>0</v>
      </c>
      <c r="IA4" s="35">
        <v>0</v>
      </c>
      <c r="IB4" s="35">
        <v>0</v>
      </c>
      <c r="IC4" s="35">
        <v>0</v>
      </c>
      <c r="ID4" s="35">
        <v>0</v>
      </c>
      <c r="IE4" s="35">
        <v>0</v>
      </c>
      <c r="IF4" s="35">
        <v>0</v>
      </c>
      <c r="IG4" s="35">
        <v>0</v>
      </c>
      <c r="IH4" s="35">
        <v>0</v>
      </c>
      <c r="II4" s="35">
        <v>0</v>
      </c>
      <c r="IJ4" s="35">
        <v>0</v>
      </c>
      <c r="IK4" s="35">
        <v>0</v>
      </c>
      <c r="IL4" s="35">
        <v>0</v>
      </c>
      <c r="IM4" s="35">
        <v>0</v>
      </c>
      <c r="IN4" s="35">
        <v>0</v>
      </c>
      <c r="IO4" s="35">
        <v>0</v>
      </c>
      <c r="IP4" s="35">
        <v>0</v>
      </c>
      <c r="IQ4" s="35">
        <v>0</v>
      </c>
      <c r="IR4" s="35">
        <v>0</v>
      </c>
      <c r="IS4" s="35">
        <v>0</v>
      </c>
      <c r="IT4" s="35">
        <v>0</v>
      </c>
      <c r="IU4" s="35">
        <v>0</v>
      </c>
      <c r="IV4" s="35">
        <v>0</v>
      </c>
      <c r="IW4" s="35">
        <v>0</v>
      </c>
      <c r="IX4" s="35">
        <v>0</v>
      </c>
      <c r="IY4" s="35">
        <v>0</v>
      </c>
      <c r="IZ4" s="35">
        <v>0</v>
      </c>
      <c r="JA4" s="35">
        <v>0</v>
      </c>
      <c r="JB4" s="35">
        <v>0</v>
      </c>
      <c r="JC4" s="35">
        <v>0</v>
      </c>
      <c r="JD4" s="35" t="s">
        <v>15</v>
      </c>
      <c r="JE4" s="35">
        <v>0</v>
      </c>
      <c r="JF4" s="35">
        <v>0</v>
      </c>
      <c r="JG4" s="35">
        <v>0</v>
      </c>
      <c r="JH4" s="35">
        <v>0</v>
      </c>
      <c r="JI4" s="35">
        <v>0</v>
      </c>
      <c r="JJ4" s="35">
        <v>0</v>
      </c>
      <c r="JK4" s="35">
        <v>0</v>
      </c>
      <c r="JL4" s="35">
        <v>0</v>
      </c>
      <c r="JM4" s="35">
        <v>0</v>
      </c>
      <c r="JN4" s="35">
        <v>0</v>
      </c>
      <c r="JO4" s="35">
        <v>0</v>
      </c>
      <c r="JP4" s="35">
        <v>0</v>
      </c>
      <c r="JQ4" s="35">
        <v>0</v>
      </c>
      <c r="JR4" s="35">
        <v>0</v>
      </c>
      <c r="JS4" s="35">
        <v>0</v>
      </c>
      <c r="JT4" s="35" t="s">
        <v>15</v>
      </c>
      <c r="JU4" s="35">
        <v>0</v>
      </c>
      <c r="JV4" s="35">
        <v>0</v>
      </c>
      <c r="JW4" s="35">
        <v>0</v>
      </c>
      <c r="JX4" s="35">
        <v>0</v>
      </c>
      <c r="JY4" s="35">
        <v>0</v>
      </c>
      <c r="JZ4" s="35">
        <v>0</v>
      </c>
      <c r="KA4" s="35">
        <v>0</v>
      </c>
      <c r="KB4" s="35">
        <v>0</v>
      </c>
      <c r="KC4" s="35">
        <v>0</v>
      </c>
      <c r="KD4" s="35">
        <v>0</v>
      </c>
      <c r="KE4" s="35">
        <v>0</v>
      </c>
      <c r="KF4" s="35">
        <v>0</v>
      </c>
      <c r="KG4" s="35">
        <v>0</v>
      </c>
      <c r="KH4" s="35">
        <v>0</v>
      </c>
      <c r="KI4" s="35">
        <v>0</v>
      </c>
      <c r="KJ4" s="35">
        <v>0</v>
      </c>
      <c r="KK4" s="35">
        <v>0</v>
      </c>
      <c r="KL4" s="35">
        <v>0</v>
      </c>
      <c r="KM4" s="35">
        <v>0</v>
      </c>
      <c r="KN4" s="35">
        <v>0</v>
      </c>
      <c r="KO4" s="35">
        <v>0</v>
      </c>
      <c r="KP4" s="35">
        <v>0</v>
      </c>
      <c r="KQ4" s="35">
        <v>0</v>
      </c>
      <c r="KR4" s="35">
        <v>0</v>
      </c>
      <c r="KS4" s="35">
        <v>0</v>
      </c>
      <c r="KT4" s="35">
        <v>0</v>
      </c>
      <c r="KU4" s="35">
        <v>0</v>
      </c>
      <c r="KV4" s="35">
        <v>0</v>
      </c>
      <c r="KW4" s="35">
        <v>0</v>
      </c>
      <c r="KX4" s="35">
        <v>0</v>
      </c>
      <c r="KY4" s="35">
        <v>0</v>
      </c>
      <c r="KZ4" s="35">
        <v>0</v>
      </c>
      <c r="LA4" s="35">
        <v>0</v>
      </c>
      <c r="LB4" s="35">
        <v>0</v>
      </c>
      <c r="LC4" s="35">
        <v>0</v>
      </c>
      <c r="LD4" s="35">
        <v>0</v>
      </c>
      <c r="LE4" s="35">
        <v>0</v>
      </c>
      <c r="LF4" s="35">
        <v>0</v>
      </c>
      <c r="LG4" s="35">
        <v>0</v>
      </c>
      <c r="LH4" s="35">
        <v>0</v>
      </c>
      <c r="LI4" s="35">
        <v>0</v>
      </c>
      <c r="LJ4" s="35">
        <v>0</v>
      </c>
      <c r="LK4" s="35">
        <v>0</v>
      </c>
      <c r="LL4" s="35">
        <v>0</v>
      </c>
      <c r="LM4" s="35">
        <v>0</v>
      </c>
      <c r="LN4" s="35">
        <v>0</v>
      </c>
      <c r="LO4" s="35">
        <v>0</v>
      </c>
      <c r="LP4" s="35">
        <v>0</v>
      </c>
      <c r="LQ4" s="35">
        <v>0</v>
      </c>
      <c r="LR4" s="35">
        <v>0</v>
      </c>
      <c r="LS4" s="35">
        <v>0</v>
      </c>
      <c r="LT4" s="35">
        <v>0</v>
      </c>
      <c r="LU4" s="35">
        <v>0</v>
      </c>
      <c r="LV4" s="35">
        <v>0</v>
      </c>
      <c r="LW4" s="35">
        <v>0</v>
      </c>
      <c r="LX4" s="35">
        <v>0</v>
      </c>
      <c r="LY4" s="35">
        <v>0</v>
      </c>
      <c r="LZ4" s="35">
        <v>0</v>
      </c>
      <c r="MA4" s="35">
        <v>0</v>
      </c>
      <c r="MB4" s="35">
        <v>0</v>
      </c>
      <c r="MC4" s="35">
        <v>0</v>
      </c>
      <c r="MD4" s="35">
        <v>0</v>
      </c>
      <c r="ME4" s="35">
        <v>0</v>
      </c>
      <c r="MF4" s="35">
        <v>0</v>
      </c>
      <c r="MG4" s="35">
        <v>0</v>
      </c>
      <c r="MH4" s="35">
        <v>0</v>
      </c>
      <c r="MI4" s="35">
        <v>0</v>
      </c>
      <c r="MJ4" s="35">
        <v>0</v>
      </c>
      <c r="MK4" s="35">
        <v>0</v>
      </c>
      <c r="ML4" s="35">
        <v>0</v>
      </c>
      <c r="MM4" s="35">
        <v>0</v>
      </c>
      <c r="MN4" s="35">
        <v>0</v>
      </c>
      <c r="MO4" s="35">
        <v>0</v>
      </c>
      <c r="MP4" s="35">
        <v>0</v>
      </c>
      <c r="MQ4" s="35">
        <v>0</v>
      </c>
      <c r="MR4" s="35">
        <v>0</v>
      </c>
      <c r="MS4" s="35">
        <v>0</v>
      </c>
      <c r="MT4" s="35">
        <v>0</v>
      </c>
      <c r="MU4" s="35">
        <v>0</v>
      </c>
      <c r="MV4" s="35">
        <v>0</v>
      </c>
      <c r="MW4" s="35">
        <v>0</v>
      </c>
      <c r="MX4" s="35">
        <v>0</v>
      </c>
      <c r="MY4" s="35">
        <v>0</v>
      </c>
      <c r="MZ4" s="35">
        <v>0</v>
      </c>
      <c r="NA4" s="35">
        <v>0</v>
      </c>
      <c r="NB4" s="35">
        <v>0</v>
      </c>
      <c r="NC4" s="35" t="s">
        <v>15</v>
      </c>
      <c r="ND4" s="35" t="s">
        <v>15</v>
      </c>
      <c r="NE4" s="35" t="s">
        <v>15</v>
      </c>
      <c r="NF4" s="35">
        <v>0</v>
      </c>
      <c r="NG4" s="35">
        <v>0</v>
      </c>
      <c r="NH4" s="35">
        <v>0</v>
      </c>
      <c r="NI4" s="35">
        <v>0</v>
      </c>
      <c r="NJ4" s="35">
        <v>0</v>
      </c>
      <c r="NK4" s="35">
        <v>0</v>
      </c>
      <c r="NL4" s="35" t="s">
        <v>15</v>
      </c>
      <c r="NM4" s="37"/>
      <c r="NN4" s="38"/>
      <c r="NO4" s="38"/>
      <c r="NP4" s="62"/>
    </row>
    <row r="5" spans="1:380" s="28" customFormat="1" ht="24.95" hidden="1" customHeight="1" thickBot="1">
      <c r="A5" s="31" t="s">
        <v>1728</v>
      </c>
      <c r="B5" s="32"/>
      <c r="C5" s="33" t="s">
        <v>1727</v>
      </c>
      <c r="D5" s="34">
        <v>0</v>
      </c>
      <c r="E5" s="35" t="s">
        <v>15</v>
      </c>
      <c r="F5" s="35" t="s">
        <v>15</v>
      </c>
      <c r="G5" s="35" t="s">
        <v>15</v>
      </c>
      <c r="H5" s="35">
        <v>0</v>
      </c>
      <c r="I5" s="35" t="s">
        <v>15</v>
      </c>
      <c r="J5" s="35" t="s">
        <v>15</v>
      </c>
      <c r="K5" s="35">
        <v>0</v>
      </c>
      <c r="L5" s="35" t="s">
        <v>15</v>
      </c>
      <c r="M5" s="35">
        <v>0</v>
      </c>
      <c r="N5" s="35">
        <v>0</v>
      </c>
      <c r="O5" s="35" t="s">
        <v>15</v>
      </c>
      <c r="P5" s="35">
        <v>0</v>
      </c>
      <c r="Q5" s="35">
        <v>0</v>
      </c>
      <c r="R5" s="35">
        <v>0</v>
      </c>
      <c r="S5" s="35">
        <v>0</v>
      </c>
      <c r="T5" s="35">
        <v>0</v>
      </c>
      <c r="U5" s="35" t="s">
        <v>15</v>
      </c>
      <c r="V5" s="35" t="s">
        <v>15</v>
      </c>
      <c r="W5" s="35">
        <v>0</v>
      </c>
      <c r="X5" s="35">
        <v>0</v>
      </c>
      <c r="Y5" s="35">
        <v>0</v>
      </c>
      <c r="Z5" s="35">
        <v>0</v>
      </c>
      <c r="AA5" s="35">
        <v>0</v>
      </c>
      <c r="AB5" s="35">
        <v>0</v>
      </c>
      <c r="AC5" s="35" t="s">
        <v>15</v>
      </c>
      <c r="AD5" s="35">
        <v>0</v>
      </c>
      <c r="AE5" s="35">
        <v>0</v>
      </c>
      <c r="AF5" s="35" t="s">
        <v>15</v>
      </c>
      <c r="AG5" s="35" t="s">
        <v>15</v>
      </c>
      <c r="AH5" s="35" t="s">
        <v>15</v>
      </c>
      <c r="AI5" s="35">
        <v>0</v>
      </c>
      <c r="AJ5" s="35">
        <v>0</v>
      </c>
      <c r="AK5" s="35">
        <v>0</v>
      </c>
      <c r="AL5" s="35" t="s">
        <v>15</v>
      </c>
      <c r="AM5" s="35">
        <v>0</v>
      </c>
      <c r="AN5" s="35">
        <v>0</v>
      </c>
      <c r="AO5" s="35" t="s">
        <v>15</v>
      </c>
      <c r="AP5" s="35" t="s">
        <v>15</v>
      </c>
      <c r="AQ5" s="35" t="s">
        <v>15</v>
      </c>
      <c r="AR5" s="35">
        <v>0</v>
      </c>
      <c r="AS5" s="35" t="s">
        <v>15</v>
      </c>
      <c r="AT5" s="35">
        <v>0</v>
      </c>
      <c r="AU5" s="35">
        <v>0</v>
      </c>
      <c r="AV5" s="35" t="s">
        <v>15</v>
      </c>
      <c r="AW5" s="35" t="s">
        <v>15</v>
      </c>
      <c r="AX5" s="35">
        <v>0</v>
      </c>
      <c r="AY5" s="35">
        <v>0</v>
      </c>
      <c r="AZ5" s="35" t="s">
        <v>15</v>
      </c>
      <c r="BA5" s="35">
        <v>0</v>
      </c>
      <c r="BB5" s="35">
        <v>0</v>
      </c>
      <c r="BC5" s="35" t="s">
        <v>15</v>
      </c>
      <c r="BD5" s="35">
        <v>0</v>
      </c>
      <c r="BE5" s="35">
        <v>0</v>
      </c>
      <c r="BF5" s="35">
        <v>0</v>
      </c>
      <c r="BG5" s="35">
        <v>0</v>
      </c>
      <c r="BH5" s="35">
        <v>0</v>
      </c>
      <c r="BI5" s="35">
        <v>0</v>
      </c>
      <c r="BJ5" s="35">
        <v>0</v>
      </c>
      <c r="BK5" s="35">
        <v>0</v>
      </c>
      <c r="BL5" s="35">
        <v>0</v>
      </c>
      <c r="BM5" s="35">
        <v>0</v>
      </c>
      <c r="BN5" s="35" t="s">
        <v>15</v>
      </c>
      <c r="BO5" s="35">
        <v>0</v>
      </c>
      <c r="BP5" s="35">
        <v>0</v>
      </c>
      <c r="BQ5" s="35" t="s">
        <v>15</v>
      </c>
      <c r="BR5" s="35">
        <v>0</v>
      </c>
      <c r="BS5" s="35">
        <v>0</v>
      </c>
      <c r="BT5" s="35" t="s">
        <v>15</v>
      </c>
      <c r="BU5" s="35">
        <v>0</v>
      </c>
      <c r="BV5" s="35">
        <v>0</v>
      </c>
      <c r="BW5" s="35" t="s">
        <v>15</v>
      </c>
      <c r="BX5" s="35">
        <v>0</v>
      </c>
      <c r="BY5" s="35">
        <v>0</v>
      </c>
      <c r="BZ5" s="35">
        <v>0</v>
      </c>
      <c r="CA5" s="35">
        <v>0</v>
      </c>
      <c r="CB5" s="35" t="s">
        <v>15</v>
      </c>
      <c r="CC5" s="35">
        <v>0</v>
      </c>
      <c r="CD5" s="35">
        <v>0</v>
      </c>
      <c r="CE5" s="35" t="s">
        <v>15</v>
      </c>
      <c r="CF5" s="35" t="s">
        <v>15</v>
      </c>
      <c r="CG5" s="35">
        <v>0</v>
      </c>
      <c r="CH5" s="35" t="s">
        <v>15</v>
      </c>
      <c r="CI5" s="35" t="s">
        <v>15</v>
      </c>
      <c r="CJ5" s="35" t="s">
        <v>15</v>
      </c>
      <c r="CK5" s="35" t="s">
        <v>15</v>
      </c>
      <c r="CL5" s="35" t="s">
        <v>15</v>
      </c>
      <c r="CM5" s="35" t="s">
        <v>15</v>
      </c>
      <c r="CN5" s="35" t="s">
        <v>15</v>
      </c>
      <c r="CO5" s="35" t="s">
        <v>15</v>
      </c>
      <c r="CP5" s="35" t="s">
        <v>15</v>
      </c>
      <c r="CQ5" s="35">
        <v>0</v>
      </c>
      <c r="CR5" s="35" t="s">
        <v>15</v>
      </c>
      <c r="CS5" s="35" t="s">
        <v>15</v>
      </c>
      <c r="CT5" s="35" t="s">
        <v>15</v>
      </c>
      <c r="CU5" s="35" t="s">
        <v>15</v>
      </c>
      <c r="CV5" s="35">
        <v>0</v>
      </c>
      <c r="CW5" s="35">
        <v>0</v>
      </c>
      <c r="CX5" s="35">
        <v>0</v>
      </c>
      <c r="CY5" s="35">
        <v>0</v>
      </c>
      <c r="CZ5" s="35" t="s">
        <v>15</v>
      </c>
      <c r="DA5" s="35">
        <v>0</v>
      </c>
      <c r="DB5" s="35" t="s">
        <v>15</v>
      </c>
      <c r="DC5" s="35" t="s">
        <v>15</v>
      </c>
      <c r="DD5" s="35" t="s">
        <v>15</v>
      </c>
      <c r="DE5" s="35">
        <v>0</v>
      </c>
      <c r="DF5" s="35" t="s">
        <v>15</v>
      </c>
      <c r="DG5" s="35">
        <v>0</v>
      </c>
      <c r="DH5" s="35">
        <v>0</v>
      </c>
      <c r="DI5" s="35">
        <v>0</v>
      </c>
      <c r="DJ5" s="35" t="s">
        <v>15</v>
      </c>
      <c r="DK5" s="35">
        <v>0</v>
      </c>
      <c r="DL5" s="35">
        <v>0</v>
      </c>
      <c r="DM5" s="35" t="s">
        <v>15</v>
      </c>
      <c r="DN5" s="35">
        <v>0</v>
      </c>
      <c r="DO5" s="35" t="s">
        <v>15</v>
      </c>
      <c r="DP5" s="35">
        <v>0</v>
      </c>
      <c r="DQ5" s="35" t="s">
        <v>15</v>
      </c>
      <c r="DR5" s="35">
        <v>0</v>
      </c>
      <c r="DS5" s="35">
        <v>0</v>
      </c>
      <c r="DT5" s="35" t="s">
        <v>15</v>
      </c>
      <c r="DU5" s="35">
        <v>0</v>
      </c>
      <c r="DV5" s="35" t="s">
        <v>15</v>
      </c>
      <c r="DW5" s="35">
        <v>0</v>
      </c>
      <c r="DX5" s="35">
        <v>0</v>
      </c>
      <c r="DY5" s="35" t="s">
        <v>15</v>
      </c>
      <c r="DZ5" s="35">
        <v>0</v>
      </c>
      <c r="EA5" s="35">
        <v>0</v>
      </c>
      <c r="EB5" s="35">
        <v>0</v>
      </c>
      <c r="EC5" s="35">
        <v>0</v>
      </c>
      <c r="ED5" s="35">
        <v>0</v>
      </c>
      <c r="EE5" s="35">
        <v>0</v>
      </c>
      <c r="EF5" s="35">
        <v>0</v>
      </c>
      <c r="EG5" s="35" t="s">
        <v>15</v>
      </c>
      <c r="EH5" s="35">
        <v>0</v>
      </c>
      <c r="EI5" s="35" t="s">
        <v>15</v>
      </c>
      <c r="EJ5" s="35">
        <v>0</v>
      </c>
      <c r="EK5" s="35">
        <v>0</v>
      </c>
      <c r="EL5" s="35" t="s">
        <v>15</v>
      </c>
      <c r="EM5" s="35" t="s">
        <v>15</v>
      </c>
      <c r="EN5" s="35">
        <v>0</v>
      </c>
      <c r="EO5" s="35">
        <v>0</v>
      </c>
      <c r="EP5" s="35" t="s">
        <v>15</v>
      </c>
      <c r="EQ5" s="35" t="s">
        <v>15</v>
      </c>
      <c r="ER5" s="35" t="s">
        <v>15</v>
      </c>
      <c r="ES5" s="35" t="s">
        <v>15</v>
      </c>
      <c r="ET5" s="35">
        <v>0</v>
      </c>
      <c r="EU5" s="35" t="s">
        <v>15</v>
      </c>
      <c r="EV5" s="35">
        <v>0</v>
      </c>
      <c r="EW5" s="35">
        <v>0</v>
      </c>
      <c r="EX5" s="35" t="s">
        <v>15</v>
      </c>
      <c r="EY5" s="35">
        <v>0</v>
      </c>
      <c r="EZ5" s="35">
        <v>0</v>
      </c>
      <c r="FA5" s="35">
        <v>0</v>
      </c>
      <c r="FB5" s="35">
        <v>0</v>
      </c>
      <c r="FC5" s="35">
        <v>0</v>
      </c>
      <c r="FD5" s="35">
        <v>0</v>
      </c>
      <c r="FE5" s="35" t="s">
        <v>15</v>
      </c>
      <c r="FF5" s="35">
        <v>0</v>
      </c>
      <c r="FG5" s="35">
        <v>0</v>
      </c>
      <c r="FH5" s="35">
        <v>0</v>
      </c>
      <c r="FI5" s="35">
        <v>0</v>
      </c>
      <c r="FJ5" s="35">
        <v>0</v>
      </c>
      <c r="FK5" s="35">
        <v>0</v>
      </c>
      <c r="FL5" s="35">
        <v>0</v>
      </c>
      <c r="FM5" s="35">
        <v>0</v>
      </c>
      <c r="FN5" s="35">
        <v>0</v>
      </c>
      <c r="FO5" s="35">
        <v>0</v>
      </c>
      <c r="FP5" s="35">
        <v>0</v>
      </c>
      <c r="FQ5" s="35">
        <v>0</v>
      </c>
      <c r="FR5" s="35">
        <v>0</v>
      </c>
      <c r="FS5" s="35">
        <v>0</v>
      </c>
      <c r="FT5" s="35">
        <v>0</v>
      </c>
      <c r="FU5" s="35">
        <v>0</v>
      </c>
      <c r="FV5" s="35" t="s">
        <v>15</v>
      </c>
      <c r="FW5" s="35" t="s">
        <v>15</v>
      </c>
      <c r="FX5" s="35">
        <v>0</v>
      </c>
      <c r="FY5" s="35">
        <v>0</v>
      </c>
      <c r="FZ5" s="35">
        <v>0</v>
      </c>
      <c r="GA5" s="35">
        <v>0</v>
      </c>
      <c r="GB5" s="35" t="s">
        <v>15</v>
      </c>
      <c r="GC5" s="35">
        <v>0</v>
      </c>
      <c r="GD5" s="35">
        <v>0</v>
      </c>
      <c r="GE5" s="35">
        <v>0</v>
      </c>
      <c r="GF5" s="35">
        <v>0</v>
      </c>
      <c r="GG5" s="35">
        <v>0</v>
      </c>
      <c r="GH5" s="35" t="s">
        <v>15</v>
      </c>
      <c r="GI5" s="35">
        <v>0</v>
      </c>
      <c r="GJ5" s="35">
        <v>0</v>
      </c>
      <c r="GK5" s="35" t="s">
        <v>15</v>
      </c>
      <c r="GL5" s="35">
        <v>0</v>
      </c>
      <c r="GM5" s="35">
        <v>0</v>
      </c>
      <c r="GN5" s="35">
        <v>0</v>
      </c>
      <c r="GO5" s="35" t="s">
        <v>15</v>
      </c>
      <c r="GP5" s="35">
        <v>0</v>
      </c>
      <c r="GQ5" s="35">
        <v>0</v>
      </c>
      <c r="GR5" s="35">
        <v>0</v>
      </c>
      <c r="GS5" s="35">
        <v>0</v>
      </c>
      <c r="GT5" s="35">
        <v>0</v>
      </c>
      <c r="GU5" s="35">
        <v>0</v>
      </c>
      <c r="GV5" s="35">
        <v>0</v>
      </c>
      <c r="GW5" s="35">
        <v>0</v>
      </c>
      <c r="GX5" s="35" t="s">
        <v>15</v>
      </c>
      <c r="GY5" s="35">
        <v>0</v>
      </c>
      <c r="GZ5" s="35">
        <v>0</v>
      </c>
      <c r="HA5" s="35">
        <v>0</v>
      </c>
      <c r="HB5" s="35">
        <v>0</v>
      </c>
      <c r="HC5" s="35">
        <v>0</v>
      </c>
      <c r="HD5" s="35" t="s">
        <v>15</v>
      </c>
      <c r="HE5" s="35" t="s">
        <v>15</v>
      </c>
      <c r="HF5" s="35">
        <v>0</v>
      </c>
      <c r="HG5" s="35" t="s">
        <v>15</v>
      </c>
      <c r="HH5" s="35" t="s">
        <v>15</v>
      </c>
      <c r="HI5" s="35" t="s">
        <v>15</v>
      </c>
      <c r="HJ5" s="35">
        <v>0</v>
      </c>
      <c r="HK5" s="35">
        <v>0</v>
      </c>
      <c r="HL5" s="35">
        <v>0</v>
      </c>
      <c r="HM5" s="35">
        <v>0</v>
      </c>
      <c r="HN5" s="35">
        <v>0</v>
      </c>
      <c r="HO5" s="35" t="s">
        <v>15</v>
      </c>
      <c r="HP5" s="35" t="s">
        <v>15</v>
      </c>
      <c r="HQ5" s="35">
        <v>0</v>
      </c>
      <c r="HR5" s="35">
        <v>0</v>
      </c>
      <c r="HS5" s="35" t="s">
        <v>15</v>
      </c>
      <c r="HT5" s="35">
        <v>0</v>
      </c>
      <c r="HU5" s="35">
        <v>0</v>
      </c>
      <c r="HV5" s="35" t="s">
        <v>15</v>
      </c>
      <c r="HW5" s="35" t="s">
        <v>15</v>
      </c>
      <c r="HX5" s="35">
        <v>0</v>
      </c>
      <c r="HY5" s="35">
        <v>0</v>
      </c>
      <c r="HZ5" s="35">
        <v>0</v>
      </c>
      <c r="IA5" s="35" t="s">
        <v>15</v>
      </c>
      <c r="IB5" s="35">
        <v>0</v>
      </c>
      <c r="IC5" s="35">
        <v>0</v>
      </c>
      <c r="ID5" s="35" t="s">
        <v>15</v>
      </c>
      <c r="IE5" s="35">
        <v>0</v>
      </c>
      <c r="IF5" s="35" t="s">
        <v>15</v>
      </c>
      <c r="IG5" s="35" t="s">
        <v>15</v>
      </c>
      <c r="IH5" s="35" t="s">
        <v>15</v>
      </c>
      <c r="II5" s="35" t="s">
        <v>15</v>
      </c>
      <c r="IJ5" s="35">
        <v>0</v>
      </c>
      <c r="IK5" s="35" t="s">
        <v>15</v>
      </c>
      <c r="IL5" s="35">
        <v>0</v>
      </c>
      <c r="IM5" s="35">
        <v>0</v>
      </c>
      <c r="IN5" s="35" t="s">
        <v>15</v>
      </c>
      <c r="IO5" s="35">
        <v>0</v>
      </c>
      <c r="IP5" s="35">
        <v>0</v>
      </c>
      <c r="IQ5" s="35" t="s">
        <v>15</v>
      </c>
      <c r="IR5" s="35">
        <v>0</v>
      </c>
      <c r="IS5" s="35">
        <v>0</v>
      </c>
      <c r="IT5" s="35">
        <v>0</v>
      </c>
      <c r="IU5" s="35" t="s">
        <v>15</v>
      </c>
      <c r="IV5" s="35">
        <v>0</v>
      </c>
      <c r="IW5" s="35" t="s">
        <v>15</v>
      </c>
      <c r="IX5" s="35">
        <v>0</v>
      </c>
      <c r="IY5" s="35">
        <v>0</v>
      </c>
      <c r="IZ5" s="35">
        <v>0</v>
      </c>
      <c r="JA5" s="35" t="s">
        <v>15</v>
      </c>
      <c r="JB5" s="35" t="s">
        <v>15</v>
      </c>
      <c r="JC5" s="35">
        <v>0</v>
      </c>
      <c r="JD5" s="35">
        <v>0</v>
      </c>
      <c r="JE5" s="35">
        <v>0</v>
      </c>
      <c r="JF5" s="35">
        <v>0</v>
      </c>
      <c r="JG5" s="35" t="s">
        <v>15</v>
      </c>
      <c r="JH5" s="35" t="s">
        <v>15</v>
      </c>
      <c r="JI5" s="35">
        <v>0</v>
      </c>
      <c r="JJ5" s="35">
        <v>0</v>
      </c>
      <c r="JK5" s="35">
        <v>0</v>
      </c>
      <c r="JL5" s="35">
        <v>0</v>
      </c>
      <c r="JM5" s="35">
        <v>0</v>
      </c>
      <c r="JN5" s="35" t="s">
        <v>15</v>
      </c>
      <c r="JO5" s="35">
        <v>0</v>
      </c>
      <c r="JP5" s="35">
        <v>0</v>
      </c>
      <c r="JQ5" s="35">
        <v>0</v>
      </c>
      <c r="JR5" s="35">
        <v>0</v>
      </c>
      <c r="JS5" s="35">
        <v>0</v>
      </c>
      <c r="JT5" s="35">
        <v>0</v>
      </c>
      <c r="JU5" s="35">
        <v>0</v>
      </c>
      <c r="JV5" s="35">
        <v>0</v>
      </c>
      <c r="JW5" s="35">
        <v>0</v>
      </c>
      <c r="JX5" s="35">
        <v>0</v>
      </c>
      <c r="JY5" s="35">
        <v>0</v>
      </c>
      <c r="JZ5" s="35">
        <v>0</v>
      </c>
      <c r="KA5" s="35">
        <v>0</v>
      </c>
      <c r="KB5" s="35" t="s">
        <v>15</v>
      </c>
      <c r="KC5" s="35" t="s">
        <v>15</v>
      </c>
      <c r="KD5" s="35">
        <v>0</v>
      </c>
      <c r="KE5" s="35" t="s">
        <v>15</v>
      </c>
      <c r="KF5" s="35">
        <v>0</v>
      </c>
      <c r="KG5" s="35" t="s">
        <v>15</v>
      </c>
      <c r="KH5" s="35" t="s">
        <v>15</v>
      </c>
      <c r="KI5" s="35" t="s">
        <v>15</v>
      </c>
      <c r="KJ5" s="35">
        <v>0</v>
      </c>
      <c r="KK5" s="35">
        <v>0</v>
      </c>
      <c r="KL5" s="35">
        <v>0</v>
      </c>
      <c r="KM5" s="35">
        <v>0</v>
      </c>
      <c r="KN5" s="35">
        <v>0</v>
      </c>
      <c r="KO5" s="35" t="s">
        <v>15</v>
      </c>
      <c r="KP5" s="35">
        <v>0</v>
      </c>
      <c r="KQ5" s="35">
        <v>0</v>
      </c>
      <c r="KR5" s="35">
        <v>0</v>
      </c>
      <c r="KS5" s="35">
        <v>0</v>
      </c>
      <c r="KT5" s="35">
        <v>0</v>
      </c>
      <c r="KU5" s="35">
        <v>0</v>
      </c>
      <c r="KV5" s="35">
        <v>0</v>
      </c>
      <c r="KW5" s="35">
        <v>0</v>
      </c>
      <c r="KX5" s="35">
        <v>0</v>
      </c>
      <c r="KY5" s="35">
        <v>0</v>
      </c>
      <c r="KZ5" s="35">
        <v>0</v>
      </c>
      <c r="LA5" s="35">
        <v>0</v>
      </c>
      <c r="LB5" s="35">
        <v>0</v>
      </c>
      <c r="LC5" s="35">
        <v>0</v>
      </c>
      <c r="LD5" s="35" t="s">
        <v>15</v>
      </c>
      <c r="LE5" s="35">
        <v>0</v>
      </c>
      <c r="LF5" s="35" t="s">
        <v>15</v>
      </c>
      <c r="LG5" s="35" t="s">
        <v>15</v>
      </c>
      <c r="LH5" s="35">
        <v>0</v>
      </c>
      <c r="LI5" s="35">
        <v>0</v>
      </c>
      <c r="LJ5" s="35">
        <v>0</v>
      </c>
      <c r="LK5" s="35">
        <v>0</v>
      </c>
      <c r="LL5" s="35">
        <v>0</v>
      </c>
      <c r="LM5" s="35">
        <v>0</v>
      </c>
      <c r="LN5" s="35" t="s">
        <v>15</v>
      </c>
      <c r="LO5" s="35" t="s">
        <v>15</v>
      </c>
      <c r="LP5" s="35" t="s">
        <v>15</v>
      </c>
      <c r="LQ5" s="35">
        <v>0</v>
      </c>
      <c r="LR5" s="35">
        <v>0</v>
      </c>
      <c r="LS5" s="35">
        <v>0</v>
      </c>
      <c r="LT5" s="35">
        <v>0</v>
      </c>
      <c r="LU5" s="35">
        <v>0</v>
      </c>
      <c r="LV5" s="35" t="s">
        <v>15</v>
      </c>
      <c r="LW5" s="35" t="s">
        <v>15</v>
      </c>
      <c r="LX5" s="35">
        <v>0</v>
      </c>
      <c r="LY5" s="35">
        <v>0</v>
      </c>
      <c r="LZ5" s="35" t="s">
        <v>15</v>
      </c>
      <c r="MA5" s="35">
        <v>0</v>
      </c>
      <c r="MB5" s="35" t="s">
        <v>15</v>
      </c>
      <c r="MC5" s="35">
        <v>0</v>
      </c>
      <c r="MD5" s="35">
        <v>0</v>
      </c>
      <c r="ME5" s="35">
        <v>0</v>
      </c>
      <c r="MF5" s="35" t="s">
        <v>15</v>
      </c>
      <c r="MG5" s="35" t="s">
        <v>15</v>
      </c>
      <c r="MH5" s="35">
        <v>0</v>
      </c>
      <c r="MI5" s="35">
        <v>0</v>
      </c>
      <c r="MJ5" s="35" t="s">
        <v>15</v>
      </c>
      <c r="MK5" s="35">
        <v>0</v>
      </c>
      <c r="ML5" s="35" t="s">
        <v>15</v>
      </c>
      <c r="MM5" s="35">
        <v>0</v>
      </c>
      <c r="MN5" s="35">
        <v>0</v>
      </c>
      <c r="MO5" s="35">
        <v>0</v>
      </c>
      <c r="MP5" s="35" t="s">
        <v>15</v>
      </c>
      <c r="MQ5" s="35" t="s">
        <v>15</v>
      </c>
      <c r="MR5" s="35" t="s">
        <v>15</v>
      </c>
      <c r="MS5" s="35" t="s">
        <v>15</v>
      </c>
      <c r="MT5" s="35" t="s">
        <v>15</v>
      </c>
      <c r="MU5" s="35" t="s">
        <v>15</v>
      </c>
      <c r="MV5" s="35" t="s">
        <v>15</v>
      </c>
      <c r="MW5" s="35" t="s">
        <v>15</v>
      </c>
      <c r="MX5" s="35" t="s">
        <v>15</v>
      </c>
      <c r="MY5" s="35">
        <v>0</v>
      </c>
      <c r="MZ5" s="35">
        <v>0</v>
      </c>
      <c r="NA5" s="35">
        <v>0</v>
      </c>
      <c r="NB5" s="35">
        <v>0</v>
      </c>
      <c r="NC5" s="35">
        <v>0</v>
      </c>
      <c r="ND5" s="35">
        <v>0</v>
      </c>
      <c r="NE5" s="35">
        <v>0</v>
      </c>
      <c r="NF5" s="35" t="s">
        <v>15</v>
      </c>
      <c r="NG5" s="35" t="s">
        <v>15</v>
      </c>
      <c r="NH5" s="35">
        <v>0</v>
      </c>
      <c r="NI5" s="35">
        <v>0</v>
      </c>
      <c r="NJ5" s="35">
        <v>0</v>
      </c>
      <c r="NK5" s="35">
        <v>0</v>
      </c>
      <c r="NL5" s="35">
        <v>0</v>
      </c>
      <c r="NM5" s="37"/>
      <c r="NN5" s="38"/>
      <c r="NO5" s="38"/>
      <c r="NP5" s="62"/>
    </row>
    <row r="6" spans="1:380" s="28" customFormat="1" ht="24.95" customHeight="1">
      <c r="A6" s="29">
        <v>19</v>
      </c>
      <c r="B6" s="30">
        <v>1</v>
      </c>
      <c r="C6" s="104" t="s">
        <v>1707</v>
      </c>
      <c r="D6" s="24">
        <v>3</v>
      </c>
      <c r="E6" s="25">
        <v>4</v>
      </c>
      <c r="F6" s="25">
        <v>4</v>
      </c>
      <c r="G6" s="25">
        <v>4</v>
      </c>
      <c r="H6" s="25">
        <v>4</v>
      </c>
      <c r="I6" s="25">
        <v>5</v>
      </c>
      <c r="J6" s="25">
        <v>5</v>
      </c>
      <c r="K6" s="25">
        <v>4</v>
      </c>
      <c r="L6" s="25">
        <v>4</v>
      </c>
      <c r="M6" s="25">
        <v>4</v>
      </c>
      <c r="N6" s="25">
        <v>4</v>
      </c>
      <c r="O6" s="25">
        <v>4</v>
      </c>
      <c r="P6" s="25">
        <v>4</v>
      </c>
      <c r="Q6" s="25">
        <v>5</v>
      </c>
      <c r="R6" s="25">
        <v>3</v>
      </c>
      <c r="S6" s="25">
        <v>5</v>
      </c>
      <c r="T6" s="25">
        <v>5</v>
      </c>
      <c r="U6" s="25">
        <v>3</v>
      </c>
      <c r="V6" s="25">
        <v>3</v>
      </c>
      <c r="W6" s="25">
        <v>5</v>
      </c>
      <c r="X6" s="25">
        <v>5</v>
      </c>
      <c r="Y6" s="25">
        <v>4</v>
      </c>
      <c r="Z6" s="25">
        <v>3</v>
      </c>
      <c r="AA6" s="25">
        <v>5</v>
      </c>
      <c r="AB6" s="25">
        <v>5</v>
      </c>
      <c r="AC6" s="25">
        <v>4</v>
      </c>
      <c r="AD6" s="25">
        <v>5</v>
      </c>
      <c r="AE6" s="25">
        <v>5</v>
      </c>
      <c r="AF6" s="25">
        <v>4</v>
      </c>
      <c r="AG6" s="25">
        <v>4</v>
      </c>
      <c r="AH6" s="25">
        <v>4</v>
      </c>
      <c r="AI6" s="25">
        <v>5</v>
      </c>
      <c r="AJ6" s="25">
        <v>3</v>
      </c>
      <c r="AK6" s="25">
        <v>4</v>
      </c>
      <c r="AL6" s="25">
        <v>4</v>
      </c>
      <c r="AM6" s="25">
        <v>4</v>
      </c>
      <c r="AN6" s="25">
        <v>4</v>
      </c>
      <c r="AO6" s="25">
        <v>4</v>
      </c>
      <c r="AP6" s="25">
        <v>4</v>
      </c>
      <c r="AQ6" s="25">
        <v>4</v>
      </c>
      <c r="AR6" s="25">
        <v>4</v>
      </c>
      <c r="AS6" s="25">
        <v>4</v>
      </c>
      <c r="AT6" s="25">
        <v>4</v>
      </c>
      <c r="AU6" s="25">
        <v>4</v>
      </c>
      <c r="AV6" s="25">
        <v>5</v>
      </c>
      <c r="AW6" s="25">
        <v>4</v>
      </c>
      <c r="AX6" s="25">
        <v>4</v>
      </c>
      <c r="AY6" s="25">
        <v>5</v>
      </c>
      <c r="AZ6" s="25">
        <v>5</v>
      </c>
      <c r="BA6" s="25">
        <v>4</v>
      </c>
      <c r="BB6" s="25">
        <v>4</v>
      </c>
      <c r="BC6" s="25">
        <v>4</v>
      </c>
      <c r="BD6" s="25">
        <v>4</v>
      </c>
      <c r="BE6" s="25">
        <v>4</v>
      </c>
      <c r="BF6" s="25">
        <v>3</v>
      </c>
      <c r="BG6" s="25">
        <v>4</v>
      </c>
      <c r="BH6" s="25">
        <v>4</v>
      </c>
      <c r="BI6" s="25">
        <v>4</v>
      </c>
      <c r="BJ6" s="25">
        <v>5</v>
      </c>
      <c r="BK6" s="25">
        <v>5</v>
      </c>
      <c r="BL6" s="25">
        <v>5</v>
      </c>
      <c r="BM6" s="25">
        <v>4</v>
      </c>
      <c r="BN6" s="25">
        <v>4</v>
      </c>
      <c r="BO6" s="25">
        <v>4</v>
      </c>
      <c r="BP6" s="25">
        <v>4</v>
      </c>
      <c r="BQ6" s="25">
        <v>4</v>
      </c>
      <c r="BR6" s="25">
        <v>4</v>
      </c>
      <c r="BS6" s="25">
        <v>4</v>
      </c>
      <c r="BT6" s="25">
        <v>4</v>
      </c>
      <c r="BU6" s="25">
        <v>4</v>
      </c>
      <c r="BV6" s="25">
        <v>5</v>
      </c>
      <c r="BW6" s="25">
        <v>5</v>
      </c>
      <c r="BX6" s="25">
        <v>4</v>
      </c>
      <c r="BY6" s="25">
        <v>4</v>
      </c>
      <c r="BZ6" s="25">
        <v>4</v>
      </c>
      <c r="CA6" s="25">
        <v>4</v>
      </c>
      <c r="CB6" s="25">
        <v>4</v>
      </c>
      <c r="CC6" s="25">
        <v>4</v>
      </c>
      <c r="CD6" s="25">
        <v>4</v>
      </c>
      <c r="CE6" s="25">
        <v>0</v>
      </c>
      <c r="CF6" s="25">
        <v>4</v>
      </c>
      <c r="CG6" s="25">
        <v>5</v>
      </c>
      <c r="CH6" s="25">
        <v>4</v>
      </c>
      <c r="CI6" s="25">
        <v>4</v>
      </c>
      <c r="CJ6" s="25">
        <v>5</v>
      </c>
      <c r="CK6" s="25">
        <v>5</v>
      </c>
      <c r="CL6" s="25">
        <v>5</v>
      </c>
      <c r="CM6" s="25">
        <v>4</v>
      </c>
      <c r="CN6" s="25">
        <v>4</v>
      </c>
      <c r="CO6" s="25">
        <v>4</v>
      </c>
      <c r="CP6" s="25">
        <v>4</v>
      </c>
      <c r="CQ6" s="25">
        <v>4</v>
      </c>
      <c r="CR6" s="25">
        <v>3</v>
      </c>
      <c r="CS6" s="25">
        <v>4</v>
      </c>
      <c r="CT6" s="25">
        <v>5</v>
      </c>
      <c r="CU6" s="25">
        <v>4</v>
      </c>
      <c r="CV6" s="25">
        <v>5</v>
      </c>
      <c r="CW6" s="25">
        <v>4</v>
      </c>
      <c r="CX6" s="25">
        <v>5</v>
      </c>
      <c r="CY6" s="25">
        <v>5</v>
      </c>
      <c r="CZ6" s="25">
        <v>5</v>
      </c>
      <c r="DA6" s="25">
        <v>4</v>
      </c>
      <c r="DB6" s="25">
        <v>5</v>
      </c>
      <c r="DC6" s="25">
        <v>4</v>
      </c>
      <c r="DD6" s="25">
        <v>3</v>
      </c>
      <c r="DE6" s="25">
        <v>4</v>
      </c>
      <c r="DF6" s="25">
        <v>4</v>
      </c>
      <c r="DG6" s="25">
        <v>5</v>
      </c>
      <c r="DH6" s="25">
        <v>1</v>
      </c>
      <c r="DI6" s="25">
        <v>4</v>
      </c>
      <c r="DJ6" s="25">
        <v>4</v>
      </c>
      <c r="DK6" s="25">
        <v>4</v>
      </c>
      <c r="DL6" s="25">
        <v>5</v>
      </c>
      <c r="DM6" s="25">
        <v>4</v>
      </c>
      <c r="DN6" s="25">
        <v>4</v>
      </c>
      <c r="DO6" s="25">
        <v>4</v>
      </c>
      <c r="DP6" s="25">
        <v>5</v>
      </c>
      <c r="DQ6" s="25">
        <v>4</v>
      </c>
      <c r="DR6" s="25">
        <v>4</v>
      </c>
      <c r="DS6" s="25">
        <v>4</v>
      </c>
      <c r="DT6" s="25">
        <v>5</v>
      </c>
      <c r="DU6" s="25">
        <v>5</v>
      </c>
      <c r="DV6" s="25">
        <v>4</v>
      </c>
      <c r="DW6" s="25">
        <v>3</v>
      </c>
      <c r="DX6" s="25">
        <v>3</v>
      </c>
      <c r="DY6" s="25">
        <v>4</v>
      </c>
      <c r="DZ6" s="25">
        <v>4</v>
      </c>
      <c r="EA6" s="25">
        <v>4</v>
      </c>
      <c r="EB6" s="25">
        <v>4</v>
      </c>
      <c r="EC6" s="25">
        <v>4</v>
      </c>
      <c r="ED6" s="25">
        <v>3</v>
      </c>
      <c r="EE6" s="25">
        <v>4</v>
      </c>
      <c r="EF6" s="25">
        <v>5</v>
      </c>
      <c r="EG6" s="25">
        <v>4</v>
      </c>
      <c r="EH6" s="25">
        <v>4</v>
      </c>
      <c r="EI6" s="25">
        <v>4</v>
      </c>
      <c r="EJ6" s="25">
        <v>4</v>
      </c>
      <c r="EK6" s="25">
        <v>3</v>
      </c>
      <c r="EL6" s="25">
        <v>4</v>
      </c>
      <c r="EM6" s="25">
        <v>4</v>
      </c>
      <c r="EN6" s="25">
        <v>4</v>
      </c>
      <c r="EO6" s="25">
        <v>4</v>
      </c>
      <c r="EP6" s="25">
        <v>4</v>
      </c>
      <c r="EQ6" s="25">
        <v>3</v>
      </c>
      <c r="ER6" s="25">
        <v>4</v>
      </c>
      <c r="ES6" s="25">
        <v>5</v>
      </c>
      <c r="ET6" s="25">
        <v>4</v>
      </c>
      <c r="EU6" s="25">
        <v>4</v>
      </c>
      <c r="EV6" s="25">
        <v>5</v>
      </c>
      <c r="EW6" s="25">
        <v>5</v>
      </c>
      <c r="EX6" s="25">
        <v>4</v>
      </c>
      <c r="EY6" s="25">
        <v>4</v>
      </c>
      <c r="EZ6" s="25">
        <v>4</v>
      </c>
      <c r="FA6" s="25">
        <v>4</v>
      </c>
      <c r="FB6" s="25">
        <v>5</v>
      </c>
      <c r="FC6" s="25">
        <v>5</v>
      </c>
      <c r="FD6" s="25">
        <v>4</v>
      </c>
      <c r="FE6" s="25">
        <v>5</v>
      </c>
      <c r="FF6" s="25">
        <v>5</v>
      </c>
      <c r="FG6" s="25">
        <v>0</v>
      </c>
      <c r="FH6" s="25">
        <v>4</v>
      </c>
      <c r="FI6" s="25">
        <v>4</v>
      </c>
      <c r="FJ6" s="25">
        <v>5</v>
      </c>
      <c r="FK6" s="25">
        <v>5</v>
      </c>
      <c r="FL6" s="25">
        <v>5</v>
      </c>
      <c r="FM6" s="25">
        <v>5</v>
      </c>
      <c r="FN6" s="25">
        <v>4</v>
      </c>
      <c r="FO6" s="25">
        <v>4</v>
      </c>
      <c r="FP6" s="25">
        <v>2</v>
      </c>
      <c r="FQ6" s="25">
        <v>5</v>
      </c>
      <c r="FR6" s="25">
        <v>3</v>
      </c>
      <c r="FS6" s="25">
        <v>5</v>
      </c>
      <c r="FT6" s="25">
        <v>5</v>
      </c>
      <c r="FU6" s="25">
        <v>5</v>
      </c>
      <c r="FV6" s="25">
        <v>4</v>
      </c>
      <c r="FW6" s="25">
        <v>4</v>
      </c>
      <c r="FX6" s="25">
        <v>4</v>
      </c>
      <c r="FY6" s="25">
        <v>4</v>
      </c>
      <c r="FZ6" s="25">
        <v>4</v>
      </c>
      <c r="GA6" s="25">
        <v>5</v>
      </c>
      <c r="GB6" s="25">
        <v>3</v>
      </c>
      <c r="GC6" s="25">
        <v>4</v>
      </c>
      <c r="GD6" s="25">
        <v>5</v>
      </c>
      <c r="GE6" s="25">
        <v>5</v>
      </c>
      <c r="GF6" s="25">
        <v>5</v>
      </c>
      <c r="GG6" s="25">
        <v>5</v>
      </c>
      <c r="GH6" s="25">
        <v>4</v>
      </c>
      <c r="GI6" s="25">
        <v>4</v>
      </c>
      <c r="GJ6" s="25">
        <v>5</v>
      </c>
      <c r="GK6" s="25">
        <v>4</v>
      </c>
      <c r="GL6" s="25">
        <v>4</v>
      </c>
      <c r="GM6" s="25">
        <v>4</v>
      </c>
      <c r="GN6" s="25">
        <v>4</v>
      </c>
      <c r="GO6" s="25">
        <v>4</v>
      </c>
      <c r="GP6" s="25">
        <v>5</v>
      </c>
      <c r="GQ6" s="25">
        <v>5</v>
      </c>
      <c r="GR6" s="25">
        <v>5</v>
      </c>
      <c r="GS6" s="25">
        <v>5</v>
      </c>
      <c r="GT6" s="25">
        <v>3</v>
      </c>
      <c r="GU6" s="25">
        <v>4</v>
      </c>
      <c r="GV6" s="25">
        <v>4</v>
      </c>
      <c r="GW6" s="25">
        <v>5</v>
      </c>
      <c r="GX6" s="25">
        <v>5</v>
      </c>
      <c r="GY6" s="25">
        <v>4</v>
      </c>
      <c r="GZ6" s="25">
        <v>5</v>
      </c>
      <c r="HA6" s="25">
        <v>4</v>
      </c>
      <c r="HB6" s="25">
        <v>4</v>
      </c>
      <c r="HC6" s="25">
        <v>5</v>
      </c>
      <c r="HD6" s="25">
        <v>4</v>
      </c>
      <c r="HE6" s="25">
        <v>4</v>
      </c>
      <c r="HF6" s="25">
        <v>4</v>
      </c>
      <c r="HG6" s="25">
        <v>4</v>
      </c>
      <c r="HH6" s="25">
        <v>4</v>
      </c>
      <c r="HI6" s="25">
        <v>4</v>
      </c>
      <c r="HJ6" s="25">
        <v>3</v>
      </c>
      <c r="HK6" s="25">
        <v>5</v>
      </c>
      <c r="HL6" s="25">
        <v>5</v>
      </c>
      <c r="HM6" s="25">
        <v>5</v>
      </c>
      <c r="HN6" s="25">
        <v>5</v>
      </c>
      <c r="HO6" s="25">
        <v>4</v>
      </c>
      <c r="HP6" s="25">
        <v>4</v>
      </c>
      <c r="HQ6" s="25">
        <v>3</v>
      </c>
      <c r="HR6" s="25">
        <v>5</v>
      </c>
      <c r="HS6" s="25">
        <v>4</v>
      </c>
      <c r="HT6" s="25">
        <v>4</v>
      </c>
      <c r="HU6" s="25">
        <v>5</v>
      </c>
      <c r="HV6" s="25">
        <v>5</v>
      </c>
      <c r="HW6" s="25">
        <v>5</v>
      </c>
      <c r="HX6" s="25">
        <v>5</v>
      </c>
      <c r="HY6" s="25">
        <v>5</v>
      </c>
      <c r="HZ6" s="25">
        <v>4</v>
      </c>
      <c r="IA6" s="25">
        <v>4</v>
      </c>
      <c r="IB6" s="25">
        <v>3</v>
      </c>
      <c r="IC6" s="25">
        <v>4</v>
      </c>
      <c r="ID6" s="25">
        <v>4</v>
      </c>
      <c r="IE6" s="25">
        <v>4</v>
      </c>
      <c r="IF6" s="25">
        <v>4</v>
      </c>
      <c r="IG6" s="25">
        <v>4</v>
      </c>
      <c r="IH6" s="25">
        <v>5</v>
      </c>
      <c r="II6" s="25">
        <v>4</v>
      </c>
      <c r="IJ6" s="25">
        <v>5</v>
      </c>
      <c r="IK6" s="25">
        <v>4</v>
      </c>
      <c r="IL6" s="25">
        <v>4</v>
      </c>
      <c r="IM6" s="25">
        <v>4</v>
      </c>
      <c r="IN6" s="25">
        <v>4</v>
      </c>
      <c r="IO6" s="25">
        <v>3</v>
      </c>
      <c r="IP6" s="25">
        <v>4</v>
      </c>
      <c r="IQ6" s="25">
        <v>5</v>
      </c>
      <c r="IR6" s="25">
        <v>5</v>
      </c>
      <c r="IS6" s="25">
        <v>0</v>
      </c>
      <c r="IT6" s="25">
        <v>5</v>
      </c>
      <c r="IU6" s="25">
        <v>5</v>
      </c>
      <c r="IV6" s="25">
        <v>4</v>
      </c>
      <c r="IW6" s="25">
        <v>5</v>
      </c>
      <c r="IX6" s="25">
        <v>5</v>
      </c>
      <c r="IY6" s="25">
        <v>5</v>
      </c>
      <c r="IZ6" s="25">
        <v>5</v>
      </c>
      <c r="JA6" s="25">
        <v>5</v>
      </c>
      <c r="JB6" s="25">
        <v>5</v>
      </c>
      <c r="JC6" s="25">
        <v>4</v>
      </c>
      <c r="JD6" s="25">
        <v>5</v>
      </c>
      <c r="JE6" s="25">
        <v>4</v>
      </c>
      <c r="JF6" s="25">
        <v>4</v>
      </c>
      <c r="JG6" s="25">
        <v>4</v>
      </c>
      <c r="JH6" s="25">
        <v>4</v>
      </c>
      <c r="JI6" s="25">
        <v>0</v>
      </c>
      <c r="JJ6" s="25">
        <v>1</v>
      </c>
      <c r="JK6" s="25">
        <v>5</v>
      </c>
      <c r="JL6" s="25">
        <v>5</v>
      </c>
      <c r="JM6" s="25">
        <v>5</v>
      </c>
      <c r="JN6" s="25">
        <v>4</v>
      </c>
      <c r="JO6" s="25">
        <v>5</v>
      </c>
      <c r="JP6" s="25">
        <v>4</v>
      </c>
      <c r="JQ6" s="25">
        <v>4</v>
      </c>
      <c r="JR6" s="25">
        <v>4</v>
      </c>
      <c r="JS6" s="25">
        <v>5</v>
      </c>
      <c r="JT6" s="25">
        <v>5</v>
      </c>
      <c r="JU6" s="25">
        <v>5</v>
      </c>
      <c r="JV6" s="25">
        <v>5</v>
      </c>
      <c r="JW6" s="25">
        <v>4</v>
      </c>
      <c r="JX6" s="25">
        <v>4</v>
      </c>
      <c r="JY6" s="25">
        <v>4</v>
      </c>
      <c r="JZ6" s="25">
        <v>5</v>
      </c>
      <c r="KA6" s="25">
        <v>5</v>
      </c>
      <c r="KB6" s="25">
        <v>5</v>
      </c>
      <c r="KC6" s="25">
        <v>5</v>
      </c>
      <c r="KD6" s="25">
        <v>4</v>
      </c>
      <c r="KE6" s="25">
        <v>5</v>
      </c>
      <c r="KF6" s="25">
        <v>1</v>
      </c>
      <c r="KG6" s="25">
        <v>5</v>
      </c>
      <c r="KH6" s="25">
        <v>5</v>
      </c>
      <c r="KI6" s="25">
        <v>5</v>
      </c>
      <c r="KJ6" s="25">
        <v>5</v>
      </c>
      <c r="KK6" s="25">
        <v>4</v>
      </c>
      <c r="KL6" s="25">
        <v>5</v>
      </c>
      <c r="KM6" s="25">
        <v>5</v>
      </c>
      <c r="KN6" s="25">
        <v>4</v>
      </c>
      <c r="KO6" s="25">
        <v>4</v>
      </c>
      <c r="KP6" s="25">
        <v>5</v>
      </c>
      <c r="KQ6" s="25">
        <v>5</v>
      </c>
      <c r="KR6" s="25">
        <v>4</v>
      </c>
      <c r="KS6" s="25">
        <v>4</v>
      </c>
      <c r="KT6" s="25">
        <v>5</v>
      </c>
      <c r="KU6" s="25">
        <v>5</v>
      </c>
      <c r="KV6" s="25">
        <v>5</v>
      </c>
      <c r="KW6" s="25">
        <v>5</v>
      </c>
      <c r="KX6" s="25">
        <v>5</v>
      </c>
      <c r="KY6" s="25">
        <v>4</v>
      </c>
      <c r="KZ6" s="25">
        <v>5</v>
      </c>
      <c r="LA6" s="25">
        <v>5</v>
      </c>
      <c r="LB6" s="25">
        <v>4</v>
      </c>
      <c r="LC6" s="25">
        <v>4</v>
      </c>
      <c r="LD6" s="25">
        <v>5</v>
      </c>
      <c r="LE6" s="25">
        <v>4</v>
      </c>
      <c r="LF6" s="25">
        <v>4</v>
      </c>
      <c r="LG6" s="25">
        <v>4</v>
      </c>
      <c r="LH6" s="25">
        <v>4</v>
      </c>
      <c r="LI6" s="25">
        <v>5</v>
      </c>
      <c r="LJ6" s="25">
        <v>5</v>
      </c>
      <c r="LK6" s="25">
        <v>4</v>
      </c>
      <c r="LL6" s="25">
        <v>4</v>
      </c>
      <c r="LM6" s="25">
        <v>5</v>
      </c>
      <c r="LN6" s="25">
        <v>4</v>
      </c>
      <c r="LO6" s="25">
        <v>4</v>
      </c>
      <c r="LP6" s="25">
        <v>5</v>
      </c>
      <c r="LQ6" s="25">
        <v>1</v>
      </c>
      <c r="LR6" s="25">
        <v>5</v>
      </c>
      <c r="LS6" s="25">
        <v>5</v>
      </c>
      <c r="LT6" s="25">
        <v>3</v>
      </c>
      <c r="LU6" s="25">
        <v>3</v>
      </c>
      <c r="LV6" s="25">
        <v>5</v>
      </c>
      <c r="LW6" s="25">
        <v>5</v>
      </c>
      <c r="LX6" s="25">
        <v>5</v>
      </c>
      <c r="LY6" s="25">
        <v>5</v>
      </c>
      <c r="LZ6" s="25">
        <v>4</v>
      </c>
      <c r="MA6" s="25">
        <v>5</v>
      </c>
      <c r="MB6" s="25">
        <v>4</v>
      </c>
      <c r="MC6" s="25">
        <v>3</v>
      </c>
      <c r="MD6" s="25">
        <v>3</v>
      </c>
      <c r="ME6" s="25">
        <v>4</v>
      </c>
      <c r="MF6" s="25">
        <v>4</v>
      </c>
      <c r="MG6" s="25">
        <v>4</v>
      </c>
      <c r="MH6" s="25">
        <v>4</v>
      </c>
      <c r="MI6" s="25">
        <v>5</v>
      </c>
      <c r="MJ6" s="25">
        <v>4</v>
      </c>
      <c r="MK6" s="25">
        <v>5</v>
      </c>
      <c r="ML6" s="25">
        <v>4</v>
      </c>
      <c r="MM6" s="25">
        <v>3</v>
      </c>
      <c r="MN6" s="25">
        <v>4</v>
      </c>
      <c r="MO6" s="25">
        <v>0</v>
      </c>
      <c r="MP6" s="25">
        <v>4</v>
      </c>
      <c r="MQ6" s="25">
        <v>4</v>
      </c>
      <c r="MR6" s="25">
        <v>1</v>
      </c>
      <c r="MS6" s="25">
        <v>5</v>
      </c>
      <c r="MT6" s="25">
        <v>4</v>
      </c>
      <c r="MU6" s="25">
        <v>5</v>
      </c>
      <c r="MV6" s="25">
        <v>4</v>
      </c>
      <c r="MW6" s="25">
        <v>4</v>
      </c>
      <c r="MX6" s="25">
        <v>4</v>
      </c>
      <c r="MY6" s="25">
        <v>4</v>
      </c>
      <c r="MZ6" s="25">
        <v>5</v>
      </c>
      <c r="NA6" s="25">
        <v>5</v>
      </c>
      <c r="NB6" s="25">
        <v>4</v>
      </c>
      <c r="NC6" s="25">
        <v>4</v>
      </c>
      <c r="ND6" s="25">
        <v>5</v>
      </c>
      <c r="NE6" s="25">
        <v>4</v>
      </c>
      <c r="NF6" s="25">
        <v>4</v>
      </c>
      <c r="NG6" s="25">
        <v>4</v>
      </c>
      <c r="NH6" s="25">
        <v>4</v>
      </c>
      <c r="NI6" s="25">
        <v>4</v>
      </c>
      <c r="NJ6" s="25">
        <v>4</v>
      </c>
      <c r="NK6" s="25">
        <v>4</v>
      </c>
      <c r="NL6" s="25">
        <v>4</v>
      </c>
      <c r="NM6" s="27">
        <f>AVERAGE(Tabela631011121418[[#This Row],[1]:[831]])</f>
        <v>4.1930294906166221</v>
      </c>
      <c r="NN6" s="27">
        <f>SKEW(Tabela631011121418[[#This Row],[1]:[831]])</f>
        <v>-2.1833917793488062</v>
      </c>
      <c r="NO6" s="27">
        <f>STDEV(Tabela631011121418[[#This Row],[1]:[831]])</f>
        <v>0.86151572585888381</v>
      </c>
      <c r="NP6" s="61">
        <v>0.86910943339485236</v>
      </c>
    </row>
    <row r="7" spans="1:380" s="28" customFormat="1" ht="24.95" customHeight="1">
      <c r="A7" s="29">
        <v>20</v>
      </c>
      <c r="B7" s="30">
        <v>2</v>
      </c>
      <c r="C7" s="106" t="s">
        <v>1708</v>
      </c>
      <c r="D7" s="39">
        <v>4</v>
      </c>
      <c r="E7" s="40">
        <v>5</v>
      </c>
      <c r="F7" s="40">
        <v>4</v>
      </c>
      <c r="G7" s="40">
        <v>5</v>
      </c>
      <c r="H7" s="40">
        <v>5</v>
      </c>
      <c r="I7" s="40">
        <v>5</v>
      </c>
      <c r="J7" s="40">
        <v>5</v>
      </c>
      <c r="K7" s="40">
        <v>5</v>
      </c>
      <c r="L7" s="40">
        <v>5</v>
      </c>
      <c r="M7" s="40">
        <v>4</v>
      </c>
      <c r="N7" s="40">
        <v>5</v>
      </c>
      <c r="O7" s="40">
        <v>5</v>
      </c>
      <c r="P7" s="40">
        <v>4</v>
      </c>
      <c r="Q7" s="40">
        <v>4</v>
      </c>
      <c r="R7" s="40">
        <v>4</v>
      </c>
      <c r="S7" s="40">
        <v>4</v>
      </c>
      <c r="T7" s="40">
        <v>5</v>
      </c>
      <c r="U7" s="40">
        <v>1</v>
      </c>
      <c r="V7" s="40">
        <v>4</v>
      </c>
      <c r="W7" s="40">
        <v>3</v>
      </c>
      <c r="X7" s="40">
        <v>4</v>
      </c>
      <c r="Y7" s="40">
        <v>4</v>
      </c>
      <c r="Z7" s="40">
        <v>5</v>
      </c>
      <c r="AA7" s="40">
        <v>5</v>
      </c>
      <c r="AB7" s="40">
        <v>3</v>
      </c>
      <c r="AC7" s="40">
        <v>5</v>
      </c>
      <c r="AD7" s="40">
        <v>5</v>
      </c>
      <c r="AE7" s="40">
        <v>5</v>
      </c>
      <c r="AF7" s="40">
        <v>5</v>
      </c>
      <c r="AG7" s="40">
        <v>5</v>
      </c>
      <c r="AH7" s="40">
        <v>5</v>
      </c>
      <c r="AI7" s="40">
        <v>4</v>
      </c>
      <c r="AJ7" s="40">
        <v>3</v>
      </c>
      <c r="AK7" s="40">
        <v>5</v>
      </c>
      <c r="AL7" s="40">
        <v>5</v>
      </c>
      <c r="AM7" s="40">
        <v>4</v>
      </c>
      <c r="AN7" s="40">
        <v>4</v>
      </c>
      <c r="AO7" s="40">
        <v>4</v>
      </c>
      <c r="AP7" s="40">
        <v>5</v>
      </c>
      <c r="AQ7" s="40">
        <v>5</v>
      </c>
      <c r="AR7" s="40">
        <v>4</v>
      </c>
      <c r="AS7" s="40">
        <v>5</v>
      </c>
      <c r="AT7" s="40">
        <v>4</v>
      </c>
      <c r="AU7" s="40">
        <v>4</v>
      </c>
      <c r="AV7" s="40">
        <v>5</v>
      </c>
      <c r="AW7" s="40">
        <v>5</v>
      </c>
      <c r="AX7" s="40">
        <v>5</v>
      </c>
      <c r="AY7" s="40">
        <v>5</v>
      </c>
      <c r="AZ7" s="40">
        <v>5</v>
      </c>
      <c r="BA7" s="40">
        <v>5</v>
      </c>
      <c r="BB7" s="40">
        <v>5</v>
      </c>
      <c r="BC7" s="40">
        <v>5</v>
      </c>
      <c r="BD7" s="40">
        <v>5</v>
      </c>
      <c r="BE7" s="40">
        <v>4</v>
      </c>
      <c r="BF7" s="40">
        <v>4</v>
      </c>
      <c r="BG7" s="40">
        <v>5</v>
      </c>
      <c r="BH7" s="40">
        <v>4</v>
      </c>
      <c r="BI7" s="40">
        <v>5</v>
      </c>
      <c r="BJ7" s="40">
        <v>4</v>
      </c>
      <c r="BK7" s="40">
        <v>5</v>
      </c>
      <c r="BL7" s="40">
        <v>5</v>
      </c>
      <c r="BM7" s="40">
        <v>5</v>
      </c>
      <c r="BN7" s="40">
        <v>5</v>
      </c>
      <c r="BO7" s="40">
        <v>5</v>
      </c>
      <c r="BP7" s="40">
        <v>4</v>
      </c>
      <c r="BQ7" s="40">
        <v>4</v>
      </c>
      <c r="BR7" s="40">
        <v>5</v>
      </c>
      <c r="BS7" s="40">
        <v>5</v>
      </c>
      <c r="BT7" s="40">
        <v>5</v>
      </c>
      <c r="BU7" s="40">
        <v>4</v>
      </c>
      <c r="BV7" s="40">
        <v>5</v>
      </c>
      <c r="BW7" s="40">
        <v>4</v>
      </c>
      <c r="BX7" s="40">
        <v>4</v>
      </c>
      <c r="BY7" s="40">
        <v>4</v>
      </c>
      <c r="BZ7" s="40">
        <v>5</v>
      </c>
      <c r="CA7" s="40">
        <v>4</v>
      </c>
      <c r="CB7" s="40">
        <v>5</v>
      </c>
      <c r="CC7" s="40">
        <v>5</v>
      </c>
      <c r="CD7" s="40">
        <v>5</v>
      </c>
      <c r="CE7" s="40">
        <v>5</v>
      </c>
      <c r="CF7" s="40">
        <v>4</v>
      </c>
      <c r="CG7" s="40">
        <v>5</v>
      </c>
      <c r="CH7" s="40">
        <v>5</v>
      </c>
      <c r="CI7" s="40">
        <v>5</v>
      </c>
      <c r="CJ7" s="40">
        <v>5</v>
      </c>
      <c r="CK7" s="40">
        <v>5</v>
      </c>
      <c r="CL7" s="40">
        <v>4</v>
      </c>
      <c r="CM7" s="40">
        <v>5</v>
      </c>
      <c r="CN7" s="40">
        <v>5</v>
      </c>
      <c r="CO7" s="40">
        <v>4</v>
      </c>
      <c r="CP7" s="40">
        <v>5</v>
      </c>
      <c r="CQ7" s="40">
        <v>5</v>
      </c>
      <c r="CR7" s="40">
        <v>5</v>
      </c>
      <c r="CS7" s="40">
        <v>5</v>
      </c>
      <c r="CT7" s="40">
        <v>5</v>
      </c>
      <c r="CU7" s="40">
        <v>5</v>
      </c>
      <c r="CV7" s="40">
        <v>5</v>
      </c>
      <c r="CW7" s="40">
        <v>5</v>
      </c>
      <c r="CX7" s="40">
        <v>5</v>
      </c>
      <c r="CY7" s="40">
        <v>5</v>
      </c>
      <c r="CZ7" s="40">
        <v>4</v>
      </c>
      <c r="DA7" s="40">
        <v>4</v>
      </c>
      <c r="DB7" s="40">
        <v>5</v>
      </c>
      <c r="DC7" s="40">
        <v>5</v>
      </c>
      <c r="DD7" s="40">
        <v>5</v>
      </c>
      <c r="DE7" s="40">
        <v>5</v>
      </c>
      <c r="DF7" s="40">
        <v>4</v>
      </c>
      <c r="DG7" s="40">
        <v>5</v>
      </c>
      <c r="DH7" s="40">
        <v>1</v>
      </c>
      <c r="DI7" s="40">
        <v>4</v>
      </c>
      <c r="DJ7" s="40">
        <v>5</v>
      </c>
      <c r="DK7" s="40">
        <v>4</v>
      </c>
      <c r="DL7" s="40">
        <v>5</v>
      </c>
      <c r="DM7" s="40">
        <v>5</v>
      </c>
      <c r="DN7" s="40">
        <v>5</v>
      </c>
      <c r="DO7" s="40">
        <v>4</v>
      </c>
      <c r="DP7" s="40">
        <v>5</v>
      </c>
      <c r="DQ7" s="40">
        <v>5</v>
      </c>
      <c r="DR7" s="40">
        <v>4</v>
      </c>
      <c r="DS7" s="40">
        <v>5</v>
      </c>
      <c r="DT7" s="40">
        <v>5</v>
      </c>
      <c r="DU7" s="40">
        <v>5</v>
      </c>
      <c r="DV7" s="40">
        <v>4</v>
      </c>
      <c r="DW7" s="40">
        <v>4</v>
      </c>
      <c r="DX7" s="40">
        <v>5</v>
      </c>
      <c r="DY7" s="40">
        <v>5</v>
      </c>
      <c r="DZ7" s="40">
        <v>5</v>
      </c>
      <c r="EA7" s="40">
        <v>5</v>
      </c>
      <c r="EB7" s="40">
        <v>4</v>
      </c>
      <c r="EC7" s="40">
        <v>4</v>
      </c>
      <c r="ED7" s="40">
        <v>4</v>
      </c>
      <c r="EE7" s="40">
        <v>5</v>
      </c>
      <c r="EF7" s="40">
        <v>5</v>
      </c>
      <c r="EG7" s="40">
        <v>5</v>
      </c>
      <c r="EH7" s="40">
        <v>5</v>
      </c>
      <c r="EI7" s="40">
        <v>5</v>
      </c>
      <c r="EJ7" s="40">
        <v>5</v>
      </c>
      <c r="EK7" s="40">
        <v>4</v>
      </c>
      <c r="EL7" s="40">
        <v>5</v>
      </c>
      <c r="EM7" s="40">
        <v>5</v>
      </c>
      <c r="EN7" s="40">
        <v>5</v>
      </c>
      <c r="EO7" s="40">
        <v>4</v>
      </c>
      <c r="EP7" s="40">
        <v>5</v>
      </c>
      <c r="EQ7" s="40">
        <v>5</v>
      </c>
      <c r="ER7" s="40">
        <v>5</v>
      </c>
      <c r="ES7" s="40">
        <v>5</v>
      </c>
      <c r="ET7" s="40">
        <v>5</v>
      </c>
      <c r="EU7" s="40">
        <v>5</v>
      </c>
      <c r="EV7" s="40">
        <v>5</v>
      </c>
      <c r="EW7" s="40">
        <v>5</v>
      </c>
      <c r="EX7" s="40">
        <v>5</v>
      </c>
      <c r="EY7" s="40">
        <v>4</v>
      </c>
      <c r="EZ7" s="40">
        <v>4</v>
      </c>
      <c r="FA7" s="40">
        <v>4</v>
      </c>
      <c r="FB7" s="40">
        <v>4</v>
      </c>
      <c r="FC7" s="40">
        <v>5</v>
      </c>
      <c r="FD7" s="40">
        <v>5</v>
      </c>
      <c r="FE7" s="40">
        <v>5</v>
      </c>
      <c r="FF7" s="40">
        <v>4</v>
      </c>
      <c r="FG7" s="40">
        <v>3</v>
      </c>
      <c r="FH7" s="40">
        <v>5</v>
      </c>
      <c r="FI7" s="40">
        <v>5</v>
      </c>
      <c r="FJ7" s="40">
        <v>5</v>
      </c>
      <c r="FK7" s="40">
        <v>5</v>
      </c>
      <c r="FL7" s="40">
        <v>5</v>
      </c>
      <c r="FM7" s="40">
        <v>5</v>
      </c>
      <c r="FN7" s="40">
        <v>5</v>
      </c>
      <c r="FO7" s="40">
        <v>5</v>
      </c>
      <c r="FP7" s="40">
        <v>2</v>
      </c>
      <c r="FQ7" s="40">
        <v>5</v>
      </c>
      <c r="FR7" s="40">
        <v>2</v>
      </c>
      <c r="FS7" s="40">
        <v>5</v>
      </c>
      <c r="FT7" s="40">
        <v>5</v>
      </c>
      <c r="FU7" s="40">
        <v>5</v>
      </c>
      <c r="FV7" s="40">
        <v>5</v>
      </c>
      <c r="FW7" s="40">
        <v>5</v>
      </c>
      <c r="FX7" s="40">
        <v>5</v>
      </c>
      <c r="FY7" s="40">
        <v>5</v>
      </c>
      <c r="FZ7" s="40">
        <v>5</v>
      </c>
      <c r="GA7" s="40">
        <v>5</v>
      </c>
      <c r="GB7" s="40">
        <v>2</v>
      </c>
      <c r="GC7" s="40">
        <v>5</v>
      </c>
      <c r="GD7" s="40">
        <v>5</v>
      </c>
      <c r="GE7" s="40">
        <v>5</v>
      </c>
      <c r="GF7" s="40">
        <v>5</v>
      </c>
      <c r="GG7" s="40">
        <v>5</v>
      </c>
      <c r="GH7" s="40">
        <v>5</v>
      </c>
      <c r="GI7" s="40">
        <v>4</v>
      </c>
      <c r="GJ7" s="40">
        <v>5</v>
      </c>
      <c r="GK7" s="40">
        <v>3</v>
      </c>
      <c r="GL7" s="40">
        <v>5</v>
      </c>
      <c r="GM7" s="40">
        <v>4</v>
      </c>
      <c r="GN7" s="40">
        <v>5</v>
      </c>
      <c r="GO7" s="40">
        <v>4</v>
      </c>
      <c r="GP7" s="40">
        <v>5</v>
      </c>
      <c r="GQ7" s="40">
        <v>5</v>
      </c>
      <c r="GR7" s="40">
        <v>5</v>
      </c>
      <c r="GS7" s="40">
        <v>5</v>
      </c>
      <c r="GT7" s="40">
        <v>5</v>
      </c>
      <c r="GU7" s="40">
        <v>5</v>
      </c>
      <c r="GV7" s="40">
        <v>5</v>
      </c>
      <c r="GW7" s="40">
        <v>5</v>
      </c>
      <c r="GX7" s="40">
        <v>5</v>
      </c>
      <c r="GY7" s="40">
        <v>4</v>
      </c>
      <c r="GZ7" s="40">
        <v>3</v>
      </c>
      <c r="HA7" s="40">
        <v>4</v>
      </c>
      <c r="HB7" s="40">
        <v>4</v>
      </c>
      <c r="HC7" s="40">
        <v>4</v>
      </c>
      <c r="HD7" s="40">
        <v>5</v>
      </c>
      <c r="HE7" s="40">
        <v>5</v>
      </c>
      <c r="HF7" s="40">
        <v>5</v>
      </c>
      <c r="HG7" s="40">
        <v>5</v>
      </c>
      <c r="HH7" s="40">
        <v>5</v>
      </c>
      <c r="HI7" s="40">
        <v>5</v>
      </c>
      <c r="HJ7" s="40">
        <v>3</v>
      </c>
      <c r="HK7" s="40">
        <v>5</v>
      </c>
      <c r="HL7" s="40">
        <v>5</v>
      </c>
      <c r="HM7" s="40">
        <v>4</v>
      </c>
      <c r="HN7" s="40">
        <v>5</v>
      </c>
      <c r="HO7" s="40">
        <v>4</v>
      </c>
      <c r="HP7" s="40">
        <v>4</v>
      </c>
      <c r="HQ7" s="40">
        <v>4</v>
      </c>
      <c r="HR7" s="40">
        <v>5</v>
      </c>
      <c r="HS7" s="40">
        <v>5</v>
      </c>
      <c r="HT7" s="40">
        <v>4</v>
      </c>
      <c r="HU7" s="40">
        <v>5</v>
      </c>
      <c r="HV7" s="40">
        <v>5</v>
      </c>
      <c r="HW7" s="40">
        <v>5</v>
      </c>
      <c r="HX7" s="40">
        <v>5</v>
      </c>
      <c r="HY7" s="40">
        <v>5</v>
      </c>
      <c r="HZ7" s="40">
        <v>5</v>
      </c>
      <c r="IA7" s="40">
        <v>4</v>
      </c>
      <c r="IB7" s="40">
        <v>3</v>
      </c>
      <c r="IC7" s="40">
        <v>5</v>
      </c>
      <c r="ID7" s="40">
        <v>5</v>
      </c>
      <c r="IE7" s="40">
        <v>5</v>
      </c>
      <c r="IF7" s="40">
        <v>4</v>
      </c>
      <c r="IG7" s="40">
        <v>4</v>
      </c>
      <c r="IH7" s="40">
        <v>5</v>
      </c>
      <c r="II7" s="40">
        <v>4</v>
      </c>
      <c r="IJ7" s="40">
        <v>4</v>
      </c>
      <c r="IK7" s="40">
        <v>5</v>
      </c>
      <c r="IL7" s="40">
        <v>4</v>
      </c>
      <c r="IM7" s="40">
        <v>5</v>
      </c>
      <c r="IN7" s="40">
        <v>5</v>
      </c>
      <c r="IO7" s="40">
        <v>4</v>
      </c>
      <c r="IP7" s="40">
        <v>5</v>
      </c>
      <c r="IQ7" s="40">
        <v>5</v>
      </c>
      <c r="IR7" s="40">
        <v>5</v>
      </c>
      <c r="IS7" s="40">
        <v>4</v>
      </c>
      <c r="IT7" s="40">
        <v>5</v>
      </c>
      <c r="IU7" s="40">
        <v>5</v>
      </c>
      <c r="IV7" s="40">
        <v>5</v>
      </c>
      <c r="IW7" s="40">
        <v>5</v>
      </c>
      <c r="IX7" s="40">
        <v>5</v>
      </c>
      <c r="IY7" s="40">
        <v>5</v>
      </c>
      <c r="IZ7" s="40">
        <v>5</v>
      </c>
      <c r="JA7" s="40">
        <v>5</v>
      </c>
      <c r="JB7" s="40">
        <v>5</v>
      </c>
      <c r="JC7" s="40">
        <v>5</v>
      </c>
      <c r="JD7" s="40">
        <v>5</v>
      </c>
      <c r="JE7" s="40">
        <v>5</v>
      </c>
      <c r="JF7" s="40">
        <v>4</v>
      </c>
      <c r="JG7" s="40">
        <v>5</v>
      </c>
      <c r="JH7" s="40">
        <v>5</v>
      </c>
      <c r="JI7" s="40">
        <v>3</v>
      </c>
      <c r="JJ7" s="40">
        <v>2</v>
      </c>
      <c r="JK7" s="40">
        <v>5</v>
      </c>
      <c r="JL7" s="40">
        <v>5</v>
      </c>
      <c r="JM7" s="40">
        <v>5</v>
      </c>
      <c r="JN7" s="40">
        <v>5</v>
      </c>
      <c r="JO7" s="40">
        <v>5</v>
      </c>
      <c r="JP7" s="40">
        <v>4</v>
      </c>
      <c r="JQ7" s="40">
        <v>4</v>
      </c>
      <c r="JR7" s="40">
        <v>5</v>
      </c>
      <c r="JS7" s="40">
        <v>5</v>
      </c>
      <c r="JT7" s="40">
        <v>5</v>
      </c>
      <c r="JU7" s="40">
        <v>5</v>
      </c>
      <c r="JV7" s="40">
        <v>5</v>
      </c>
      <c r="JW7" s="40">
        <v>5</v>
      </c>
      <c r="JX7" s="40">
        <v>4</v>
      </c>
      <c r="JY7" s="40">
        <v>5</v>
      </c>
      <c r="JZ7" s="40">
        <v>5</v>
      </c>
      <c r="KA7" s="40">
        <v>5</v>
      </c>
      <c r="KB7" s="40">
        <v>5</v>
      </c>
      <c r="KC7" s="40">
        <v>5</v>
      </c>
      <c r="KD7" s="40">
        <v>4</v>
      </c>
      <c r="KE7" s="40">
        <v>5</v>
      </c>
      <c r="KF7" s="40">
        <v>5</v>
      </c>
      <c r="KG7" s="40">
        <v>5</v>
      </c>
      <c r="KH7" s="40">
        <v>5</v>
      </c>
      <c r="KI7" s="40">
        <v>5</v>
      </c>
      <c r="KJ7" s="40">
        <v>5</v>
      </c>
      <c r="KK7" s="40">
        <v>5</v>
      </c>
      <c r="KL7" s="40">
        <v>5</v>
      </c>
      <c r="KM7" s="40">
        <v>5</v>
      </c>
      <c r="KN7" s="40">
        <v>5</v>
      </c>
      <c r="KO7" s="40">
        <v>5</v>
      </c>
      <c r="KP7" s="40">
        <v>5</v>
      </c>
      <c r="KQ7" s="40">
        <v>4</v>
      </c>
      <c r="KR7" s="40">
        <v>4</v>
      </c>
      <c r="KS7" s="40">
        <v>5</v>
      </c>
      <c r="KT7" s="40">
        <v>5</v>
      </c>
      <c r="KU7" s="40">
        <v>5</v>
      </c>
      <c r="KV7" s="40">
        <v>5</v>
      </c>
      <c r="KW7" s="40">
        <v>5</v>
      </c>
      <c r="KX7" s="40">
        <v>5</v>
      </c>
      <c r="KY7" s="40">
        <v>4</v>
      </c>
      <c r="KZ7" s="40">
        <v>5</v>
      </c>
      <c r="LA7" s="40">
        <v>5</v>
      </c>
      <c r="LB7" s="40">
        <v>3</v>
      </c>
      <c r="LC7" s="40">
        <v>4</v>
      </c>
      <c r="LD7" s="40">
        <v>5</v>
      </c>
      <c r="LE7" s="40">
        <v>4</v>
      </c>
      <c r="LF7" s="40">
        <v>5</v>
      </c>
      <c r="LG7" s="40">
        <v>5</v>
      </c>
      <c r="LH7" s="40">
        <v>5</v>
      </c>
      <c r="LI7" s="40">
        <v>5</v>
      </c>
      <c r="LJ7" s="40">
        <v>5</v>
      </c>
      <c r="LK7" s="40">
        <v>5</v>
      </c>
      <c r="LL7" s="40">
        <v>5</v>
      </c>
      <c r="LM7" s="40">
        <v>4</v>
      </c>
      <c r="LN7" s="40">
        <v>5</v>
      </c>
      <c r="LO7" s="40">
        <v>5</v>
      </c>
      <c r="LP7" s="40">
        <v>5</v>
      </c>
      <c r="LQ7" s="40">
        <v>4</v>
      </c>
      <c r="LR7" s="40">
        <v>5</v>
      </c>
      <c r="LS7" s="40">
        <v>5</v>
      </c>
      <c r="LT7" s="40">
        <v>4</v>
      </c>
      <c r="LU7" s="40">
        <v>4</v>
      </c>
      <c r="LV7" s="40">
        <v>4</v>
      </c>
      <c r="LW7" s="40">
        <v>5</v>
      </c>
      <c r="LX7" s="40">
        <v>4</v>
      </c>
      <c r="LY7" s="40">
        <v>5</v>
      </c>
      <c r="LZ7" s="40">
        <v>5</v>
      </c>
      <c r="MA7" s="40">
        <v>5</v>
      </c>
      <c r="MB7" s="40">
        <v>4</v>
      </c>
      <c r="MC7" s="40">
        <v>5</v>
      </c>
      <c r="MD7" s="40">
        <v>4</v>
      </c>
      <c r="ME7" s="40">
        <v>4</v>
      </c>
      <c r="MF7" s="40">
        <v>5</v>
      </c>
      <c r="MG7" s="40">
        <v>5</v>
      </c>
      <c r="MH7" s="40">
        <v>3</v>
      </c>
      <c r="MI7" s="40">
        <v>5</v>
      </c>
      <c r="MJ7" s="40">
        <v>5</v>
      </c>
      <c r="MK7" s="40">
        <v>4</v>
      </c>
      <c r="ML7" s="40">
        <v>5</v>
      </c>
      <c r="MM7" s="40">
        <v>4</v>
      </c>
      <c r="MN7" s="40">
        <v>4</v>
      </c>
      <c r="MO7" s="40">
        <v>5</v>
      </c>
      <c r="MP7" s="40">
        <v>4</v>
      </c>
      <c r="MQ7" s="40">
        <v>4</v>
      </c>
      <c r="MR7" s="40">
        <v>2</v>
      </c>
      <c r="MS7" s="40">
        <v>5</v>
      </c>
      <c r="MT7" s="40">
        <v>2</v>
      </c>
      <c r="MU7" s="40">
        <v>5</v>
      </c>
      <c r="MV7" s="40">
        <v>5</v>
      </c>
      <c r="MW7" s="40">
        <v>5</v>
      </c>
      <c r="MX7" s="40">
        <v>4</v>
      </c>
      <c r="MY7" s="40">
        <v>4</v>
      </c>
      <c r="MZ7" s="40">
        <v>4</v>
      </c>
      <c r="NA7" s="40">
        <v>0</v>
      </c>
      <c r="NB7" s="40">
        <v>5</v>
      </c>
      <c r="NC7" s="40">
        <v>5</v>
      </c>
      <c r="ND7" s="40">
        <v>5</v>
      </c>
      <c r="NE7" s="40">
        <v>5</v>
      </c>
      <c r="NF7" s="40">
        <v>5</v>
      </c>
      <c r="NG7" s="40">
        <v>5</v>
      </c>
      <c r="NH7" s="40">
        <v>5</v>
      </c>
      <c r="NI7" s="40">
        <v>4</v>
      </c>
      <c r="NJ7" s="40">
        <v>5</v>
      </c>
      <c r="NK7" s="40">
        <v>5</v>
      </c>
      <c r="NL7" s="40">
        <v>5</v>
      </c>
      <c r="NM7" s="42">
        <f>AVERAGE(Tabela631011121418[[#This Row],[1]:[831]])</f>
        <v>4.5951742627345844</v>
      </c>
      <c r="NN7" s="42">
        <f>SKEW(Tabela631011121418[[#This Row],[1]:[831]])</f>
        <v>-2.5042449547374446</v>
      </c>
      <c r="NO7" s="42">
        <f>STDEV(Tabela631011121418[[#This Row],[1]:[831]])</f>
        <v>0.71818040997460786</v>
      </c>
      <c r="NP7" s="63">
        <v>0.85385540786656222</v>
      </c>
    </row>
    <row r="8" spans="1:380" s="28" customFormat="1" ht="24.95" customHeight="1">
      <c r="A8" s="29">
        <v>21</v>
      </c>
      <c r="B8" s="30">
        <v>3</v>
      </c>
      <c r="C8" s="106" t="s">
        <v>1709</v>
      </c>
      <c r="D8" s="39">
        <v>4</v>
      </c>
      <c r="E8" s="40">
        <v>4</v>
      </c>
      <c r="F8" s="40">
        <v>4</v>
      </c>
      <c r="G8" s="40">
        <v>4</v>
      </c>
      <c r="H8" s="40">
        <v>3</v>
      </c>
      <c r="I8" s="40">
        <v>5</v>
      </c>
      <c r="J8" s="40">
        <v>5</v>
      </c>
      <c r="K8" s="40">
        <v>5</v>
      </c>
      <c r="L8" s="40">
        <v>3</v>
      </c>
      <c r="M8" s="40">
        <v>3</v>
      </c>
      <c r="N8" s="40">
        <v>5</v>
      </c>
      <c r="O8" s="40">
        <v>3</v>
      </c>
      <c r="P8" s="40">
        <v>4</v>
      </c>
      <c r="Q8" s="40">
        <v>5</v>
      </c>
      <c r="R8" s="40">
        <v>4</v>
      </c>
      <c r="S8" s="40">
        <v>5</v>
      </c>
      <c r="T8" s="40">
        <v>4</v>
      </c>
      <c r="U8" s="40">
        <v>1</v>
      </c>
      <c r="V8" s="40">
        <v>3</v>
      </c>
      <c r="W8" s="40">
        <v>4</v>
      </c>
      <c r="X8" s="40">
        <v>4</v>
      </c>
      <c r="Y8" s="40">
        <v>4</v>
      </c>
      <c r="Z8" s="40">
        <v>4</v>
      </c>
      <c r="AA8" s="40">
        <v>5</v>
      </c>
      <c r="AB8" s="40">
        <v>3</v>
      </c>
      <c r="AC8" s="40">
        <v>4</v>
      </c>
      <c r="AD8" s="40">
        <v>5</v>
      </c>
      <c r="AE8" s="40">
        <v>5</v>
      </c>
      <c r="AF8" s="40">
        <v>5</v>
      </c>
      <c r="AG8" s="40">
        <v>3</v>
      </c>
      <c r="AH8" s="40">
        <v>5</v>
      </c>
      <c r="AI8" s="40">
        <v>4</v>
      </c>
      <c r="AJ8" s="40">
        <v>4</v>
      </c>
      <c r="AK8" s="40">
        <v>5</v>
      </c>
      <c r="AL8" s="40">
        <v>4</v>
      </c>
      <c r="AM8" s="40">
        <v>4</v>
      </c>
      <c r="AN8" s="40">
        <v>4</v>
      </c>
      <c r="AO8" s="40">
        <v>3</v>
      </c>
      <c r="AP8" s="40">
        <v>5</v>
      </c>
      <c r="AQ8" s="40">
        <v>5</v>
      </c>
      <c r="AR8" s="40">
        <v>4</v>
      </c>
      <c r="AS8" s="40">
        <v>5</v>
      </c>
      <c r="AT8" s="40">
        <v>4</v>
      </c>
      <c r="AU8" s="40">
        <v>5</v>
      </c>
      <c r="AV8" s="40">
        <v>5</v>
      </c>
      <c r="AW8" s="40">
        <v>5</v>
      </c>
      <c r="AX8" s="40">
        <v>5</v>
      </c>
      <c r="AY8" s="40">
        <v>5</v>
      </c>
      <c r="AZ8" s="40">
        <v>1</v>
      </c>
      <c r="BA8" s="40">
        <v>4</v>
      </c>
      <c r="BB8" s="40">
        <v>5</v>
      </c>
      <c r="BC8" s="40">
        <v>4</v>
      </c>
      <c r="BD8" s="40">
        <v>4</v>
      </c>
      <c r="BE8" s="40">
        <v>4</v>
      </c>
      <c r="BF8" s="40">
        <v>5</v>
      </c>
      <c r="BG8" s="40">
        <v>5</v>
      </c>
      <c r="BH8" s="40">
        <v>5</v>
      </c>
      <c r="BI8" s="40">
        <v>4</v>
      </c>
      <c r="BJ8" s="40">
        <v>4</v>
      </c>
      <c r="BK8" s="40">
        <v>4</v>
      </c>
      <c r="BL8" s="40">
        <v>5</v>
      </c>
      <c r="BM8" s="40">
        <v>5</v>
      </c>
      <c r="BN8" s="40">
        <v>5</v>
      </c>
      <c r="BO8" s="40">
        <v>5</v>
      </c>
      <c r="BP8" s="40">
        <v>4</v>
      </c>
      <c r="BQ8" s="40">
        <v>5</v>
      </c>
      <c r="BR8" s="40">
        <v>5</v>
      </c>
      <c r="BS8" s="40">
        <v>3</v>
      </c>
      <c r="BT8" s="40">
        <v>5</v>
      </c>
      <c r="BU8" s="40">
        <v>4</v>
      </c>
      <c r="BV8" s="40">
        <v>5</v>
      </c>
      <c r="BW8" s="40">
        <v>5</v>
      </c>
      <c r="BX8" s="40">
        <v>4</v>
      </c>
      <c r="BY8" s="40">
        <v>5</v>
      </c>
      <c r="BZ8" s="40">
        <v>5</v>
      </c>
      <c r="CA8" s="40">
        <v>5</v>
      </c>
      <c r="CB8" s="40">
        <v>4</v>
      </c>
      <c r="CC8" s="40">
        <v>4</v>
      </c>
      <c r="CD8" s="40">
        <v>5</v>
      </c>
      <c r="CE8" s="40">
        <v>5</v>
      </c>
      <c r="CF8" s="40">
        <v>5</v>
      </c>
      <c r="CG8" s="40">
        <v>5</v>
      </c>
      <c r="CH8" s="40">
        <v>5</v>
      </c>
      <c r="CI8" s="40">
        <v>3</v>
      </c>
      <c r="CJ8" s="40">
        <v>5</v>
      </c>
      <c r="CK8" s="40">
        <v>5</v>
      </c>
      <c r="CL8" s="40">
        <v>5</v>
      </c>
      <c r="CM8" s="40">
        <v>5</v>
      </c>
      <c r="CN8" s="40">
        <v>4</v>
      </c>
      <c r="CO8" s="40">
        <v>4</v>
      </c>
      <c r="CP8" s="40">
        <v>4</v>
      </c>
      <c r="CQ8" s="40">
        <v>4</v>
      </c>
      <c r="CR8" s="40">
        <v>5</v>
      </c>
      <c r="CS8" s="40">
        <v>4</v>
      </c>
      <c r="CT8" s="40">
        <v>5</v>
      </c>
      <c r="CU8" s="40">
        <v>5</v>
      </c>
      <c r="CV8" s="40">
        <v>4</v>
      </c>
      <c r="CW8" s="40">
        <v>4</v>
      </c>
      <c r="CX8" s="40">
        <v>4</v>
      </c>
      <c r="CY8" s="40">
        <v>5</v>
      </c>
      <c r="CZ8" s="40">
        <v>4</v>
      </c>
      <c r="DA8" s="40">
        <v>4</v>
      </c>
      <c r="DB8" s="40">
        <v>5</v>
      </c>
      <c r="DC8" s="40">
        <v>5</v>
      </c>
      <c r="DD8" s="40">
        <v>4</v>
      </c>
      <c r="DE8" s="40">
        <v>4</v>
      </c>
      <c r="DF8" s="40">
        <v>3</v>
      </c>
      <c r="DG8" s="40">
        <v>4</v>
      </c>
      <c r="DH8" s="40">
        <v>1</v>
      </c>
      <c r="DI8" s="40">
        <v>5</v>
      </c>
      <c r="DJ8" s="40">
        <v>5</v>
      </c>
      <c r="DK8" s="40">
        <v>4</v>
      </c>
      <c r="DL8" s="40">
        <v>5</v>
      </c>
      <c r="DM8" s="40">
        <v>4</v>
      </c>
      <c r="DN8" s="40">
        <v>4</v>
      </c>
      <c r="DO8" s="40">
        <v>4</v>
      </c>
      <c r="DP8" s="40">
        <v>4</v>
      </c>
      <c r="DQ8" s="40">
        <v>3</v>
      </c>
      <c r="DR8" s="40">
        <v>4</v>
      </c>
      <c r="DS8" s="40">
        <v>4</v>
      </c>
      <c r="DT8" s="40">
        <v>5</v>
      </c>
      <c r="DU8" s="40">
        <v>5</v>
      </c>
      <c r="DV8" s="40">
        <v>5</v>
      </c>
      <c r="DW8" s="40">
        <v>4</v>
      </c>
      <c r="DX8" s="40">
        <v>4</v>
      </c>
      <c r="DY8" s="40">
        <v>4</v>
      </c>
      <c r="DZ8" s="40">
        <v>5</v>
      </c>
      <c r="EA8" s="40">
        <v>5</v>
      </c>
      <c r="EB8" s="40">
        <v>4</v>
      </c>
      <c r="EC8" s="40">
        <v>4</v>
      </c>
      <c r="ED8" s="40">
        <v>3</v>
      </c>
      <c r="EE8" s="40">
        <v>4</v>
      </c>
      <c r="EF8" s="40">
        <v>4</v>
      </c>
      <c r="EG8" s="40">
        <v>5</v>
      </c>
      <c r="EH8" s="40">
        <v>5</v>
      </c>
      <c r="EI8" s="40">
        <v>4</v>
      </c>
      <c r="EJ8" s="40">
        <v>2</v>
      </c>
      <c r="EK8" s="40">
        <v>2</v>
      </c>
      <c r="EL8" s="40">
        <v>4</v>
      </c>
      <c r="EM8" s="40">
        <v>4</v>
      </c>
      <c r="EN8" s="40">
        <v>1</v>
      </c>
      <c r="EO8" s="40">
        <v>4</v>
      </c>
      <c r="EP8" s="40">
        <v>4</v>
      </c>
      <c r="EQ8" s="40">
        <v>3</v>
      </c>
      <c r="ER8" s="40">
        <v>5</v>
      </c>
      <c r="ES8" s="40">
        <v>4</v>
      </c>
      <c r="ET8" s="40">
        <v>5</v>
      </c>
      <c r="EU8" s="40">
        <v>5</v>
      </c>
      <c r="EV8" s="40">
        <v>5</v>
      </c>
      <c r="EW8" s="40">
        <v>5</v>
      </c>
      <c r="EX8" s="40">
        <v>5</v>
      </c>
      <c r="EY8" s="40">
        <v>4</v>
      </c>
      <c r="EZ8" s="40">
        <v>4</v>
      </c>
      <c r="FA8" s="40">
        <v>5</v>
      </c>
      <c r="FB8" s="40">
        <v>5</v>
      </c>
      <c r="FC8" s="40">
        <v>5</v>
      </c>
      <c r="FD8" s="40">
        <v>4</v>
      </c>
      <c r="FE8" s="40">
        <v>5</v>
      </c>
      <c r="FF8" s="40">
        <v>5</v>
      </c>
      <c r="FG8" s="40">
        <v>3</v>
      </c>
      <c r="FH8" s="40">
        <v>4</v>
      </c>
      <c r="FI8" s="40">
        <v>4</v>
      </c>
      <c r="FJ8" s="40">
        <v>5</v>
      </c>
      <c r="FK8" s="40">
        <v>5</v>
      </c>
      <c r="FL8" s="40">
        <v>5</v>
      </c>
      <c r="FM8" s="40">
        <v>5</v>
      </c>
      <c r="FN8" s="40">
        <v>5</v>
      </c>
      <c r="FO8" s="40">
        <v>5</v>
      </c>
      <c r="FP8" s="40">
        <v>0</v>
      </c>
      <c r="FQ8" s="40">
        <v>5</v>
      </c>
      <c r="FR8" s="40">
        <v>3</v>
      </c>
      <c r="FS8" s="40">
        <v>5</v>
      </c>
      <c r="FT8" s="40">
        <v>5</v>
      </c>
      <c r="FU8" s="40">
        <v>5</v>
      </c>
      <c r="FV8" s="40">
        <v>5</v>
      </c>
      <c r="FW8" s="40">
        <v>5</v>
      </c>
      <c r="FX8" s="40">
        <v>4</v>
      </c>
      <c r="FY8" s="40">
        <v>5</v>
      </c>
      <c r="FZ8" s="40">
        <v>5</v>
      </c>
      <c r="GA8" s="40">
        <v>4</v>
      </c>
      <c r="GB8" s="40">
        <v>4</v>
      </c>
      <c r="GC8" s="40">
        <v>5</v>
      </c>
      <c r="GD8" s="40">
        <v>5</v>
      </c>
      <c r="GE8" s="40">
        <v>4</v>
      </c>
      <c r="GF8" s="40">
        <v>4</v>
      </c>
      <c r="GG8" s="40">
        <v>5</v>
      </c>
      <c r="GH8" s="40">
        <v>5</v>
      </c>
      <c r="GI8" s="40">
        <v>4</v>
      </c>
      <c r="GJ8" s="40">
        <v>5</v>
      </c>
      <c r="GK8" s="40">
        <v>5</v>
      </c>
      <c r="GL8" s="40">
        <v>5</v>
      </c>
      <c r="GM8" s="40">
        <v>5</v>
      </c>
      <c r="GN8" s="40">
        <v>5</v>
      </c>
      <c r="GO8" s="40">
        <v>3</v>
      </c>
      <c r="GP8" s="40">
        <v>4</v>
      </c>
      <c r="GQ8" s="40">
        <v>4</v>
      </c>
      <c r="GR8" s="40">
        <v>5</v>
      </c>
      <c r="GS8" s="40">
        <v>5</v>
      </c>
      <c r="GT8" s="40">
        <v>4</v>
      </c>
      <c r="GU8" s="40">
        <v>4</v>
      </c>
      <c r="GV8" s="40">
        <v>4</v>
      </c>
      <c r="GW8" s="40">
        <v>2</v>
      </c>
      <c r="GX8" s="40">
        <v>5</v>
      </c>
      <c r="GY8" s="40">
        <v>5</v>
      </c>
      <c r="GZ8" s="40">
        <v>4</v>
      </c>
      <c r="HA8" s="40">
        <v>4</v>
      </c>
      <c r="HB8" s="40">
        <v>2</v>
      </c>
      <c r="HC8" s="40">
        <v>5</v>
      </c>
      <c r="HD8" s="40">
        <v>5</v>
      </c>
      <c r="HE8" s="40">
        <v>5</v>
      </c>
      <c r="HF8" s="40">
        <v>5</v>
      </c>
      <c r="HG8" s="40">
        <v>5</v>
      </c>
      <c r="HH8" s="40">
        <v>5</v>
      </c>
      <c r="HI8" s="40">
        <v>5</v>
      </c>
      <c r="HJ8" s="40">
        <v>2</v>
      </c>
      <c r="HK8" s="40">
        <v>5</v>
      </c>
      <c r="HL8" s="40">
        <v>5</v>
      </c>
      <c r="HM8" s="40">
        <v>4</v>
      </c>
      <c r="HN8" s="40">
        <v>5</v>
      </c>
      <c r="HO8" s="40">
        <v>5</v>
      </c>
      <c r="HP8" s="40">
        <v>4</v>
      </c>
      <c r="HQ8" s="40">
        <v>4</v>
      </c>
      <c r="HR8" s="40">
        <v>5</v>
      </c>
      <c r="HS8" s="40">
        <v>5</v>
      </c>
      <c r="HT8" s="40">
        <v>4</v>
      </c>
      <c r="HU8" s="40">
        <v>5</v>
      </c>
      <c r="HV8" s="40">
        <v>5</v>
      </c>
      <c r="HW8" s="40">
        <v>5</v>
      </c>
      <c r="HX8" s="40">
        <v>4</v>
      </c>
      <c r="HY8" s="40">
        <v>5</v>
      </c>
      <c r="HZ8" s="40">
        <v>5</v>
      </c>
      <c r="IA8" s="40">
        <v>4</v>
      </c>
      <c r="IB8" s="40">
        <v>4</v>
      </c>
      <c r="IC8" s="40">
        <v>5</v>
      </c>
      <c r="ID8" s="40">
        <v>5</v>
      </c>
      <c r="IE8" s="40">
        <v>5</v>
      </c>
      <c r="IF8" s="40">
        <v>4</v>
      </c>
      <c r="IG8" s="40">
        <v>4</v>
      </c>
      <c r="IH8" s="40">
        <v>3</v>
      </c>
      <c r="II8" s="40">
        <v>5</v>
      </c>
      <c r="IJ8" s="40">
        <v>5</v>
      </c>
      <c r="IK8" s="40">
        <v>5</v>
      </c>
      <c r="IL8" s="40">
        <v>4</v>
      </c>
      <c r="IM8" s="40">
        <v>5</v>
      </c>
      <c r="IN8" s="40">
        <v>5</v>
      </c>
      <c r="IO8" s="40">
        <v>4</v>
      </c>
      <c r="IP8" s="40">
        <v>4</v>
      </c>
      <c r="IQ8" s="40">
        <v>3</v>
      </c>
      <c r="IR8" s="40">
        <v>5</v>
      </c>
      <c r="IS8" s="40">
        <v>3</v>
      </c>
      <c r="IT8" s="40">
        <v>5</v>
      </c>
      <c r="IU8" s="40">
        <v>5</v>
      </c>
      <c r="IV8" s="40">
        <v>5</v>
      </c>
      <c r="IW8" s="40">
        <v>5</v>
      </c>
      <c r="IX8" s="40">
        <v>4</v>
      </c>
      <c r="IY8" s="40">
        <v>5</v>
      </c>
      <c r="IZ8" s="40">
        <v>5</v>
      </c>
      <c r="JA8" s="40">
        <v>5</v>
      </c>
      <c r="JB8" s="40">
        <v>5</v>
      </c>
      <c r="JC8" s="40">
        <v>4</v>
      </c>
      <c r="JD8" s="40">
        <v>5</v>
      </c>
      <c r="JE8" s="40">
        <v>4</v>
      </c>
      <c r="JF8" s="40">
        <v>5</v>
      </c>
      <c r="JG8" s="40">
        <v>4</v>
      </c>
      <c r="JH8" s="40">
        <v>4</v>
      </c>
      <c r="JI8" s="40">
        <v>3</v>
      </c>
      <c r="JJ8" s="40">
        <v>3</v>
      </c>
      <c r="JK8" s="40">
        <v>5</v>
      </c>
      <c r="JL8" s="40">
        <v>4</v>
      </c>
      <c r="JM8" s="40">
        <v>5</v>
      </c>
      <c r="JN8" s="40">
        <v>4</v>
      </c>
      <c r="JO8" s="40">
        <v>4</v>
      </c>
      <c r="JP8" s="40">
        <v>2</v>
      </c>
      <c r="JQ8" s="40">
        <v>3</v>
      </c>
      <c r="JR8" s="40">
        <v>4</v>
      </c>
      <c r="JS8" s="40">
        <v>5</v>
      </c>
      <c r="JT8" s="40">
        <v>5</v>
      </c>
      <c r="JU8" s="40">
        <v>5</v>
      </c>
      <c r="JV8" s="40">
        <v>5</v>
      </c>
      <c r="JW8" s="40">
        <v>5</v>
      </c>
      <c r="JX8" s="40">
        <v>4</v>
      </c>
      <c r="JY8" s="40">
        <v>4</v>
      </c>
      <c r="JZ8" s="40">
        <v>0</v>
      </c>
      <c r="KA8" s="40">
        <v>5</v>
      </c>
      <c r="KB8" s="40">
        <v>5</v>
      </c>
      <c r="KC8" s="40">
        <v>5</v>
      </c>
      <c r="KD8" s="40">
        <v>3</v>
      </c>
      <c r="KE8" s="40">
        <v>4</v>
      </c>
      <c r="KF8" s="40">
        <v>5</v>
      </c>
      <c r="KG8" s="40">
        <v>5</v>
      </c>
      <c r="KH8" s="40">
        <v>5</v>
      </c>
      <c r="KI8" s="40">
        <v>5</v>
      </c>
      <c r="KJ8" s="40">
        <v>5</v>
      </c>
      <c r="KK8" s="40">
        <v>5</v>
      </c>
      <c r="KL8" s="40">
        <v>5</v>
      </c>
      <c r="KM8" s="40">
        <v>4</v>
      </c>
      <c r="KN8" s="40">
        <v>5</v>
      </c>
      <c r="KO8" s="40">
        <v>5</v>
      </c>
      <c r="KP8" s="40">
        <v>4</v>
      </c>
      <c r="KQ8" s="40">
        <v>4</v>
      </c>
      <c r="KR8" s="40">
        <v>5</v>
      </c>
      <c r="KS8" s="40">
        <v>5</v>
      </c>
      <c r="KT8" s="40">
        <v>4</v>
      </c>
      <c r="KU8" s="40">
        <v>4</v>
      </c>
      <c r="KV8" s="40">
        <v>4</v>
      </c>
      <c r="KW8" s="40">
        <v>4</v>
      </c>
      <c r="KX8" s="40">
        <v>4</v>
      </c>
      <c r="KY8" s="40">
        <v>3</v>
      </c>
      <c r="KZ8" s="40">
        <v>5</v>
      </c>
      <c r="LA8" s="40">
        <v>4</v>
      </c>
      <c r="LB8" s="40">
        <v>4</v>
      </c>
      <c r="LC8" s="40">
        <v>4</v>
      </c>
      <c r="LD8" s="40">
        <v>5</v>
      </c>
      <c r="LE8" s="40">
        <v>4</v>
      </c>
      <c r="LF8" s="40">
        <v>4</v>
      </c>
      <c r="LG8" s="40">
        <v>5</v>
      </c>
      <c r="LH8" s="40">
        <v>5</v>
      </c>
      <c r="LI8" s="40">
        <v>5</v>
      </c>
      <c r="LJ8" s="40">
        <v>5</v>
      </c>
      <c r="LK8" s="40">
        <v>4</v>
      </c>
      <c r="LL8" s="40">
        <v>3</v>
      </c>
      <c r="LM8" s="40">
        <v>5</v>
      </c>
      <c r="LN8" s="40">
        <v>4</v>
      </c>
      <c r="LO8" s="40">
        <v>5</v>
      </c>
      <c r="LP8" s="40">
        <v>5</v>
      </c>
      <c r="LQ8" s="40">
        <v>3</v>
      </c>
      <c r="LR8" s="40">
        <v>4</v>
      </c>
      <c r="LS8" s="40">
        <v>5</v>
      </c>
      <c r="LT8" s="40">
        <v>5</v>
      </c>
      <c r="LU8" s="40">
        <v>3</v>
      </c>
      <c r="LV8" s="40">
        <v>3</v>
      </c>
      <c r="LW8" s="40">
        <v>5</v>
      </c>
      <c r="LX8" s="40">
        <v>5</v>
      </c>
      <c r="LY8" s="40">
        <v>5</v>
      </c>
      <c r="LZ8" s="40">
        <v>5</v>
      </c>
      <c r="MA8" s="40">
        <v>5</v>
      </c>
      <c r="MB8" s="40">
        <v>4</v>
      </c>
      <c r="MC8" s="40">
        <v>4</v>
      </c>
      <c r="MD8" s="40">
        <v>3</v>
      </c>
      <c r="ME8" s="40">
        <v>5</v>
      </c>
      <c r="MF8" s="40">
        <v>4</v>
      </c>
      <c r="MG8" s="40">
        <v>5</v>
      </c>
      <c r="MH8" s="40">
        <v>3</v>
      </c>
      <c r="MI8" s="40">
        <v>5</v>
      </c>
      <c r="MJ8" s="40">
        <v>4</v>
      </c>
      <c r="MK8" s="40">
        <v>5</v>
      </c>
      <c r="ML8" s="40">
        <v>5</v>
      </c>
      <c r="MM8" s="40">
        <v>5</v>
      </c>
      <c r="MN8" s="40">
        <v>4</v>
      </c>
      <c r="MO8" s="40">
        <v>5</v>
      </c>
      <c r="MP8" s="40">
        <v>5</v>
      </c>
      <c r="MQ8" s="40">
        <v>4</v>
      </c>
      <c r="MR8" s="40">
        <v>1</v>
      </c>
      <c r="MS8" s="40">
        <v>5</v>
      </c>
      <c r="MT8" s="40">
        <v>3</v>
      </c>
      <c r="MU8" s="40">
        <v>4</v>
      </c>
      <c r="MV8" s="40">
        <v>5</v>
      </c>
      <c r="MW8" s="40">
        <v>4</v>
      </c>
      <c r="MX8" s="40">
        <v>3</v>
      </c>
      <c r="MY8" s="40">
        <v>4</v>
      </c>
      <c r="MZ8" s="40">
        <v>4</v>
      </c>
      <c r="NA8" s="40">
        <v>3</v>
      </c>
      <c r="NB8" s="40">
        <v>4</v>
      </c>
      <c r="NC8" s="40">
        <v>4</v>
      </c>
      <c r="ND8" s="40">
        <v>5</v>
      </c>
      <c r="NE8" s="40">
        <v>4</v>
      </c>
      <c r="NF8" s="40">
        <v>5</v>
      </c>
      <c r="NG8" s="40">
        <v>4</v>
      </c>
      <c r="NH8" s="40">
        <v>4</v>
      </c>
      <c r="NI8" s="40">
        <v>4</v>
      </c>
      <c r="NJ8" s="40">
        <v>5</v>
      </c>
      <c r="NK8" s="40">
        <v>5</v>
      </c>
      <c r="NL8" s="40">
        <v>5</v>
      </c>
      <c r="NM8" s="42">
        <f>AVERAGE(Tabela631011121418[[#This Row],[1]:[831]])</f>
        <v>4.3190348525469169</v>
      </c>
      <c r="NN8" s="42">
        <f>SKEW(Tabela631011121418[[#This Row],[1]:[831]])</f>
        <v>-1.7807520572976272</v>
      </c>
      <c r="NO8" s="42">
        <f>STDEV(Tabela631011121418[[#This Row],[1]:[831]])</f>
        <v>0.8753414887347194</v>
      </c>
      <c r="NP8" s="63">
        <v>0.85434058495221732</v>
      </c>
    </row>
    <row r="9" spans="1:380" s="28" customFormat="1" ht="24.95" customHeight="1">
      <c r="A9" s="29">
        <v>22</v>
      </c>
      <c r="B9" s="30">
        <v>4</v>
      </c>
      <c r="C9" s="106" t="s">
        <v>1710</v>
      </c>
      <c r="D9" s="39">
        <v>4</v>
      </c>
      <c r="E9" s="40">
        <v>5</v>
      </c>
      <c r="F9" s="40">
        <v>4</v>
      </c>
      <c r="G9" s="40">
        <v>4</v>
      </c>
      <c r="H9" s="40">
        <v>5</v>
      </c>
      <c r="I9" s="40">
        <v>5</v>
      </c>
      <c r="J9" s="40">
        <v>5</v>
      </c>
      <c r="K9" s="40">
        <v>4</v>
      </c>
      <c r="L9" s="40">
        <v>5</v>
      </c>
      <c r="M9" s="40">
        <v>3</v>
      </c>
      <c r="N9" s="40">
        <v>5</v>
      </c>
      <c r="O9" s="40">
        <v>5</v>
      </c>
      <c r="P9" s="40">
        <v>5</v>
      </c>
      <c r="Q9" s="40">
        <v>5</v>
      </c>
      <c r="R9" s="40">
        <v>4</v>
      </c>
      <c r="S9" s="40">
        <v>4</v>
      </c>
      <c r="T9" s="40">
        <v>5</v>
      </c>
      <c r="U9" s="40">
        <v>3</v>
      </c>
      <c r="V9" s="40">
        <v>5</v>
      </c>
      <c r="W9" s="40">
        <v>5</v>
      </c>
      <c r="X9" s="40">
        <v>4</v>
      </c>
      <c r="Y9" s="40">
        <v>4</v>
      </c>
      <c r="Z9" s="40">
        <v>5</v>
      </c>
      <c r="AA9" s="40">
        <v>5</v>
      </c>
      <c r="AB9" s="40">
        <v>4</v>
      </c>
      <c r="AC9" s="40">
        <v>5</v>
      </c>
      <c r="AD9" s="40">
        <v>5</v>
      </c>
      <c r="AE9" s="40">
        <v>5</v>
      </c>
      <c r="AF9" s="40">
        <v>4</v>
      </c>
      <c r="AG9" s="40">
        <v>4</v>
      </c>
      <c r="AH9" s="40">
        <v>5</v>
      </c>
      <c r="AI9" s="40">
        <v>5</v>
      </c>
      <c r="AJ9" s="40">
        <v>3</v>
      </c>
      <c r="AK9" s="40">
        <v>5</v>
      </c>
      <c r="AL9" s="40">
        <v>5</v>
      </c>
      <c r="AM9" s="40">
        <v>5</v>
      </c>
      <c r="AN9" s="40">
        <v>5</v>
      </c>
      <c r="AO9" s="40">
        <v>4</v>
      </c>
      <c r="AP9" s="40">
        <v>5</v>
      </c>
      <c r="AQ9" s="40">
        <v>5</v>
      </c>
      <c r="AR9" s="40">
        <v>5</v>
      </c>
      <c r="AS9" s="40">
        <v>5</v>
      </c>
      <c r="AT9" s="40">
        <v>4</v>
      </c>
      <c r="AU9" s="40">
        <v>4</v>
      </c>
      <c r="AV9" s="40">
        <v>5</v>
      </c>
      <c r="AW9" s="40">
        <v>5</v>
      </c>
      <c r="AX9" s="40">
        <v>5</v>
      </c>
      <c r="AY9" s="40">
        <v>5</v>
      </c>
      <c r="AZ9" s="40">
        <v>5</v>
      </c>
      <c r="BA9" s="40">
        <v>4</v>
      </c>
      <c r="BB9" s="40">
        <v>5</v>
      </c>
      <c r="BC9" s="40">
        <v>5</v>
      </c>
      <c r="BD9" s="40">
        <v>5</v>
      </c>
      <c r="BE9" s="40">
        <v>4</v>
      </c>
      <c r="BF9" s="40">
        <v>5</v>
      </c>
      <c r="BG9" s="40">
        <v>5</v>
      </c>
      <c r="BH9" s="40">
        <v>5</v>
      </c>
      <c r="BI9" s="40">
        <v>4</v>
      </c>
      <c r="BJ9" s="40">
        <v>5</v>
      </c>
      <c r="BK9" s="40">
        <v>5</v>
      </c>
      <c r="BL9" s="40">
        <v>5</v>
      </c>
      <c r="BM9" s="40">
        <v>5</v>
      </c>
      <c r="BN9" s="40">
        <v>4</v>
      </c>
      <c r="BO9" s="40">
        <v>5</v>
      </c>
      <c r="BP9" s="40">
        <v>5</v>
      </c>
      <c r="BQ9" s="40">
        <v>4</v>
      </c>
      <c r="BR9" s="40">
        <v>5</v>
      </c>
      <c r="BS9" s="40">
        <v>5</v>
      </c>
      <c r="BT9" s="40">
        <v>4</v>
      </c>
      <c r="BU9" s="40">
        <v>5</v>
      </c>
      <c r="BV9" s="40">
        <v>5</v>
      </c>
      <c r="BW9" s="40">
        <v>4</v>
      </c>
      <c r="BX9" s="40">
        <v>4</v>
      </c>
      <c r="BY9" s="40">
        <v>5</v>
      </c>
      <c r="BZ9" s="40">
        <v>5</v>
      </c>
      <c r="CA9" s="40">
        <v>3</v>
      </c>
      <c r="CB9" s="40">
        <v>4</v>
      </c>
      <c r="CC9" s="40">
        <v>5</v>
      </c>
      <c r="CD9" s="40">
        <v>5</v>
      </c>
      <c r="CE9" s="40">
        <v>5</v>
      </c>
      <c r="CF9" s="40">
        <v>5</v>
      </c>
      <c r="CG9" s="40">
        <v>5</v>
      </c>
      <c r="CH9" s="40">
        <v>5</v>
      </c>
      <c r="CI9" s="40">
        <v>3</v>
      </c>
      <c r="CJ9" s="40">
        <v>5</v>
      </c>
      <c r="CK9" s="40">
        <v>5</v>
      </c>
      <c r="CL9" s="40">
        <v>4</v>
      </c>
      <c r="CM9" s="40">
        <v>5</v>
      </c>
      <c r="CN9" s="40">
        <v>4</v>
      </c>
      <c r="CO9" s="40">
        <v>3</v>
      </c>
      <c r="CP9" s="40">
        <v>4</v>
      </c>
      <c r="CQ9" s="40">
        <v>4</v>
      </c>
      <c r="CR9" s="40">
        <v>5</v>
      </c>
      <c r="CS9" s="40">
        <v>5</v>
      </c>
      <c r="CT9" s="40">
        <v>5</v>
      </c>
      <c r="CU9" s="40">
        <v>5</v>
      </c>
      <c r="CV9" s="40">
        <v>4</v>
      </c>
      <c r="CW9" s="40">
        <v>5</v>
      </c>
      <c r="CX9" s="40">
        <v>5</v>
      </c>
      <c r="CY9" s="40">
        <v>5</v>
      </c>
      <c r="CZ9" s="40">
        <v>3</v>
      </c>
      <c r="DA9" s="40">
        <v>3</v>
      </c>
      <c r="DB9" s="40">
        <v>5</v>
      </c>
      <c r="DC9" s="40">
        <v>5</v>
      </c>
      <c r="DD9" s="40">
        <v>4</v>
      </c>
      <c r="DE9" s="40">
        <v>4</v>
      </c>
      <c r="DF9" s="40">
        <v>5</v>
      </c>
      <c r="DG9" s="40">
        <v>5</v>
      </c>
      <c r="DH9" s="40">
        <v>1</v>
      </c>
      <c r="DI9" s="40">
        <v>5</v>
      </c>
      <c r="DJ9" s="40">
        <v>5</v>
      </c>
      <c r="DK9" s="40">
        <v>4</v>
      </c>
      <c r="DL9" s="40">
        <v>5</v>
      </c>
      <c r="DM9" s="40">
        <v>3</v>
      </c>
      <c r="DN9" s="40">
        <v>5</v>
      </c>
      <c r="DO9" s="40">
        <v>5</v>
      </c>
      <c r="DP9" s="40">
        <v>4</v>
      </c>
      <c r="DQ9" s="40">
        <v>3</v>
      </c>
      <c r="DR9" s="40">
        <v>4</v>
      </c>
      <c r="DS9" s="40">
        <v>4</v>
      </c>
      <c r="DT9" s="40">
        <v>5</v>
      </c>
      <c r="DU9" s="40">
        <v>5</v>
      </c>
      <c r="DV9" s="40">
        <v>5</v>
      </c>
      <c r="DW9" s="40">
        <v>4</v>
      </c>
      <c r="DX9" s="40">
        <v>5</v>
      </c>
      <c r="DY9" s="40">
        <v>4</v>
      </c>
      <c r="DZ9" s="40">
        <v>5</v>
      </c>
      <c r="EA9" s="40">
        <v>5</v>
      </c>
      <c r="EB9" s="40">
        <v>4</v>
      </c>
      <c r="EC9" s="40">
        <v>5</v>
      </c>
      <c r="ED9" s="40">
        <v>4</v>
      </c>
      <c r="EE9" s="40">
        <v>4</v>
      </c>
      <c r="EF9" s="40">
        <v>4</v>
      </c>
      <c r="EG9" s="40">
        <v>4</v>
      </c>
      <c r="EH9" s="40">
        <v>5</v>
      </c>
      <c r="EI9" s="40">
        <v>5</v>
      </c>
      <c r="EJ9" s="40">
        <v>3</v>
      </c>
      <c r="EK9" s="40">
        <v>4</v>
      </c>
      <c r="EL9" s="40">
        <v>3</v>
      </c>
      <c r="EM9" s="40">
        <v>5</v>
      </c>
      <c r="EN9" s="40">
        <v>4</v>
      </c>
      <c r="EO9" s="40">
        <v>4</v>
      </c>
      <c r="EP9" s="40">
        <v>4</v>
      </c>
      <c r="EQ9" s="40">
        <v>5</v>
      </c>
      <c r="ER9" s="40">
        <v>5</v>
      </c>
      <c r="ES9" s="40">
        <v>5</v>
      </c>
      <c r="ET9" s="40">
        <v>4</v>
      </c>
      <c r="EU9" s="40">
        <v>5</v>
      </c>
      <c r="EV9" s="40">
        <v>5</v>
      </c>
      <c r="EW9" s="40">
        <v>5</v>
      </c>
      <c r="EX9" s="40">
        <v>5</v>
      </c>
      <c r="EY9" s="40">
        <v>5</v>
      </c>
      <c r="EZ9" s="40">
        <v>5</v>
      </c>
      <c r="FA9" s="40">
        <v>5</v>
      </c>
      <c r="FB9" s="40">
        <v>5</v>
      </c>
      <c r="FC9" s="40">
        <v>5</v>
      </c>
      <c r="FD9" s="40">
        <v>5</v>
      </c>
      <c r="FE9" s="40">
        <v>5</v>
      </c>
      <c r="FF9" s="40">
        <v>5</v>
      </c>
      <c r="FG9" s="40">
        <v>4</v>
      </c>
      <c r="FH9" s="40">
        <v>0</v>
      </c>
      <c r="FI9" s="40">
        <v>5</v>
      </c>
      <c r="FJ9" s="40">
        <v>5</v>
      </c>
      <c r="FK9" s="40">
        <v>5</v>
      </c>
      <c r="FL9" s="40">
        <v>5</v>
      </c>
      <c r="FM9" s="40">
        <v>5</v>
      </c>
      <c r="FN9" s="40">
        <v>5</v>
      </c>
      <c r="FO9" s="40">
        <v>5</v>
      </c>
      <c r="FP9" s="40">
        <v>5</v>
      </c>
      <c r="FQ9" s="40">
        <v>5</v>
      </c>
      <c r="FR9" s="40">
        <v>4</v>
      </c>
      <c r="FS9" s="40">
        <v>5</v>
      </c>
      <c r="FT9" s="40">
        <v>5</v>
      </c>
      <c r="FU9" s="40">
        <v>3</v>
      </c>
      <c r="FV9" s="40">
        <v>5</v>
      </c>
      <c r="FW9" s="40">
        <v>5</v>
      </c>
      <c r="FX9" s="40">
        <v>4</v>
      </c>
      <c r="FY9" s="40">
        <v>5</v>
      </c>
      <c r="FZ9" s="40">
        <v>5</v>
      </c>
      <c r="GA9" s="40">
        <v>5</v>
      </c>
      <c r="GB9" s="40">
        <v>4</v>
      </c>
      <c r="GC9" s="40">
        <v>5</v>
      </c>
      <c r="GD9" s="40">
        <v>5</v>
      </c>
      <c r="GE9" s="40">
        <v>4</v>
      </c>
      <c r="GF9" s="40">
        <v>5</v>
      </c>
      <c r="GG9" s="40">
        <v>5</v>
      </c>
      <c r="GH9" s="40">
        <v>4</v>
      </c>
      <c r="GI9" s="40">
        <v>5</v>
      </c>
      <c r="GJ9" s="40">
        <v>5</v>
      </c>
      <c r="GK9" s="40">
        <v>5</v>
      </c>
      <c r="GL9" s="40">
        <v>4</v>
      </c>
      <c r="GM9" s="40">
        <v>5</v>
      </c>
      <c r="GN9" s="40">
        <v>5</v>
      </c>
      <c r="GO9" s="40">
        <v>4</v>
      </c>
      <c r="GP9" s="40">
        <v>5</v>
      </c>
      <c r="GQ9" s="40">
        <v>5</v>
      </c>
      <c r="GR9" s="40">
        <v>5</v>
      </c>
      <c r="GS9" s="40">
        <v>5</v>
      </c>
      <c r="GT9" s="40">
        <v>4</v>
      </c>
      <c r="GU9" s="40">
        <v>5</v>
      </c>
      <c r="GV9" s="40">
        <v>5</v>
      </c>
      <c r="GW9" s="40">
        <v>5</v>
      </c>
      <c r="GX9" s="40">
        <v>4</v>
      </c>
      <c r="GY9" s="40">
        <v>5</v>
      </c>
      <c r="GZ9" s="40">
        <v>5</v>
      </c>
      <c r="HA9" s="40">
        <v>4</v>
      </c>
      <c r="HB9" s="40">
        <v>4</v>
      </c>
      <c r="HC9" s="40">
        <v>4</v>
      </c>
      <c r="HD9" s="40">
        <v>5</v>
      </c>
      <c r="HE9" s="40">
        <v>5</v>
      </c>
      <c r="HF9" s="40">
        <v>4</v>
      </c>
      <c r="HG9" s="40">
        <v>5</v>
      </c>
      <c r="HH9" s="40">
        <v>5</v>
      </c>
      <c r="HI9" s="40">
        <v>0</v>
      </c>
      <c r="HJ9" s="40">
        <v>5</v>
      </c>
      <c r="HK9" s="40">
        <v>5</v>
      </c>
      <c r="HL9" s="40">
        <v>5</v>
      </c>
      <c r="HM9" s="40">
        <v>5</v>
      </c>
      <c r="HN9" s="40">
        <v>5</v>
      </c>
      <c r="HO9" s="40">
        <v>5</v>
      </c>
      <c r="HP9" s="40">
        <v>4</v>
      </c>
      <c r="HQ9" s="40">
        <v>5</v>
      </c>
      <c r="HR9" s="40">
        <v>5</v>
      </c>
      <c r="HS9" s="40">
        <v>5</v>
      </c>
      <c r="HT9" s="40">
        <v>5</v>
      </c>
      <c r="HU9" s="40">
        <v>5</v>
      </c>
      <c r="HV9" s="40">
        <v>5</v>
      </c>
      <c r="HW9" s="40">
        <v>5</v>
      </c>
      <c r="HX9" s="40">
        <v>5</v>
      </c>
      <c r="HY9" s="40">
        <v>5</v>
      </c>
      <c r="HZ9" s="40">
        <v>5</v>
      </c>
      <c r="IA9" s="40">
        <v>4</v>
      </c>
      <c r="IB9" s="40">
        <v>4</v>
      </c>
      <c r="IC9" s="40">
        <v>4</v>
      </c>
      <c r="ID9" s="40">
        <v>5</v>
      </c>
      <c r="IE9" s="40">
        <v>4</v>
      </c>
      <c r="IF9" s="40">
        <v>5</v>
      </c>
      <c r="IG9" s="40">
        <v>4</v>
      </c>
      <c r="IH9" s="40">
        <v>4</v>
      </c>
      <c r="II9" s="40">
        <v>3</v>
      </c>
      <c r="IJ9" s="40">
        <v>4</v>
      </c>
      <c r="IK9" s="40">
        <v>5</v>
      </c>
      <c r="IL9" s="40">
        <v>5</v>
      </c>
      <c r="IM9" s="40">
        <v>5</v>
      </c>
      <c r="IN9" s="40">
        <v>5</v>
      </c>
      <c r="IO9" s="40">
        <v>5</v>
      </c>
      <c r="IP9" s="40">
        <v>4</v>
      </c>
      <c r="IQ9" s="40">
        <v>5</v>
      </c>
      <c r="IR9" s="40">
        <v>5</v>
      </c>
      <c r="IS9" s="40">
        <v>3</v>
      </c>
      <c r="IT9" s="40">
        <v>5</v>
      </c>
      <c r="IU9" s="40">
        <v>5</v>
      </c>
      <c r="IV9" s="40">
        <v>5</v>
      </c>
      <c r="IW9" s="40">
        <v>4</v>
      </c>
      <c r="IX9" s="40">
        <v>5</v>
      </c>
      <c r="IY9" s="40">
        <v>5</v>
      </c>
      <c r="IZ9" s="40">
        <v>5</v>
      </c>
      <c r="JA9" s="40">
        <v>5</v>
      </c>
      <c r="JB9" s="40">
        <v>5</v>
      </c>
      <c r="JC9" s="40">
        <v>4</v>
      </c>
      <c r="JD9" s="40">
        <v>4</v>
      </c>
      <c r="JE9" s="40">
        <v>5</v>
      </c>
      <c r="JF9" s="40">
        <v>4</v>
      </c>
      <c r="JG9" s="40">
        <v>4</v>
      </c>
      <c r="JH9" s="40">
        <v>4</v>
      </c>
      <c r="JI9" s="40">
        <v>4</v>
      </c>
      <c r="JJ9" s="40">
        <v>3</v>
      </c>
      <c r="JK9" s="40">
        <v>5</v>
      </c>
      <c r="JL9" s="40">
        <v>4</v>
      </c>
      <c r="JM9" s="40">
        <v>5</v>
      </c>
      <c r="JN9" s="40">
        <v>5</v>
      </c>
      <c r="JO9" s="40">
        <v>5</v>
      </c>
      <c r="JP9" s="40">
        <v>4</v>
      </c>
      <c r="JQ9" s="40">
        <v>4</v>
      </c>
      <c r="JR9" s="40">
        <v>5</v>
      </c>
      <c r="JS9" s="40">
        <v>5</v>
      </c>
      <c r="JT9" s="40">
        <v>5</v>
      </c>
      <c r="JU9" s="40">
        <v>5</v>
      </c>
      <c r="JV9" s="40">
        <v>5</v>
      </c>
      <c r="JW9" s="40">
        <v>5</v>
      </c>
      <c r="JX9" s="40">
        <v>4</v>
      </c>
      <c r="JY9" s="40">
        <v>5</v>
      </c>
      <c r="JZ9" s="40">
        <v>3</v>
      </c>
      <c r="KA9" s="40">
        <v>5</v>
      </c>
      <c r="KB9" s="40">
        <v>5</v>
      </c>
      <c r="KC9" s="40">
        <v>5</v>
      </c>
      <c r="KD9" s="40">
        <v>3</v>
      </c>
      <c r="KE9" s="40">
        <v>5</v>
      </c>
      <c r="KF9" s="40">
        <v>5</v>
      </c>
      <c r="KG9" s="40">
        <v>4</v>
      </c>
      <c r="KH9" s="40">
        <v>4</v>
      </c>
      <c r="KI9" s="40">
        <v>5</v>
      </c>
      <c r="KJ9" s="40">
        <v>5</v>
      </c>
      <c r="KK9" s="40">
        <v>5</v>
      </c>
      <c r="KL9" s="40">
        <v>5</v>
      </c>
      <c r="KM9" s="40">
        <v>5</v>
      </c>
      <c r="KN9" s="40">
        <v>5</v>
      </c>
      <c r="KO9" s="40">
        <v>5</v>
      </c>
      <c r="KP9" s="40">
        <v>5</v>
      </c>
      <c r="KQ9" s="40">
        <v>5</v>
      </c>
      <c r="KR9" s="40">
        <v>5</v>
      </c>
      <c r="KS9" s="40">
        <v>5</v>
      </c>
      <c r="KT9" s="40">
        <v>5</v>
      </c>
      <c r="KU9" s="40">
        <v>4</v>
      </c>
      <c r="KV9" s="40">
        <v>4</v>
      </c>
      <c r="KW9" s="40">
        <v>5</v>
      </c>
      <c r="KX9" s="40">
        <v>5</v>
      </c>
      <c r="KY9" s="40">
        <v>5</v>
      </c>
      <c r="KZ9" s="40">
        <v>5</v>
      </c>
      <c r="LA9" s="40">
        <v>4</v>
      </c>
      <c r="LB9" s="40">
        <v>4</v>
      </c>
      <c r="LC9" s="40">
        <v>4</v>
      </c>
      <c r="LD9" s="40">
        <v>5</v>
      </c>
      <c r="LE9" s="40">
        <v>3</v>
      </c>
      <c r="LF9" s="40">
        <v>5</v>
      </c>
      <c r="LG9" s="40">
        <v>5</v>
      </c>
      <c r="LH9" s="40">
        <v>4</v>
      </c>
      <c r="LI9" s="40">
        <v>5</v>
      </c>
      <c r="LJ9" s="40">
        <v>5</v>
      </c>
      <c r="LK9" s="40">
        <v>5</v>
      </c>
      <c r="LL9" s="40">
        <v>5</v>
      </c>
      <c r="LM9" s="40">
        <v>5</v>
      </c>
      <c r="LN9" s="40">
        <v>5</v>
      </c>
      <c r="LO9" s="40">
        <v>4</v>
      </c>
      <c r="LP9" s="40">
        <v>5</v>
      </c>
      <c r="LQ9" s="40">
        <v>5</v>
      </c>
      <c r="LR9" s="40">
        <v>5</v>
      </c>
      <c r="LS9" s="40">
        <v>4</v>
      </c>
      <c r="LT9" s="40">
        <v>5</v>
      </c>
      <c r="LU9" s="40">
        <v>5</v>
      </c>
      <c r="LV9" s="40">
        <v>4</v>
      </c>
      <c r="LW9" s="40">
        <v>5</v>
      </c>
      <c r="LX9" s="40">
        <v>5</v>
      </c>
      <c r="LY9" s="40">
        <v>5</v>
      </c>
      <c r="LZ9" s="40">
        <v>4</v>
      </c>
      <c r="MA9" s="40">
        <v>5</v>
      </c>
      <c r="MB9" s="40">
        <v>4</v>
      </c>
      <c r="MC9" s="40">
        <v>3</v>
      </c>
      <c r="MD9" s="40">
        <v>3</v>
      </c>
      <c r="ME9" s="40">
        <v>5</v>
      </c>
      <c r="MF9" s="40">
        <v>4</v>
      </c>
      <c r="MG9" s="40">
        <v>5</v>
      </c>
      <c r="MH9" s="40">
        <v>5</v>
      </c>
      <c r="MI9" s="40">
        <v>5</v>
      </c>
      <c r="MJ9" s="40">
        <v>5</v>
      </c>
      <c r="MK9" s="40">
        <v>5</v>
      </c>
      <c r="ML9" s="40">
        <v>4</v>
      </c>
      <c r="MM9" s="40">
        <v>5</v>
      </c>
      <c r="MN9" s="40">
        <v>5</v>
      </c>
      <c r="MO9" s="40">
        <v>4</v>
      </c>
      <c r="MP9" s="40">
        <v>4</v>
      </c>
      <c r="MQ9" s="40">
        <v>4</v>
      </c>
      <c r="MR9" s="40">
        <v>2</v>
      </c>
      <c r="MS9" s="40">
        <v>5</v>
      </c>
      <c r="MT9" s="40">
        <v>3</v>
      </c>
      <c r="MU9" s="40">
        <v>4</v>
      </c>
      <c r="MV9" s="40">
        <v>5</v>
      </c>
      <c r="MW9" s="40">
        <v>5</v>
      </c>
      <c r="MX9" s="40">
        <v>3</v>
      </c>
      <c r="MY9" s="40">
        <v>4</v>
      </c>
      <c r="MZ9" s="40">
        <v>4</v>
      </c>
      <c r="NA9" s="40">
        <v>4</v>
      </c>
      <c r="NB9" s="40">
        <v>5</v>
      </c>
      <c r="NC9" s="40">
        <v>4</v>
      </c>
      <c r="ND9" s="40">
        <v>5</v>
      </c>
      <c r="NE9" s="40">
        <v>5</v>
      </c>
      <c r="NF9" s="40">
        <v>4</v>
      </c>
      <c r="NG9" s="40">
        <v>4</v>
      </c>
      <c r="NH9" s="40">
        <v>5</v>
      </c>
      <c r="NI9" s="40">
        <v>4</v>
      </c>
      <c r="NJ9" s="40">
        <v>5</v>
      </c>
      <c r="NK9" s="40">
        <v>5</v>
      </c>
      <c r="NL9" s="40">
        <v>5</v>
      </c>
      <c r="NM9" s="42">
        <f>AVERAGE(Tabela631011121418[[#This Row],[1]:[831]])</f>
        <v>4.5469168900804293</v>
      </c>
      <c r="NN9" s="42">
        <f>SKEW(Tabela631011121418[[#This Row],[1]:[831]])</f>
        <v>-2.3195535820687172</v>
      </c>
      <c r="NO9" s="114"/>
      <c r="NP9" s="63">
        <v>0.86530058492971806</v>
      </c>
    </row>
    <row r="10" spans="1:380" s="28" customFormat="1" ht="24.95" customHeight="1">
      <c r="A10" s="29">
        <v>23</v>
      </c>
      <c r="B10" s="30">
        <v>5</v>
      </c>
      <c r="C10" s="106" t="s">
        <v>1711</v>
      </c>
      <c r="D10" s="39">
        <v>3</v>
      </c>
      <c r="E10" s="40">
        <v>5</v>
      </c>
      <c r="F10" s="40">
        <v>4</v>
      </c>
      <c r="G10" s="40">
        <v>4</v>
      </c>
      <c r="H10" s="40">
        <v>5</v>
      </c>
      <c r="I10" s="40">
        <v>5</v>
      </c>
      <c r="J10" s="40">
        <v>5</v>
      </c>
      <c r="K10" s="40">
        <v>4</v>
      </c>
      <c r="L10" s="40">
        <v>5</v>
      </c>
      <c r="M10" s="40">
        <v>4</v>
      </c>
      <c r="N10" s="40">
        <v>5</v>
      </c>
      <c r="O10" s="40">
        <v>4</v>
      </c>
      <c r="P10" s="40">
        <v>4</v>
      </c>
      <c r="Q10" s="40">
        <v>4</v>
      </c>
      <c r="R10" s="40">
        <v>4</v>
      </c>
      <c r="S10" s="40">
        <v>3</v>
      </c>
      <c r="T10" s="40">
        <v>3</v>
      </c>
      <c r="U10" s="40">
        <v>3</v>
      </c>
      <c r="V10" s="40">
        <v>3</v>
      </c>
      <c r="W10" s="40">
        <v>4</v>
      </c>
      <c r="X10" s="40">
        <v>4</v>
      </c>
      <c r="Y10" s="40">
        <v>4</v>
      </c>
      <c r="Z10" s="40">
        <v>4</v>
      </c>
      <c r="AA10" s="40">
        <v>5</v>
      </c>
      <c r="AB10" s="40">
        <v>4</v>
      </c>
      <c r="AC10" s="40">
        <v>4</v>
      </c>
      <c r="AD10" s="40">
        <v>5</v>
      </c>
      <c r="AE10" s="40">
        <v>5</v>
      </c>
      <c r="AF10" s="40">
        <v>4</v>
      </c>
      <c r="AG10" s="40">
        <v>4</v>
      </c>
      <c r="AH10" s="40">
        <v>4</v>
      </c>
      <c r="AI10" s="40">
        <v>4</v>
      </c>
      <c r="AJ10" s="40">
        <v>3</v>
      </c>
      <c r="AK10" s="40">
        <v>4</v>
      </c>
      <c r="AL10" s="40">
        <v>5</v>
      </c>
      <c r="AM10" s="40">
        <v>4</v>
      </c>
      <c r="AN10" s="40">
        <v>4</v>
      </c>
      <c r="AO10" s="40">
        <v>4</v>
      </c>
      <c r="AP10" s="40">
        <v>4</v>
      </c>
      <c r="AQ10" s="40">
        <v>5</v>
      </c>
      <c r="AR10" s="40">
        <v>4</v>
      </c>
      <c r="AS10" s="40">
        <v>4</v>
      </c>
      <c r="AT10" s="40">
        <v>4</v>
      </c>
      <c r="AU10" s="40">
        <v>3</v>
      </c>
      <c r="AV10" s="40">
        <v>5</v>
      </c>
      <c r="AW10" s="40">
        <v>4</v>
      </c>
      <c r="AX10" s="40">
        <v>4</v>
      </c>
      <c r="AY10" s="40">
        <v>4</v>
      </c>
      <c r="AZ10" s="40">
        <v>4</v>
      </c>
      <c r="BA10" s="40">
        <v>4</v>
      </c>
      <c r="BB10" s="40">
        <v>5</v>
      </c>
      <c r="BC10" s="40">
        <v>3</v>
      </c>
      <c r="BD10" s="40">
        <v>4</v>
      </c>
      <c r="BE10" s="40">
        <v>4</v>
      </c>
      <c r="BF10" s="40">
        <v>2</v>
      </c>
      <c r="BG10" s="40">
        <v>4</v>
      </c>
      <c r="BH10" s="40">
        <v>5</v>
      </c>
      <c r="BI10" s="40">
        <v>4</v>
      </c>
      <c r="BJ10" s="40">
        <v>5</v>
      </c>
      <c r="BK10" s="40">
        <v>5</v>
      </c>
      <c r="BL10" s="40">
        <v>5</v>
      </c>
      <c r="BM10" s="40">
        <v>4</v>
      </c>
      <c r="BN10" s="40">
        <v>4</v>
      </c>
      <c r="BO10" s="40">
        <v>4</v>
      </c>
      <c r="BP10" s="40">
        <v>4</v>
      </c>
      <c r="BQ10" s="40">
        <v>5</v>
      </c>
      <c r="BR10" s="40">
        <v>4</v>
      </c>
      <c r="BS10" s="40">
        <v>5</v>
      </c>
      <c r="BT10" s="40">
        <v>5</v>
      </c>
      <c r="BU10" s="40">
        <v>5</v>
      </c>
      <c r="BV10" s="40">
        <v>5</v>
      </c>
      <c r="BW10" s="40">
        <v>4</v>
      </c>
      <c r="BX10" s="40">
        <v>4</v>
      </c>
      <c r="BY10" s="40">
        <v>5</v>
      </c>
      <c r="BZ10" s="40">
        <v>5</v>
      </c>
      <c r="CA10" s="40">
        <v>4</v>
      </c>
      <c r="CB10" s="40">
        <v>4</v>
      </c>
      <c r="CC10" s="40">
        <v>4</v>
      </c>
      <c r="CD10" s="40">
        <v>4</v>
      </c>
      <c r="CE10" s="40">
        <v>3</v>
      </c>
      <c r="CF10" s="40">
        <v>4</v>
      </c>
      <c r="CG10" s="40">
        <v>5</v>
      </c>
      <c r="CH10" s="40">
        <v>4</v>
      </c>
      <c r="CI10" s="40">
        <v>4</v>
      </c>
      <c r="CJ10" s="40">
        <v>5</v>
      </c>
      <c r="CK10" s="40">
        <v>5</v>
      </c>
      <c r="CL10" s="40">
        <v>4</v>
      </c>
      <c r="CM10" s="40">
        <v>5</v>
      </c>
      <c r="CN10" s="40">
        <v>3</v>
      </c>
      <c r="CO10" s="40">
        <v>4</v>
      </c>
      <c r="CP10" s="40">
        <v>4</v>
      </c>
      <c r="CQ10" s="40">
        <v>3</v>
      </c>
      <c r="CR10" s="40">
        <v>5</v>
      </c>
      <c r="CS10" s="40">
        <v>5</v>
      </c>
      <c r="CT10" s="40">
        <v>5</v>
      </c>
      <c r="CU10" s="40">
        <v>4</v>
      </c>
      <c r="CV10" s="40">
        <v>4</v>
      </c>
      <c r="CW10" s="40">
        <v>5</v>
      </c>
      <c r="CX10" s="40">
        <v>5</v>
      </c>
      <c r="CY10" s="40">
        <v>5</v>
      </c>
      <c r="CZ10" s="40">
        <v>4</v>
      </c>
      <c r="DA10" s="40">
        <v>4</v>
      </c>
      <c r="DB10" s="40">
        <v>4</v>
      </c>
      <c r="DC10" s="40">
        <v>4</v>
      </c>
      <c r="DD10" s="40">
        <v>4</v>
      </c>
      <c r="DE10" s="40">
        <v>3</v>
      </c>
      <c r="DF10" s="40">
        <v>4</v>
      </c>
      <c r="DG10" s="40">
        <v>5</v>
      </c>
      <c r="DH10" s="40">
        <v>0</v>
      </c>
      <c r="DI10" s="40">
        <v>5</v>
      </c>
      <c r="DJ10" s="40">
        <v>4</v>
      </c>
      <c r="DK10" s="40">
        <v>4</v>
      </c>
      <c r="DL10" s="40">
        <v>5</v>
      </c>
      <c r="DM10" s="40">
        <v>5</v>
      </c>
      <c r="DN10" s="40">
        <v>4</v>
      </c>
      <c r="DO10" s="40">
        <v>4</v>
      </c>
      <c r="DP10" s="40">
        <v>3</v>
      </c>
      <c r="DQ10" s="40">
        <v>4</v>
      </c>
      <c r="DR10" s="40">
        <v>4</v>
      </c>
      <c r="DS10" s="40">
        <v>3</v>
      </c>
      <c r="DT10" s="40">
        <v>5</v>
      </c>
      <c r="DU10" s="40">
        <v>5</v>
      </c>
      <c r="DV10" s="40">
        <v>4</v>
      </c>
      <c r="DW10" s="40">
        <v>4</v>
      </c>
      <c r="DX10" s="40">
        <v>0</v>
      </c>
      <c r="DY10" s="40">
        <v>4</v>
      </c>
      <c r="DZ10" s="40">
        <v>4</v>
      </c>
      <c r="EA10" s="40">
        <v>4</v>
      </c>
      <c r="EB10" s="40">
        <v>5</v>
      </c>
      <c r="EC10" s="40">
        <v>0</v>
      </c>
      <c r="ED10" s="40">
        <v>4</v>
      </c>
      <c r="EE10" s="40">
        <v>4</v>
      </c>
      <c r="EF10" s="40">
        <v>4</v>
      </c>
      <c r="EG10" s="40">
        <v>4</v>
      </c>
      <c r="EH10" s="40">
        <v>4</v>
      </c>
      <c r="EI10" s="40">
        <v>4</v>
      </c>
      <c r="EJ10" s="40">
        <v>4</v>
      </c>
      <c r="EK10" s="40">
        <v>4</v>
      </c>
      <c r="EL10" s="40">
        <v>4</v>
      </c>
      <c r="EM10" s="40">
        <v>4</v>
      </c>
      <c r="EN10" s="40">
        <v>5</v>
      </c>
      <c r="EO10" s="40">
        <v>5</v>
      </c>
      <c r="EP10" s="40">
        <v>4</v>
      </c>
      <c r="EQ10" s="40">
        <v>4</v>
      </c>
      <c r="ER10" s="40">
        <v>4</v>
      </c>
      <c r="ES10" s="40">
        <v>4</v>
      </c>
      <c r="ET10" s="40">
        <v>3</v>
      </c>
      <c r="EU10" s="40">
        <v>4</v>
      </c>
      <c r="EV10" s="40">
        <v>5</v>
      </c>
      <c r="EW10" s="40">
        <v>5</v>
      </c>
      <c r="EX10" s="40">
        <v>4</v>
      </c>
      <c r="EY10" s="40">
        <v>5</v>
      </c>
      <c r="EZ10" s="40">
        <v>4</v>
      </c>
      <c r="FA10" s="40">
        <v>4</v>
      </c>
      <c r="FB10" s="40">
        <v>5</v>
      </c>
      <c r="FC10" s="40">
        <v>5</v>
      </c>
      <c r="FD10" s="40">
        <v>3</v>
      </c>
      <c r="FE10" s="40">
        <v>5</v>
      </c>
      <c r="FF10" s="40">
        <v>5</v>
      </c>
      <c r="FG10" s="40">
        <v>5</v>
      </c>
      <c r="FH10" s="40">
        <v>4</v>
      </c>
      <c r="FI10" s="40">
        <v>4</v>
      </c>
      <c r="FJ10" s="40">
        <v>5</v>
      </c>
      <c r="FK10" s="40">
        <v>5</v>
      </c>
      <c r="FL10" s="40">
        <v>5</v>
      </c>
      <c r="FM10" s="40">
        <v>5</v>
      </c>
      <c r="FN10" s="40">
        <v>4</v>
      </c>
      <c r="FO10" s="40">
        <v>4</v>
      </c>
      <c r="FP10" s="40">
        <v>0</v>
      </c>
      <c r="FQ10" s="40">
        <v>4</v>
      </c>
      <c r="FR10" s="40">
        <v>4</v>
      </c>
      <c r="FS10" s="40">
        <v>5</v>
      </c>
      <c r="FT10" s="40">
        <v>5</v>
      </c>
      <c r="FU10" s="40">
        <v>5</v>
      </c>
      <c r="FV10" s="40">
        <v>4</v>
      </c>
      <c r="FW10" s="40">
        <v>5</v>
      </c>
      <c r="FX10" s="40">
        <v>3</v>
      </c>
      <c r="FY10" s="40">
        <v>3</v>
      </c>
      <c r="FZ10" s="40">
        <v>4</v>
      </c>
      <c r="GA10" s="40">
        <v>4</v>
      </c>
      <c r="GB10" s="40">
        <v>3</v>
      </c>
      <c r="GC10" s="40">
        <v>4</v>
      </c>
      <c r="GD10" s="40">
        <v>5</v>
      </c>
      <c r="GE10" s="40">
        <v>5</v>
      </c>
      <c r="GF10" s="40">
        <v>5</v>
      </c>
      <c r="GG10" s="40">
        <v>5</v>
      </c>
      <c r="GH10" s="40">
        <v>4</v>
      </c>
      <c r="GI10" s="40">
        <v>5</v>
      </c>
      <c r="GJ10" s="40">
        <v>5</v>
      </c>
      <c r="GK10" s="40">
        <v>4</v>
      </c>
      <c r="GL10" s="40">
        <v>4</v>
      </c>
      <c r="GM10" s="40">
        <v>4</v>
      </c>
      <c r="GN10" s="40">
        <v>4</v>
      </c>
      <c r="GO10" s="40">
        <v>3</v>
      </c>
      <c r="GP10" s="40">
        <v>4</v>
      </c>
      <c r="GQ10" s="40">
        <v>5</v>
      </c>
      <c r="GR10" s="40">
        <v>5</v>
      </c>
      <c r="GS10" s="40">
        <v>5</v>
      </c>
      <c r="GT10" s="40">
        <v>4</v>
      </c>
      <c r="GU10" s="40">
        <v>4</v>
      </c>
      <c r="GV10" s="40">
        <v>5</v>
      </c>
      <c r="GW10" s="40">
        <v>5</v>
      </c>
      <c r="GX10" s="40">
        <v>5</v>
      </c>
      <c r="GY10" s="40">
        <v>4</v>
      </c>
      <c r="GZ10" s="40">
        <v>5</v>
      </c>
      <c r="HA10" s="40">
        <v>4</v>
      </c>
      <c r="HB10" s="40">
        <v>3</v>
      </c>
      <c r="HC10" s="40">
        <v>3</v>
      </c>
      <c r="HD10" s="40">
        <v>4</v>
      </c>
      <c r="HE10" s="40">
        <v>4</v>
      </c>
      <c r="HF10" s="40">
        <v>4</v>
      </c>
      <c r="HG10" s="40">
        <v>5</v>
      </c>
      <c r="HH10" s="40">
        <v>4</v>
      </c>
      <c r="HI10" s="40">
        <v>4</v>
      </c>
      <c r="HJ10" s="40">
        <v>5</v>
      </c>
      <c r="HK10" s="40">
        <v>5</v>
      </c>
      <c r="HL10" s="40">
        <v>5</v>
      </c>
      <c r="HM10" s="40">
        <v>4</v>
      </c>
      <c r="HN10" s="40">
        <v>5</v>
      </c>
      <c r="HO10" s="40">
        <v>4</v>
      </c>
      <c r="HP10" s="40">
        <v>4</v>
      </c>
      <c r="HQ10" s="40">
        <v>4</v>
      </c>
      <c r="HR10" s="40">
        <v>5</v>
      </c>
      <c r="HS10" s="40">
        <v>5</v>
      </c>
      <c r="HT10" s="40">
        <v>3</v>
      </c>
      <c r="HU10" s="40">
        <v>5</v>
      </c>
      <c r="HV10" s="40">
        <v>5</v>
      </c>
      <c r="HW10" s="40">
        <v>4</v>
      </c>
      <c r="HX10" s="40">
        <v>4</v>
      </c>
      <c r="HY10" s="40">
        <v>4</v>
      </c>
      <c r="HZ10" s="40">
        <v>4</v>
      </c>
      <c r="IA10" s="40">
        <v>4</v>
      </c>
      <c r="IB10" s="40">
        <v>3</v>
      </c>
      <c r="IC10" s="40">
        <v>4</v>
      </c>
      <c r="ID10" s="40">
        <v>4</v>
      </c>
      <c r="IE10" s="40">
        <v>3</v>
      </c>
      <c r="IF10" s="40">
        <v>4</v>
      </c>
      <c r="IG10" s="40">
        <v>4</v>
      </c>
      <c r="IH10" s="40">
        <v>5</v>
      </c>
      <c r="II10" s="40">
        <v>3</v>
      </c>
      <c r="IJ10" s="40">
        <v>4</v>
      </c>
      <c r="IK10" s="40">
        <v>5</v>
      </c>
      <c r="IL10" s="40">
        <v>5</v>
      </c>
      <c r="IM10" s="40">
        <v>4</v>
      </c>
      <c r="IN10" s="40">
        <v>4</v>
      </c>
      <c r="IO10" s="40">
        <v>5</v>
      </c>
      <c r="IP10" s="40">
        <v>4</v>
      </c>
      <c r="IQ10" s="40">
        <v>5</v>
      </c>
      <c r="IR10" s="40">
        <v>4</v>
      </c>
      <c r="IS10" s="40">
        <v>5</v>
      </c>
      <c r="IT10" s="40">
        <v>4</v>
      </c>
      <c r="IU10" s="40">
        <v>4</v>
      </c>
      <c r="IV10" s="40">
        <v>4</v>
      </c>
      <c r="IW10" s="40">
        <v>4</v>
      </c>
      <c r="IX10" s="40">
        <v>5</v>
      </c>
      <c r="IY10" s="40">
        <v>5</v>
      </c>
      <c r="IZ10" s="40">
        <v>5</v>
      </c>
      <c r="JA10" s="40">
        <v>5</v>
      </c>
      <c r="JB10" s="40">
        <v>5</v>
      </c>
      <c r="JC10" s="40">
        <v>5</v>
      </c>
      <c r="JD10" s="40">
        <v>4</v>
      </c>
      <c r="JE10" s="40">
        <v>4</v>
      </c>
      <c r="JF10" s="40">
        <v>5</v>
      </c>
      <c r="JG10" s="40">
        <v>3</v>
      </c>
      <c r="JH10" s="40">
        <v>4</v>
      </c>
      <c r="JI10" s="40">
        <v>4</v>
      </c>
      <c r="JJ10" s="40">
        <v>1</v>
      </c>
      <c r="JK10" s="40">
        <v>4</v>
      </c>
      <c r="JL10" s="40">
        <v>4</v>
      </c>
      <c r="JM10" s="40">
        <v>5</v>
      </c>
      <c r="JN10" s="40">
        <v>4</v>
      </c>
      <c r="JO10" s="40">
        <v>4</v>
      </c>
      <c r="JP10" s="40">
        <v>4</v>
      </c>
      <c r="JQ10" s="40">
        <v>3</v>
      </c>
      <c r="JR10" s="40">
        <v>4</v>
      </c>
      <c r="JS10" s="40">
        <v>5</v>
      </c>
      <c r="JT10" s="40">
        <v>5</v>
      </c>
      <c r="JU10" s="40">
        <v>5</v>
      </c>
      <c r="JV10" s="40">
        <v>5</v>
      </c>
      <c r="JW10" s="40">
        <v>4</v>
      </c>
      <c r="JX10" s="40">
        <v>4</v>
      </c>
      <c r="JY10" s="40">
        <v>5</v>
      </c>
      <c r="JZ10" s="40">
        <v>0</v>
      </c>
      <c r="KA10" s="40">
        <v>5</v>
      </c>
      <c r="KB10" s="40">
        <v>5</v>
      </c>
      <c r="KC10" s="40">
        <v>5</v>
      </c>
      <c r="KD10" s="40">
        <v>4</v>
      </c>
      <c r="KE10" s="40">
        <v>5</v>
      </c>
      <c r="KF10" s="40">
        <v>3</v>
      </c>
      <c r="KG10" s="40">
        <v>4</v>
      </c>
      <c r="KH10" s="40">
        <v>5</v>
      </c>
      <c r="KI10" s="40">
        <v>5</v>
      </c>
      <c r="KJ10" s="40">
        <v>5</v>
      </c>
      <c r="KK10" s="40">
        <v>5</v>
      </c>
      <c r="KL10" s="40">
        <v>5</v>
      </c>
      <c r="KM10" s="40">
        <v>5</v>
      </c>
      <c r="KN10" s="40">
        <v>5</v>
      </c>
      <c r="KO10" s="40">
        <v>5</v>
      </c>
      <c r="KP10" s="40">
        <v>4</v>
      </c>
      <c r="KQ10" s="40">
        <v>5</v>
      </c>
      <c r="KR10" s="40">
        <v>4</v>
      </c>
      <c r="KS10" s="40">
        <v>4</v>
      </c>
      <c r="KT10" s="40">
        <v>5</v>
      </c>
      <c r="KU10" s="40">
        <v>4</v>
      </c>
      <c r="KV10" s="40">
        <v>5</v>
      </c>
      <c r="KW10" s="40">
        <v>3</v>
      </c>
      <c r="KX10" s="40">
        <v>5</v>
      </c>
      <c r="KY10" s="40">
        <v>4</v>
      </c>
      <c r="KZ10" s="40">
        <v>5</v>
      </c>
      <c r="LA10" s="40">
        <v>4</v>
      </c>
      <c r="LB10" s="40">
        <v>4</v>
      </c>
      <c r="LC10" s="40">
        <v>4</v>
      </c>
      <c r="LD10" s="40">
        <v>5</v>
      </c>
      <c r="LE10" s="40">
        <v>4</v>
      </c>
      <c r="LF10" s="40">
        <v>3</v>
      </c>
      <c r="LG10" s="40">
        <v>4</v>
      </c>
      <c r="LH10" s="40">
        <v>4</v>
      </c>
      <c r="LI10" s="40">
        <v>5</v>
      </c>
      <c r="LJ10" s="40">
        <v>4</v>
      </c>
      <c r="LK10" s="40">
        <v>3</v>
      </c>
      <c r="LL10" s="40">
        <v>3</v>
      </c>
      <c r="LM10" s="40">
        <v>5</v>
      </c>
      <c r="LN10" s="40">
        <v>5</v>
      </c>
      <c r="LO10" s="40">
        <v>4</v>
      </c>
      <c r="LP10" s="40">
        <v>5</v>
      </c>
      <c r="LQ10" s="40">
        <v>5</v>
      </c>
      <c r="LR10" s="40">
        <v>4</v>
      </c>
      <c r="LS10" s="40">
        <v>2</v>
      </c>
      <c r="LT10" s="40">
        <v>5</v>
      </c>
      <c r="LU10" s="40">
        <v>4</v>
      </c>
      <c r="LV10" s="40">
        <v>4</v>
      </c>
      <c r="LW10" s="40">
        <v>5</v>
      </c>
      <c r="LX10" s="40">
        <v>5</v>
      </c>
      <c r="LY10" s="40">
        <v>5</v>
      </c>
      <c r="LZ10" s="40">
        <v>5</v>
      </c>
      <c r="MA10" s="40">
        <v>5</v>
      </c>
      <c r="MB10" s="40">
        <v>4</v>
      </c>
      <c r="MC10" s="40">
        <v>4</v>
      </c>
      <c r="MD10" s="40">
        <v>4</v>
      </c>
      <c r="ME10" s="40">
        <v>5</v>
      </c>
      <c r="MF10" s="40">
        <v>3</v>
      </c>
      <c r="MG10" s="40">
        <v>4</v>
      </c>
      <c r="MH10" s="40">
        <v>1</v>
      </c>
      <c r="MI10" s="40">
        <v>5</v>
      </c>
      <c r="MJ10" s="40">
        <v>4</v>
      </c>
      <c r="MK10" s="40">
        <v>5</v>
      </c>
      <c r="ML10" s="40">
        <v>5</v>
      </c>
      <c r="MM10" s="40">
        <v>3</v>
      </c>
      <c r="MN10" s="40">
        <v>4</v>
      </c>
      <c r="MO10" s="40">
        <v>5</v>
      </c>
      <c r="MP10" s="40">
        <v>4</v>
      </c>
      <c r="MQ10" s="40">
        <v>3</v>
      </c>
      <c r="MR10" s="40">
        <v>2</v>
      </c>
      <c r="MS10" s="40">
        <v>4</v>
      </c>
      <c r="MT10" s="40">
        <v>3</v>
      </c>
      <c r="MU10" s="40">
        <v>4</v>
      </c>
      <c r="MV10" s="40">
        <v>4</v>
      </c>
      <c r="MW10" s="40">
        <v>4</v>
      </c>
      <c r="MX10" s="40">
        <v>3</v>
      </c>
      <c r="MY10" s="40">
        <v>3</v>
      </c>
      <c r="MZ10" s="40">
        <v>5</v>
      </c>
      <c r="NA10" s="40">
        <v>4</v>
      </c>
      <c r="NB10" s="40">
        <v>3</v>
      </c>
      <c r="NC10" s="40">
        <v>4</v>
      </c>
      <c r="ND10" s="40">
        <v>5</v>
      </c>
      <c r="NE10" s="40">
        <v>5</v>
      </c>
      <c r="NF10" s="40">
        <v>3</v>
      </c>
      <c r="NG10" s="40">
        <v>4</v>
      </c>
      <c r="NH10" s="40">
        <v>4</v>
      </c>
      <c r="NI10" s="40">
        <v>4</v>
      </c>
      <c r="NJ10" s="40">
        <v>4</v>
      </c>
      <c r="NK10" s="40">
        <v>4</v>
      </c>
      <c r="NL10" s="40">
        <v>4</v>
      </c>
      <c r="NM10" s="42">
        <f>AVERAGE(Tabela631011121418[[#This Row],[1]:[831]])</f>
        <v>4.1715817694369974</v>
      </c>
      <c r="NN10" s="42">
        <f>SKEW(Tabela631011121418[[#This Row],[1]:[831]])</f>
        <v>-1.8777723980862744</v>
      </c>
      <c r="NO10" s="114"/>
      <c r="NP10" s="63">
        <v>0.85858807170220508</v>
      </c>
    </row>
    <row r="11" spans="1:380" s="28" customFormat="1" ht="24.95" customHeight="1">
      <c r="A11" s="29">
        <v>24</v>
      </c>
      <c r="B11" s="30">
        <v>6</v>
      </c>
      <c r="C11" s="106" t="s">
        <v>1712</v>
      </c>
      <c r="D11" s="39">
        <v>4</v>
      </c>
      <c r="E11" s="40">
        <v>4</v>
      </c>
      <c r="F11" s="40">
        <v>5</v>
      </c>
      <c r="G11" s="40">
        <v>4</v>
      </c>
      <c r="H11" s="40">
        <v>3</v>
      </c>
      <c r="I11" s="40">
        <v>5</v>
      </c>
      <c r="J11" s="40">
        <v>5</v>
      </c>
      <c r="K11" s="40">
        <v>5</v>
      </c>
      <c r="L11" s="40">
        <v>5</v>
      </c>
      <c r="M11" s="40">
        <v>4</v>
      </c>
      <c r="N11" s="40">
        <v>5</v>
      </c>
      <c r="O11" s="40">
        <v>5</v>
      </c>
      <c r="P11" s="40">
        <v>4</v>
      </c>
      <c r="Q11" s="40">
        <v>4</v>
      </c>
      <c r="R11" s="40">
        <v>4</v>
      </c>
      <c r="S11" s="40">
        <v>2</v>
      </c>
      <c r="T11" s="40">
        <v>5</v>
      </c>
      <c r="U11" s="40">
        <v>1</v>
      </c>
      <c r="V11" s="40">
        <v>4</v>
      </c>
      <c r="W11" s="40">
        <v>3</v>
      </c>
      <c r="X11" s="40">
        <v>5</v>
      </c>
      <c r="Y11" s="40">
        <v>4</v>
      </c>
      <c r="Z11" s="40">
        <v>5</v>
      </c>
      <c r="AA11" s="40">
        <v>5</v>
      </c>
      <c r="AB11" s="40">
        <v>4</v>
      </c>
      <c r="AC11" s="40">
        <v>5</v>
      </c>
      <c r="AD11" s="40">
        <v>5</v>
      </c>
      <c r="AE11" s="40">
        <v>5</v>
      </c>
      <c r="AF11" s="40">
        <v>5</v>
      </c>
      <c r="AG11" s="40">
        <v>4</v>
      </c>
      <c r="AH11" s="40">
        <v>5</v>
      </c>
      <c r="AI11" s="40">
        <v>5</v>
      </c>
      <c r="AJ11" s="40">
        <v>3</v>
      </c>
      <c r="AK11" s="40">
        <v>5</v>
      </c>
      <c r="AL11" s="40">
        <v>5</v>
      </c>
      <c r="AM11" s="40">
        <v>4</v>
      </c>
      <c r="AN11" s="40">
        <v>5</v>
      </c>
      <c r="AO11" s="40">
        <v>4</v>
      </c>
      <c r="AP11" s="40">
        <v>4</v>
      </c>
      <c r="AQ11" s="40">
        <v>5</v>
      </c>
      <c r="AR11" s="40">
        <v>4</v>
      </c>
      <c r="AS11" s="40">
        <v>4</v>
      </c>
      <c r="AT11" s="40">
        <v>4</v>
      </c>
      <c r="AU11" s="40">
        <v>4</v>
      </c>
      <c r="AV11" s="40">
        <v>5</v>
      </c>
      <c r="AW11" s="40">
        <v>5</v>
      </c>
      <c r="AX11" s="40">
        <v>5</v>
      </c>
      <c r="AY11" s="40">
        <v>5</v>
      </c>
      <c r="AZ11" s="40">
        <v>5</v>
      </c>
      <c r="BA11" s="40">
        <v>5</v>
      </c>
      <c r="BB11" s="40">
        <v>5</v>
      </c>
      <c r="BC11" s="40">
        <v>4</v>
      </c>
      <c r="BD11" s="40">
        <v>4</v>
      </c>
      <c r="BE11" s="40">
        <v>4</v>
      </c>
      <c r="BF11" s="40">
        <v>4</v>
      </c>
      <c r="BG11" s="40">
        <v>5</v>
      </c>
      <c r="BH11" s="40">
        <v>5</v>
      </c>
      <c r="BI11" s="40">
        <v>4</v>
      </c>
      <c r="BJ11" s="40">
        <v>4</v>
      </c>
      <c r="BK11" s="40">
        <v>5</v>
      </c>
      <c r="BL11" s="40">
        <v>5</v>
      </c>
      <c r="BM11" s="40">
        <v>5</v>
      </c>
      <c r="BN11" s="40">
        <v>4</v>
      </c>
      <c r="BO11" s="40">
        <v>4</v>
      </c>
      <c r="BP11" s="40">
        <v>4</v>
      </c>
      <c r="BQ11" s="40">
        <v>4</v>
      </c>
      <c r="BR11" s="40">
        <v>5</v>
      </c>
      <c r="BS11" s="40">
        <v>5</v>
      </c>
      <c r="BT11" s="40">
        <v>5</v>
      </c>
      <c r="BU11" s="40">
        <v>5</v>
      </c>
      <c r="BV11" s="40">
        <v>5</v>
      </c>
      <c r="BW11" s="40">
        <v>3</v>
      </c>
      <c r="BX11" s="40">
        <v>4</v>
      </c>
      <c r="BY11" s="40">
        <v>4</v>
      </c>
      <c r="BZ11" s="40">
        <v>5</v>
      </c>
      <c r="CA11" s="40">
        <v>3</v>
      </c>
      <c r="CB11" s="40">
        <v>5</v>
      </c>
      <c r="CC11" s="40">
        <v>3</v>
      </c>
      <c r="CD11" s="40">
        <v>4</v>
      </c>
      <c r="CE11" s="40">
        <v>5</v>
      </c>
      <c r="CF11" s="40">
        <v>4</v>
      </c>
      <c r="CG11" s="40">
        <v>5</v>
      </c>
      <c r="CH11" s="40">
        <v>5</v>
      </c>
      <c r="CI11" s="40">
        <v>4</v>
      </c>
      <c r="CJ11" s="40">
        <v>5</v>
      </c>
      <c r="CK11" s="40">
        <v>5</v>
      </c>
      <c r="CL11" s="40">
        <v>4</v>
      </c>
      <c r="CM11" s="40">
        <v>5</v>
      </c>
      <c r="CN11" s="40">
        <v>5</v>
      </c>
      <c r="CO11" s="40">
        <v>4</v>
      </c>
      <c r="CP11" s="40">
        <v>5</v>
      </c>
      <c r="CQ11" s="40">
        <v>5</v>
      </c>
      <c r="CR11" s="40">
        <v>5</v>
      </c>
      <c r="CS11" s="40">
        <v>5</v>
      </c>
      <c r="CT11" s="40">
        <v>5</v>
      </c>
      <c r="CU11" s="40">
        <v>5</v>
      </c>
      <c r="CV11" s="40">
        <v>4</v>
      </c>
      <c r="CW11" s="40">
        <v>4</v>
      </c>
      <c r="CX11" s="40">
        <v>5</v>
      </c>
      <c r="CY11" s="40">
        <v>5</v>
      </c>
      <c r="CZ11" s="40">
        <v>4</v>
      </c>
      <c r="DA11" s="40">
        <v>2</v>
      </c>
      <c r="DB11" s="40">
        <v>4</v>
      </c>
      <c r="DC11" s="40">
        <v>4</v>
      </c>
      <c r="DD11" s="40">
        <v>5</v>
      </c>
      <c r="DE11" s="40">
        <v>4</v>
      </c>
      <c r="DF11" s="40">
        <v>4</v>
      </c>
      <c r="DG11" s="40">
        <v>5</v>
      </c>
      <c r="DH11" s="40">
        <v>1</v>
      </c>
      <c r="DI11" s="40">
        <v>4</v>
      </c>
      <c r="DJ11" s="40">
        <v>5</v>
      </c>
      <c r="DK11" s="40">
        <v>5</v>
      </c>
      <c r="DL11" s="40">
        <v>4</v>
      </c>
      <c r="DM11" s="40">
        <v>5</v>
      </c>
      <c r="DN11" s="40">
        <v>4</v>
      </c>
      <c r="DO11" s="40">
        <v>3</v>
      </c>
      <c r="DP11" s="40">
        <v>5</v>
      </c>
      <c r="DQ11" s="40">
        <v>4</v>
      </c>
      <c r="DR11" s="40">
        <v>4</v>
      </c>
      <c r="DS11" s="40">
        <v>4</v>
      </c>
      <c r="DT11" s="40">
        <v>5</v>
      </c>
      <c r="DU11" s="40">
        <v>5</v>
      </c>
      <c r="DV11" s="40">
        <v>4</v>
      </c>
      <c r="DW11" s="40">
        <v>4</v>
      </c>
      <c r="DX11" s="40">
        <v>4</v>
      </c>
      <c r="DY11" s="40">
        <v>4</v>
      </c>
      <c r="DZ11" s="40">
        <v>5</v>
      </c>
      <c r="EA11" s="40">
        <v>5</v>
      </c>
      <c r="EB11" s="40">
        <v>5</v>
      </c>
      <c r="EC11" s="40">
        <v>5</v>
      </c>
      <c r="ED11" s="40">
        <v>1</v>
      </c>
      <c r="EE11" s="40">
        <v>5</v>
      </c>
      <c r="EF11" s="40">
        <v>4</v>
      </c>
      <c r="EG11" s="40">
        <v>5</v>
      </c>
      <c r="EH11" s="40">
        <v>4</v>
      </c>
      <c r="EI11" s="40">
        <v>5</v>
      </c>
      <c r="EJ11" s="40">
        <v>5</v>
      </c>
      <c r="EK11" s="40">
        <v>1</v>
      </c>
      <c r="EL11" s="40">
        <v>5</v>
      </c>
      <c r="EM11" s="40">
        <v>5</v>
      </c>
      <c r="EN11" s="40">
        <v>5</v>
      </c>
      <c r="EO11" s="40">
        <v>4</v>
      </c>
      <c r="EP11" s="40">
        <v>4</v>
      </c>
      <c r="EQ11" s="40">
        <v>5</v>
      </c>
      <c r="ER11" s="40">
        <v>5</v>
      </c>
      <c r="ES11" s="40">
        <v>4</v>
      </c>
      <c r="ET11" s="40">
        <v>5</v>
      </c>
      <c r="EU11" s="40">
        <v>5</v>
      </c>
      <c r="EV11" s="40">
        <v>5</v>
      </c>
      <c r="EW11" s="40">
        <v>5</v>
      </c>
      <c r="EX11" s="40">
        <v>4</v>
      </c>
      <c r="EY11" s="40">
        <v>5</v>
      </c>
      <c r="EZ11" s="40">
        <v>5</v>
      </c>
      <c r="FA11" s="40">
        <v>5</v>
      </c>
      <c r="FB11" s="40">
        <v>5</v>
      </c>
      <c r="FC11" s="40">
        <v>5</v>
      </c>
      <c r="FD11" s="40">
        <v>5</v>
      </c>
      <c r="FE11" s="40">
        <v>5</v>
      </c>
      <c r="FF11" s="40">
        <v>4</v>
      </c>
      <c r="FG11" s="40">
        <v>0</v>
      </c>
      <c r="FH11" s="40">
        <v>4</v>
      </c>
      <c r="FI11" s="40">
        <v>5</v>
      </c>
      <c r="FJ11" s="40">
        <v>5</v>
      </c>
      <c r="FK11" s="40">
        <v>5</v>
      </c>
      <c r="FL11" s="40">
        <v>5</v>
      </c>
      <c r="FM11" s="40">
        <v>5</v>
      </c>
      <c r="FN11" s="40">
        <v>5</v>
      </c>
      <c r="FO11" s="40">
        <v>4</v>
      </c>
      <c r="FP11" s="40">
        <v>2</v>
      </c>
      <c r="FQ11" s="40">
        <v>5</v>
      </c>
      <c r="FR11" s="40">
        <v>2</v>
      </c>
      <c r="FS11" s="40">
        <v>5</v>
      </c>
      <c r="FT11" s="40">
        <v>5</v>
      </c>
      <c r="FU11" s="40">
        <v>4</v>
      </c>
      <c r="FV11" s="40">
        <v>5</v>
      </c>
      <c r="FW11" s="40">
        <v>5</v>
      </c>
      <c r="FX11" s="40">
        <v>4</v>
      </c>
      <c r="FY11" s="40">
        <v>5</v>
      </c>
      <c r="FZ11" s="40">
        <v>4</v>
      </c>
      <c r="GA11" s="40">
        <v>4</v>
      </c>
      <c r="GB11" s="40">
        <v>0</v>
      </c>
      <c r="GC11" s="40">
        <v>3</v>
      </c>
      <c r="GD11" s="40">
        <v>5</v>
      </c>
      <c r="GE11" s="40">
        <v>5</v>
      </c>
      <c r="GF11" s="40">
        <v>5</v>
      </c>
      <c r="GG11" s="40">
        <v>5</v>
      </c>
      <c r="GH11" s="40">
        <v>4</v>
      </c>
      <c r="GI11" s="40">
        <v>5</v>
      </c>
      <c r="GJ11" s="40">
        <v>5</v>
      </c>
      <c r="GK11" s="40">
        <v>4</v>
      </c>
      <c r="GL11" s="40">
        <v>5</v>
      </c>
      <c r="GM11" s="40">
        <v>5</v>
      </c>
      <c r="GN11" s="40">
        <v>5</v>
      </c>
      <c r="GO11" s="40">
        <v>2</v>
      </c>
      <c r="GP11" s="40">
        <v>5</v>
      </c>
      <c r="GQ11" s="40">
        <v>5</v>
      </c>
      <c r="GR11" s="40">
        <v>5</v>
      </c>
      <c r="GS11" s="40">
        <v>5</v>
      </c>
      <c r="GT11" s="40">
        <v>4</v>
      </c>
      <c r="GU11" s="40">
        <v>3</v>
      </c>
      <c r="GV11" s="40">
        <v>4</v>
      </c>
      <c r="GW11" s="40">
        <v>1</v>
      </c>
      <c r="GX11" s="40">
        <v>5</v>
      </c>
      <c r="GY11" s="40">
        <v>5</v>
      </c>
      <c r="GZ11" s="40">
        <v>5</v>
      </c>
      <c r="HA11" s="40">
        <v>4</v>
      </c>
      <c r="HB11" s="40">
        <v>2</v>
      </c>
      <c r="HC11" s="40">
        <v>1</v>
      </c>
      <c r="HD11" s="40">
        <v>5</v>
      </c>
      <c r="HE11" s="40">
        <v>5</v>
      </c>
      <c r="HF11" s="40">
        <v>5</v>
      </c>
      <c r="HG11" s="40">
        <v>5</v>
      </c>
      <c r="HH11" s="40">
        <v>5</v>
      </c>
      <c r="HI11" s="40">
        <v>5</v>
      </c>
      <c r="HJ11" s="40">
        <v>5</v>
      </c>
      <c r="HK11" s="40">
        <v>5</v>
      </c>
      <c r="HL11" s="40">
        <v>5</v>
      </c>
      <c r="HM11" s="40">
        <v>4</v>
      </c>
      <c r="HN11" s="40">
        <v>5</v>
      </c>
      <c r="HO11" s="40">
        <v>5</v>
      </c>
      <c r="HP11" s="40">
        <v>4</v>
      </c>
      <c r="HQ11" s="40">
        <v>4</v>
      </c>
      <c r="HR11" s="40">
        <v>5</v>
      </c>
      <c r="HS11" s="40">
        <v>5</v>
      </c>
      <c r="HT11" s="40">
        <v>4</v>
      </c>
      <c r="HU11" s="40">
        <v>5</v>
      </c>
      <c r="HV11" s="40">
        <v>5</v>
      </c>
      <c r="HW11" s="40">
        <v>5</v>
      </c>
      <c r="HX11" s="40">
        <v>4</v>
      </c>
      <c r="HY11" s="40">
        <v>5</v>
      </c>
      <c r="HZ11" s="40">
        <v>5</v>
      </c>
      <c r="IA11" s="40">
        <v>5</v>
      </c>
      <c r="IB11" s="40">
        <v>3</v>
      </c>
      <c r="IC11" s="40">
        <v>5</v>
      </c>
      <c r="ID11" s="40">
        <v>5</v>
      </c>
      <c r="IE11" s="40">
        <v>5</v>
      </c>
      <c r="IF11" s="40">
        <v>5</v>
      </c>
      <c r="IG11" s="40">
        <v>4</v>
      </c>
      <c r="IH11" s="40">
        <v>3</v>
      </c>
      <c r="II11" s="40">
        <v>4</v>
      </c>
      <c r="IJ11" s="40">
        <v>4</v>
      </c>
      <c r="IK11" s="40">
        <v>5</v>
      </c>
      <c r="IL11" s="40">
        <v>5</v>
      </c>
      <c r="IM11" s="40">
        <v>5</v>
      </c>
      <c r="IN11" s="40">
        <v>5</v>
      </c>
      <c r="IO11" s="40">
        <v>4</v>
      </c>
      <c r="IP11" s="40">
        <v>4</v>
      </c>
      <c r="IQ11" s="40">
        <v>5</v>
      </c>
      <c r="IR11" s="40">
        <v>4</v>
      </c>
      <c r="IS11" s="40">
        <v>5</v>
      </c>
      <c r="IT11" s="40">
        <v>4</v>
      </c>
      <c r="IU11" s="40">
        <v>5</v>
      </c>
      <c r="IV11" s="40">
        <v>5</v>
      </c>
      <c r="IW11" s="40">
        <v>5</v>
      </c>
      <c r="IX11" s="40">
        <v>5</v>
      </c>
      <c r="IY11" s="40">
        <v>5</v>
      </c>
      <c r="IZ11" s="40">
        <v>5</v>
      </c>
      <c r="JA11" s="40">
        <v>5</v>
      </c>
      <c r="JB11" s="40">
        <v>5</v>
      </c>
      <c r="JC11" s="40">
        <v>4</v>
      </c>
      <c r="JD11" s="40">
        <v>4</v>
      </c>
      <c r="JE11" s="40">
        <v>5</v>
      </c>
      <c r="JF11" s="40">
        <v>4</v>
      </c>
      <c r="JG11" s="40">
        <v>5</v>
      </c>
      <c r="JH11" s="40">
        <v>5</v>
      </c>
      <c r="JI11" s="40">
        <v>5</v>
      </c>
      <c r="JJ11" s="40">
        <v>0</v>
      </c>
      <c r="JK11" s="40">
        <v>5</v>
      </c>
      <c r="JL11" s="40">
        <v>5</v>
      </c>
      <c r="JM11" s="40">
        <v>5</v>
      </c>
      <c r="JN11" s="40">
        <v>5</v>
      </c>
      <c r="JO11" s="40">
        <v>5</v>
      </c>
      <c r="JP11" s="40">
        <v>4</v>
      </c>
      <c r="JQ11" s="40">
        <v>3</v>
      </c>
      <c r="JR11" s="40">
        <v>5</v>
      </c>
      <c r="JS11" s="40">
        <v>5</v>
      </c>
      <c r="JT11" s="40">
        <v>4</v>
      </c>
      <c r="JU11" s="40">
        <v>5</v>
      </c>
      <c r="JV11" s="40">
        <v>5</v>
      </c>
      <c r="JW11" s="40">
        <v>5</v>
      </c>
      <c r="JX11" s="40">
        <v>5</v>
      </c>
      <c r="JY11" s="40">
        <v>5</v>
      </c>
      <c r="JZ11" s="40">
        <v>4</v>
      </c>
      <c r="KA11" s="40">
        <v>5</v>
      </c>
      <c r="KB11" s="40">
        <v>5</v>
      </c>
      <c r="KC11" s="40">
        <v>5</v>
      </c>
      <c r="KD11" s="40">
        <v>5</v>
      </c>
      <c r="KE11" s="40">
        <v>5</v>
      </c>
      <c r="KF11" s="40">
        <v>5</v>
      </c>
      <c r="KG11" s="40">
        <v>4</v>
      </c>
      <c r="KH11" s="40">
        <v>5</v>
      </c>
      <c r="KI11" s="40">
        <v>5</v>
      </c>
      <c r="KJ11" s="40">
        <v>5</v>
      </c>
      <c r="KK11" s="40">
        <v>5</v>
      </c>
      <c r="KL11" s="40">
        <v>4</v>
      </c>
      <c r="KM11" s="40">
        <v>5</v>
      </c>
      <c r="KN11" s="40">
        <v>5</v>
      </c>
      <c r="KO11" s="40">
        <v>5</v>
      </c>
      <c r="KP11" s="40">
        <v>4</v>
      </c>
      <c r="KQ11" s="40">
        <v>5</v>
      </c>
      <c r="KR11" s="40">
        <v>5</v>
      </c>
      <c r="KS11" s="40">
        <v>5</v>
      </c>
      <c r="KT11" s="40">
        <v>5</v>
      </c>
      <c r="KU11" s="40">
        <v>4</v>
      </c>
      <c r="KV11" s="40">
        <v>5</v>
      </c>
      <c r="KW11" s="40">
        <v>5</v>
      </c>
      <c r="KX11" s="40">
        <v>4</v>
      </c>
      <c r="KY11" s="40">
        <v>4</v>
      </c>
      <c r="KZ11" s="40">
        <v>5</v>
      </c>
      <c r="LA11" s="40">
        <v>5</v>
      </c>
      <c r="LB11" s="40">
        <v>3</v>
      </c>
      <c r="LC11" s="40">
        <v>3</v>
      </c>
      <c r="LD11" s="40">
        <v>5</v>
      </c>
      <c r="LE11" s="40">
        <v>5</v>
      </c>
      <c r="LF11" s="40">
        <v>4</v>
      </c>
      <c r="LG11" s="40">
        <v>5</v>
      </c>
      <c r="LH11" s="40">
        <v>5</v>
      </c>
      <c r="LI11" s="40">
        <v>5</v>
      </c>
      <c r="LJ11" s="40">
        <v>5</v>
      </c>
      <c r="LK11" s="40">
        <v>4</v>
      </c>
      <c r="LL11" s="40">
        <v>5</v>
      </c>
      <c r="LM11" s="40">
        <v>5</v>
      </c>
      <c r="LN11" s="40">
        <v>4</v>
      </c>
      <c r="LO11" s="40">
        <v>4</v>
      </c>
      <c r="LP11" s="40">
        <v>5</v>
      </c>
      <c r="LQ11" s="40">
        <v>4</v>
      </c>
      <c r="LR11" s="40">
        <v>5</v>
      </c>
      <c r="LS11" s="40">
        <v>5</v>
      </c>
      <c r="LT11" s="40">
        <v>5</v>
      </c>
      <c r="LU11" s="40">
        <v>5</v>
      </c>
      <c r="LV11" s="40">
        <v>4</v>
      </c>
      <c r="LW11" s="40">
        <v>5</v>
      </c>
      <c r="LX11" s="40">
        <v>5</v>
      </c>
      <c r="LY11" s="40">
        <v>5</v>
      </c>
      <c r="LZ11" s="40">
        <v>5</v>
      </c>
      <c r="MA11" s="40">
        <v>5</v>
      </c>
      <c r="MB11" s="40">
        <v>5</v>
      </c>
      <c r="MC11" s="40">
        <v>5</v>
      </c>
      <c r="MD11" s="40">
        <v>4</v>
      </c>
      <c r="ME11" s="40">
        <v>5</v>
      </c>
      <c r="MF11" s="40">
        <v>5</v>
      </c>
      <c r="MG11" s="40">
        <v>5</v>
      </c>
      <c r="MH11" s="40">
        <v>5</v>
      </c>
      <c r="MI11" s="40">
        <v>5</v>
      </c>
      <c r="MJ11" s="40">
        <v>5</v>
      </c>
      <c r="MK11" s="40">
        <v>5</v>
      </c>
      <c r="ML11" s="40">
        <v>5</v>
      </c>
      <c r="MM11" s="40">
        <v>3</v>
      </c>
      <c r="MN11" s="40">
        <v>5</v>
      </c>
      <c r="MO11" s="40">
        <v>5</v>
      </c>
      <c r="MP11" s="40">
        <v>5</v>
      </c>
      <c r="MQ11" s="40">
        <v>3</v>
      </c>
      <c r="MR11" s="40">
        <v>1</v>
      </c>
      <c r="MS11" s="40">
        <v>5</v>
      </c>
      <c r="MT11" s="40">
        <v>3</v>
      </c>
      <c r="MU11" s="40">
        <v>5</v>
      </c>
      <c r="MV11" s="40">
        <v>5</v>
      </c>
      <c r="MW11" s="40">
        <v>5</v>
      </c>
      <c r="MX11" s="40">
        <v>4</v>
      </c>
      <c r="MY11" s="40">
        <v>3</v>
      </c>
      <c r="MZ11" s="40">
        <v>1</v>
      </c>
      <c r="NA11" s="40">
        <v>1</v>
      </c>
      <c r="NB11" s="40">
        <v>5</v>
      </c>
      <c r="NC11" s="40">
        <v>3</v>
      </c>
      <c r="ND11" s="40">
        <v>5</v>
      </c>
      <c r="NE11" s="40">
        <v>5</v>
      </c>
      <c r="NF11" s="40">
        <v>5</v>
      </c>
      <c r="NG11" s="40">
        <v>4</v>
      </c>
      <c r="NH11" s="40">
        <v>4</v>
      </c>
      <c r="NI11" s="40">
        <v>4</v>
      </c>
      <c r="NJ11" s="40">
        <v>5</v>
      </c>
      <c r="NK11" s="40">
        <v>5</v>
      </c>
      <c r="NL11" s="40">
        <v>4</v>
      </c>
      <c r="NM11" s="42">
        <f>AVERAGE(Tabela631011121418[[#This Row],[1]:[831]])</f>
        <v>4.4289544235924936</v>
      </c>
      <c r="NN11" s="42">
        <f>SKEW(Tabela631011121418[[#This Row],[1]:[831]])</f>
        <v>-2.3270489764928852</v>
      </c>
      <c r="NO11" s="42">
        <f>STDEV(Tabela631011121418[[#This Row],[1]:[831]])</f>
        <v>0.94665127423670681</v>
      </c>
      <c r="NP11" s="63">
        <v>0.85057387089902003</v>
      </c>
    </row>
    <row r="12" spans="1:380" s="28" customFormat="1" ht="24.95" customHeight="1">
      <c r="A12" s="29">
        <v>25</v>
      </c>
      <c r="B12" s="30">
        <v>7</v>
      </c>
      <c r="C12" s="106" t="s">
        <v>1713</v>
      </c>
      <c r="D12" s="39">
        <v>1</v>
      </c>
      <c r="E12" s="40">
        <v>4</v>
      </c>
      <c r="F12" s="40">
        <v>4</v>
      </c>
      <c r="G12" s="40">
        <v>4</v>
      </c>
      <c r="H12" s="40">
        <v>0</v>
      </c>
      <c r="I12" s="40">
        <v>5</v>
      </c>
      <c r="J12" s="40">
        <v>5</v>
      </c>
      <c r="K12" s="40">
        <v>5</v>
      </c>
      <c r="L12" s="40">
        <v>0</v>
      </c>
      <c r="M12" s="40">
        <v>2</v>
      </c>
      <c r="N12" s="40">
        <v>5</v>
      </c>
      <c r="O12" s="40">
        <v>4</v>
      </c>
      <c r="P12" s="40">
        <v>3</v>
      </c>
      <c r="Q12" s="40">
        <v>4</v>
      </c>
      <c r="R12" s="40">
        <v>4</v>
      </c>
      <c r="S12" s="40">
        <v>3</v>
      </c>
      <c r="T12" s="40">
        <v>3</v>
      </c>
      <c r="U12" s="40">
        <v>1</v>
      </c>
      <c r="V12" s="40">
        <v>2</v>
      </c>
      <c r="W12" s="40">
        <v>3</v>
      </c>
      <c r="X12" s="40">
        <v>5</v>
      </c>
      <c r="Y12" s="40">
        <v>4</v>
      </c>
      <c r="Z12" s="40">
        <v>5</v>
      </c>
      <c r="AA12" s="40">
        <v>5</v>
      </c>
      <c r="AB12" s="40">
        <v>3</v>
      </c>
      <c r="AC12" s="40">
        <v>5</v>
      </c>
      <c r="AD12" s="40">
        <v>5</v>
      </c>
      <c r="AE12" s="40">
        <v>5</v>
      </c>
      <c r="AF12" s="40">
        <v>4</v>
      </c>
      <c r="AG12" s="40">
        <v>3</v>
      </c>
      <c r="AH12" s="40">
        <v>5</v>
      </c>
      <c r="AI12" s="40">
        <v>5</v>
      </c>
      <c r="AJ12" s="40">
        <v>4</v>
      </c>
      <c r="AK12" s="40">
        <v>5</v>
      </c>
      <c r="AL12" s="40">
        <v>4</v>
      </c>
      <c r="AM12" s="40">
        <v>4</v>
      </c>
      <c r="AN12" s="40">
        <v>4</v>
      </c>
      <c r="AO12" s="40">
        <v>4</v>
      </c>
      <c r="AP12" s="40">
        <v>4</v>
      </c>
      <c r="AQ12" s="40">
        <v>5</v>
      </c>
      <c r="AR12" s="40">
        <v>4</v>
      </c>
      <c r="AS12" s="40">
        <v>5</v>
      </c>
      <c r="AT12" s="40">
        <v>4</v>
      </c>
      <c r="AU12" s="40">
        <v>4</v>
      </c>
      <c r="AV12" s="40">
        <v>5</v>
      </c>
      <c r="AW12" s="40">
        <v>4</v>
      </c>
      <c r="AX12" s="40">
        <v>4</v>
      </c>
      <c r="AY12" s="40">
        <v>5</v>
      </c>
      <c r="AZ12" s="40">
        <v>5</v>
      </c>
      <c r="BA12" s="40">
        <v>4</v>
      </c>
      <c r="BB12" s="40">
        <v>5</v>
      </c>
      <c r="BC12" s="40">
        <v>5</v>
      </c>
      <c r="BD12" s="40">
        <v>4</v>
      </c>
      <c r="BE12" s="40">
        <v>3</v>
      </c>
      <c r="BF12" s="40">
        <v>3</v>
      </c>
      <c r="BG12" s="40">
        <v>5</v>
      </c>
      <c r="BH12" s="40">
        <v>5</v>
      </c>
      <c r="BI12" s="40">
        <v>4</v>
      </c>
      <c r="BJ12" s="40">
        <v>4</v>
      </c>
      <c r="BK12" s="40">
        <v>5</v>
      </c>
      <c r="BL12" s="40">
        <v>5</v>
      </c>
      <c r="BM12" s="40">
        <v>5</v>
      </c>
      <c r="BN12" s="40">
        <v>3</v>
      </c>
      <c r="BO12" s="40">
        <v>3</v>
      </c>
      <c r="BP12" s="40">
        <v>3</v>
      </c>
      <c r="BQ12" s="40">
        <v>4</v>
      </c>
      <c r="BR12" s="40">
        <v>4</v>
      </c>
      <c r="BS12" s="40">
        <v>2</v>
      </c>
      <c r="BT12" s="40">
        <v>4</v>
      </c>
      <c r="BU12" s="40">
        <v>5</v>
      </c>
      <c r="BV12" s="40">
        <v>5</v>
      </c>
      <c r="BW12" s="40">
        <v>4</v>
      </c>
      <c r="BX12" s="40">
        <v>4</v>
      </c>
      <c r="BY12" s="40">
        <v>5</v>
      </c>
      <c r="BZ12" s="40">
        <v>5</v>
      </c>
      <c r="CA12" s="40">
        <v>2</v>
      </c>
      <c r="CB12" s="40">
        <v>4</v>
      </c>
      <c r="CC12" s="40">
        <v>0</v>
      </c>
      <c r="CD12" s="40">
        <v>4</v>
      </c>
      <c r="CE12" s="40">
        <v>4</v>
      </c>
      <c r="CF12" s="40">
        <v>4</v>
      </c>
      <c r="CG12" s="40">
        <v>5</v>
      </c>
      <c r="CH12" s="40">
        <v>5</v>
      </c>
      <c r="CI12" s="40">
        <v>5</v>
      </c>
      <c r="CJ12" s="40">
        <v>5</v>
      </c>
      <c r="CK12" s="40">
        <v>5</v>
      </c>
      <c r="CL12" s="40">
        <v>4</v>
      </c>
      <c r="CM12" s="40">
        <v>5</v>
      </c>
      <c r="CN12" s="40">
        <v>5</v>
      </c>
      <c r="CO12" s="40">
        <v>3</v>
      </c>
      <c r="CP12" s="40">
        <v>5</v>
      </c>
      <c r="CQ12" s="40">
        <v>4</v>
      </c>
      <c r="CR12" s="40">
        <v>5</v>
      </c>
      <c r="CS12" s="40">
        <v>1</v>
      </c>
      <c r="CT12" s="40">
        <v>5</v>
      </c>
      <c r="CU12" s="40">
        <v>5</v>
      </c>
      <c r="CV12" s="40">
        <v>4</v>
      </c>
      <c r="CW12" s="40">
        <v>5</v>
      </c>
      <c r="CX12" s="40">
        <v>4</v>
      </c>
      <c r="CY12" s="40">
        <v>5</v>
      </c>
      <c r="CZ12" s="40">
        <v>3</v>
      </c>
      <c r="DA12" s="40">
        <v>3</v>
      </c>
      <c r="DB12" s="40">
        <v>4</v>
      </c>
      <c r="DC12" s="40">
        <v>4</v>
      </c>
      <c r="DD12" s="40">
        <v>5</v>
      </c>
      <c r="DE12" s="40">
        <v>4</v>
      </c>
      <c r="DF12" s="40">
        <v>4</v>
      </c>
      <c r="DG12" s="40">
        <v>5</v>
      </c>
      <c r="DH12" s="40">
        <v>1</v>
      </c>
      <c r="DI12" s="40">
        <v>4</v>
      </c>
      <c r="DJ12" s="40">
        <v>4</v>
      </c>
      <c r="DK12" s="40">
        <v>4</v>
      </c>
      <c r="DL12" s="40">
        <v>4</v>
      </c>
      <c r="DM12" s="40">
        <v>5</v>
      </c>
      <c r="DN12" s="40">
        <v>5</v>
      </c>
      <c r="DO12" s="40">
        <v>3</v>
      </c>
      <c r="DP12" s="40">
        <v>3</v>
      </c>
      <c r="DQ12" s="40">
        <v>3</v>
      </c>
      <c r="DR12" s="40">
        <v>4</v>
      </c>
      <c r="DS12" s="40">
        <v>2</v>
      </c>
      <c r="DT12" s="40">
        <v>5</v>
      </c>
      <c r="DU12" s="40">
        <v>4</v>
      </c>
      <c r="DV12" s="40">
        <v>4</v>
      </c>
      <c r="DW12" s="40">
        <v>3</v>
      </c>
      <c r="DX12" s="40">
        <v>0</v>
      </c>
      <c r="DY12" s="40">
        <v>3</v>
      </c>
      <c r="DZ12" s="40">
        <v>5</v>
      </c>
      <c r="EA12" s="40">
        <v>4</v>
      </c>
      <c r="EB12" s="40">
        <v>5</v>
      </c>
      <c r="EC12" s="40">
        <v>0</v>
      </c>
      <c r="ED12" s="40">
        <v>1</v>
      </c>
      <c r="EE12" s="40">
        <v>4</v>
      </c>
      <c r="EF12" s="40">
        <v>4</v>
      </c>
      <c r="EG12" s="40">
        <v>4</v>
      </c>
      <c r="EH12" s="40">
        <v>3</v>
      </c>
      <c r="EI12" s="40">
        <v>4</v>
      </c>
      <c r="EJ12" s="40">
        <v>4</v>
      </c>
      <c r="EK12" s="40">
        <v>1</v>
      </c>
      <c r="EL12" s="40">
        <v>5</v>
      </c>
      <c r="EM12" s="40">
        <v>5</v>
      </c>
      <c r="EN12" s="40">
        <v>5</v>
      </c>
      <c r="EO12" s="40">
        <v>5</v>
      </c>
      <c r="EP12" s="40">
        <v>3</v>
      </c>
      <c r="EQ12" s="40">
        <v>4</v>
      </c>
      <c r="ER12" s="40">
        <v>5</v>
      </c>
      <c r="ES12" s="40">
        <v>4</v>
      </c>
      <c r="ET12" s="40">
        <v>4</v>
      </c>
      <c r="EU12" s="40">
        <v>5</v>
      </c>
      <c r="EV12" s="40">
        <v>5</v>
      </c>
      <c r="EW12" s="40">
        <v>4</v>
      </c>
      <c r="EX12" s="40">
        <v>5</v>
      </c>
      <c r="EY12" s="40">
        <v>4</v>
      </c>
      <c r="EZ12" s="40">
        <v>3</v>
      </c>
      <c r="FA12" s="40">
        <v>5</v>
      </c>
      <c r="FB12" s="40">
        <v>5</v>
      </c>
      <c r="FC12" s="40">
        <v>5</v>
      </c>
      <c r="FD12" s="40">
        <v>5</v>
      </c>
      <c r="FE12" s="40">
        <v>5</v>
      </c>
      <c r="FF12" s="40">
        <v>4</v>
      </c>
      <c r="FG12" s="40">
        <v>1</v>
      </c>
      <c r="FH12" s="40">
        <v>4</v>
      </c>
      <c r="FI12" s="40">
        <v>4</v>
      </c>
      <c r="FJ12" s="40">
        <v>5</v>
      </c>
      <c r="FK12" s="40">
        <v>5</v>
      </c>
      <c r="FL12" s="40">
        <v>5</v>
      </c>
      <c r="FM12" s="40">
        <v>4</v>
      </c>
      <c r="FN12" s="40">
        <v>5</v>
      </c>
      <c r="FO12" s="40">
        <v>4</v>
      </c>
      <c r="FP12" s="40">
        <v>1</v>
      </c>
      <c r="FQ12" s="40">
        <v>4</v>
      </c>
      <c r="FR12" s="40">
        <v>2</v>
      </c>
      <c r="FS12" s="40">
        <v>5</v>
      </c>
      <c r="FT12" s="40">
        <v>5</v>
      </c>
      <c r="FU12" s="40">
        <v>5</v>
      </c>
      <c r="FV12" s="40">
        <v>5</v>
      </c>
      <c r="FW12" s="40">
        <v>5</v>
      </c>
      <c r="FX12" s="40">
        <v>1</v>
      </c>
      <c r="FY12" s="40">
        <v>4</v>
      </c>
      <c r="FZ12" s="40">
        <v>4</v>
      </c>
      <c r="GA12" s="40">
        <v>3</v>
      </c>
      <c r="GB12" s="40">
        <v>0</v>
      </c>
      <c r="GC12" s="40">
        <v>5</v>
      </c>
      <c r="GD12" s="40">
        <v>5</v>
      </c>
      <c r="GE12" s="40">
        <v>5</v>
      </c>
      <c r="GF12" s="40">
        <v>5</v>
      </c>
      <c r="GG12" s="40">
        <v>4</v>
      </c>
      <c r="GH12" s="40">
        <v>3</v>
      </c>
      <c r="GI12" s="40">
        <v>5</v>
      </c>
      <c r="GJ12" s="40">
        <v>5</v>
      </c>
      <c r="GK12" s="40">
        <v>5</v>
      </c>
      <c r="GL12" s="40">
        <v>4</v>
      </c>
      <c r="GM12" s="40">
        <v>4</v>
      </c>
      <c r="GN12" s="40">
        <v>5</v>
      </c>
      <c r="GO12" s="40">
        <v>4</v>
      </c>
      <c r="GP12" s="40">
        <v>5</v>
      </c>
      <c r="GQ12" s="40">
        <v>5</v>
      </c>
      <c r="GR12" s="40">
        <v>4</v>
      </c>
      <c r="GS12" s="40">
        <v>5</v>
      </c>
      <c r="GT12" s="40">
        <v>4</v>
      </c>
      <c r="GU12" s="40">
        <v>5</v>
      </c>
      <c r="GV12" s="40">
        <v>2</v>
      </c>
      <c r="GW12" s="40">
        <v>1</v>
      </c>
      <c r="GX12" s="40">
        <v>5</v>
      </c>
      <c r="GY12" s="40">
        <v>2</v>
      </c>
      <c r="GZ12" s="40">
        <v>1</v>
      </c>
      <c r="HA12" s="40">
        <v>4</v>
      </c>
      <c r="HB12" s="40">
        <v>3</v>
      </c>
      <c r="HC12" s="40">
        <v>2</v>
      </c>
      <c r="HD12" s="40">
        <v>4</v>
      </c>
      <c r="HE12" s="40">
        <v>5</v>
      </c>
      <c r="HF12" s="40">
        <v>4</v>
      </c>
      <c r="HG12" s="40">
        <v>5</v>
      </c>
      <c r="HH12" s="40">
        <v>4</v>
      </c>
      <c r="HI12" s="40">
        <v>3</v>
      </c>
      <c r="HJ12" s="40">
        <v>5</v>
      </c>
      <c r="HK12" s="40">
        <v>4</v>
      </c>
      <c r="HL12" s="40">
        <v>0</v>
      </c>
      <c r="HM12" s="40">
        <v>4</v>
      </c>
      <c r="HN12" s="40">
        <v>5</v>
      </c>
      <c r="HO12" s="40">
        <v>4</v>
      </c>
      <c r="HP12" s="40">
        <v>3</v>
      </c>
      <c r="HQ12" s="40">
        <v>3</v>
      </c>
      <c r="HR12" s="40">
        <v>5</v>
      </c>
      <c r="HS12" s="40">
        <v>5</v>
      </c>
      <c r="HT12" s="40">
        <v>5</v>
      </c>
      <c r="HU12" s="40">
        <v>5</v>
      </c>
      <c r="HV12" s="40">
        <v>4</v>
      </c>
      <c r="HW12" s="40">
        <v>4</v>
      </c>
      <c r="HX12" s="40">
        <v>4</v>
      </c>
      <c r="HY12" s="40">
        <v>4</v>
      </c>
      <c r="HZ12" s="40">
        <v>5</v>
      </c>
      <c r="IA12" s="40">
        <v>4</v>
      </c>
      <c r="IB12" s="40">
        <v>3</v>
      </c>
      <c r="IC12" s="40">
        <v>4</v>
      </c>
      <c r="ID12" s="40">
        <v>5</v>
      </c>
      <c r="IE12" s="40">
        <v>4</v>
      </c>
      <c r="IF12" s="40">
        <v>5</v>
      </c>
      <c r="IG12" s="40">
        <v>3</v>
      </c>
      <c r="IH12" s="40">
        <v>0</v>
      </c>
      <c r="II12" s="40">
        <v>3</v>
      </c>
      <c r="IJ12" s="40">
        <v>4</v>
      </c>
      <c r="IK12" s="40">
        <v>1</v>
      </c>
      <c r="IL12" s="40">
        <v>5</v>
      </c>
      <c r="IM12" s="40">
        <v>5</v>
      </c>
      <c r="IN12" s="40">
        <v>5</v>
      </c>
      <c r="IO12" s="40">
        <v>4</v>
      </c>
      <c r="IP12" s="40">
        <v>4</v>
      </c>
      <c r="IQ12" s="40">
        <v>5</v>
      </c>
      <c r="IR12" s="40">
        <v>0</v>
      </c>
      <c r="IS12" s="40">
        <v>3</v>
      </c>
      <c r="IT12" s="40">
        <v>3</v>
      </c>
      <c r="IU12" s="40">
        <v>4</v>
      </c>
      <c r="IV12" s="40">
        <v>4</v>
      </c>
      <c r="IW12" s="40">
        <v>4</v>
      </c>
      <c r="IX12" s="40">
        <v>4</v>
      </c>
      <c r="IY12" s="40">
        <v>5</v>
      </c>
      <c r="IZ12" s="40">
        <v>5</v>
      </c>
      <c r="JA12" s="40">
        <v>5</v>
      </c>
      <c r="JB12" s="40">
        <v>5</v>
      </c>
      <c r="JC12" s="40">
        <v>4</v>
      </c>
      <c r="JD12" s="40">
        <v>4</v>
      </c>
      <c r="JE12" s="40">
        <v>5</v>
      </c>
      <c r="JF12" s="40">
        <v>4</v>
      </c>
      <c r="JG12" s="40">
        <v>4</v>
      </c>
      <c r="JH12" s="40">
        <v>4</v>
      </c>
      <c r="JI12" s="40">
        <v>3</v>
      </c>
      <c r="JJ12" s="40">
        <v>1</v>
      </c>
      <c r="JK12" s="40">
        <v>3</v>
      </c>
      <c r="JL12" s="40">
        <v>4</v>
      </c>
      <c r="JM12" s="40">
        <v>5</v>
      </c>
      <c r="JN12" s="40">
        <v>5</v>
      </c>
      <c r="JO12" s="40">
        <v>3</v>
      </c>
      <c r="JP12" s="40">
        <v>0</v>
      </c>
      <c r="JQ12" s="40">
        <v>4</v>
      </c>
      <c r="JR12" s="40">
        <v>4</v>
      </c>
      <c r="JS12" s="40">
        <v>5</v>
      </c>
      <c r="JT12" s="40">
        <v>5</v>
      </c>
      <c r="JU12" s="40">
        <v>5</v>
      </c>
      <c r="JV12" s="40">
        <v>5</v>
      </c>
      <c r="JW12" s="40">
        <v>4</v>
      </c>
      <c r="JX12" s="40">
        <v>0</v>
      </c>
      <c r="JY12" s="40">
        <v>4</v>
      </c>
      <c r="JZ12" s="40">
        <v>4</v>
      </c>
      <c r="KA12" s="40">
        <v>4</v>
      </c>
      <c r="KB12" s="40">
        <v>4</v>
      </c>
      <c r="KC12" s="40">
        <v>5</v>
      </c>
      <c r="KD12" s="40">
        <v>2</v>
      </c>
      <c r="KE12" s="40">
        <v>4</v>
      </c>
      <c r="KF12" s="40">
        <v>5</v>
      </c>
      <c r="KG12" s="40">
        <v>5</v>
      </c>
      <c r="KH12" s="40">
        <v>5</v>
      </c>
      <c r="KI12" s="40">
        <v>5</v>
      </c>
      <c r="KJ12" s="40">
        <v>5</v>
      </c>
      <c r="KK12" s="40">
        <v>5</v>
      </c>
      <c r="KL12" s="40">
        <v>4</v>
      </c>
      <c r="KM12" s="40">
        <v>5</v>
      </c>
      <c r="KN12" s="40">
        <v>5</v>
      </c>
      <c r="KO12" s="40">
        <v>4</v>
      </c>
      <c r="KP12" s="40">
        <v>4</v>
      </c>
      <c r="KQ12" s="40">
        <v>4</v>
      </c>
      <c r="KR12" s="40">
        <v>4</v>
      </c>
      <c r="KS12" s="40">
        <v>4</v>
      </c>
      <c r="KT12" s="40">
        <v>4</v>
      </c>
      <c r="KU12" s="40">
        <v>4</v>
      </c>
      <c r="KV12" s="40">
        <v>5</v>
      </c>
      <c r="KW12" s="40">
        <v>4</v>
      </c>
      <c r="KX12" s="40">
        <v>5</v>
      </c>
      <c r="KY12" s="40">
        <v>4</v>
      </c>
      <c r="KZ12" s="40">
        <v>4</v>
      </c>
      <c r="LA12" s="40">
        <v>4</v>
      </c>
      <c r="LB12" s="40">
        <v>3</v>
      </c>
      <c r="LC12" s="40">
        <v>4</v>
      </c>
      <c r="LD12" s="40">
        <v>5</v>
      </c>
      <c r="LE12" s="40">
        <v>4</v>
      </c>
      <c r="LF12" s="40">
        <v>4</v>
      </c>
      <c r="LG12" s="40">
        <v>5</v>
      </c>
      <c r="LH12" s="40">
        <v>4</v>
      </c>
      <c r="LI12" s="40">
        <v>5</v>
      </c>
      <c r="LJ12" s="40">
        <v>5</v>
      </c>
      <c r="LK12" s="40">
        <v>4</v>
      </c>
      <c r="LL12" s="40">
        <v>5</v>
      </c>
      <c r="LM12" s="40">
        <v>5</v>
      </c>
      <c r="LN12" s="40">
        <v>4</v>
      </c>
      <c r="LO12" s="40">
        <v>4</v>
      </c>
      <c r="LP12" s="40">
        <v>5</v>
      </c>
      <c r="LQ12" s="40">
        <v>5</v>
      </c>
      <c r="LR12" s="40">
        <v>5</v>
      </c>
      <c r="LS12" s="40">
        <v>3</v>
      </c>
      <c r="LT12" s="40">
        <v>5</v>
      </c>
      <c r="LU12" s="40">
        <v>4</v>
      </c>
      <c r="LV12" s="40">
        <v>5</v>
      </c>
      <c r="LW12" s="40">
        <v>4</v>
      </c>
      <c r="LX12" s="40">
        <v>5</v>
      </c>
      <c r="LY12" s="40">
        <v>5</v>
      </c>
      <c r="LZ12" s="40">
        <v>4</v>
      </c>
      <c r="MA12" s="40">
        <v>5</v>
      </c>
      <c r="MB12" s="40">
        <v>4</v>
      </c>
      <c r="MC12" s="40">
        <v>4</v>
      </c>
      <c r="MD12" s="40">
        <v>4</v>
      </c>
      <c r="ME12" s="40">
        <v>5</v>
      </c>
      <c r="MF12" s="40">
        <v>4</v>
      </c>
      <c r="MG12" s="40">
        <v>5</v>
      </c>
      <c r="MH12" s="40">
        <v>4</v>
      </c>
      <c r="MI12" s="40">
        <v>5</v>
      </c>
      <c r="MJ12" s="40">
        <v>4</v>
      </c>
      <c r="MK12" s="40">
        <v>4</v>
      </c>
      <c r="ML12" s="40">
        <v>5</v>
      </c>
      <c r="MM12" s="40">
        <v>4</v>
      </c>
      <c r="MN12" s="40">
        <v>0</v>
      </c>
      <c r="MO12" s="40">
        <v>5</v>
      </c>
      <c r="MP12" s="40">
        <v>3</v>
      </c>
      <c r="MQ12" s="40">
        <v>4</v>
      </c>
      <c r="MR12" s="40">
        <v>3</v>
      </c>
      <c r="MS12" s="40">
        <v>3</v>
      </c>
      <c r="MT12" s="40">
        <v>3</v>
      </c>
      <c r="MU12" s="40">
        <v>5</v>
      </c>
      <c r="MV12" s="40">
        <v>4</v>
      </c>
      <c r="MW12" s="40">
        <v>4</v>
      </c>
      <c r="MX12" s="40">
        <v>4</v>
      </c>
      <c r="MY12" s="40">
        <v>3</v>
      </c>
      <c r="MZ12" s="40">
        <v>3</v>
      </c>
      <c r="NA12" s="40">
        <v>1</v>
      </c>
      <c r="NB12" s="40">
        <v>5</v>
      </c>
      <c r="NC12" s="40">
        <v>4</v>
      </c>
      <c r="ND12" s="40">
        <v>5</v>
      </c>
      <c r="NE12" s="40">
        <v>5</v>
      </c>
      <c r="NF12" s="40">
        <v>3</v>
      </c>
      <c r="NG12" s="40">
        <v>4</v>
      </c>
      <c r="NH12" s="40">
        <v>4</v>
      </c>
      <c r="NI12" s="40">
        <v>4</v>
      </c>
      <c r="NJ12" s="40">
        <v>5</v>
      </c>
      <c r="NK12" s="40">
        <v>5</v>
      </c>
      <c r="NL12" s="40">
        <v>4</v>
      </c>
      <c r="NM12" s="42">
        <f>AVERAGE(Tabela631011121418[[#This Row],[1]:[831]])</f>
        <v>3.9758713136729225</v>
      </c>
      <c r="NN12" s="42">
        <f>SKEW(Tabela631011121418[[#This Row],[1]:[831]])</f>
        <v>-1.6369809182711648</v>
      </c>
      <c r="NO12" s="42">
        <f>STDEV(Tabela631011121418[[#This Row],[1]:[831]])</f>
        <v>1.2145874579760538</v>
      </c>
      <c r="NP12" s="63">
        <v>0.86340131151854138</v>
      </c>
    </row>
    <row r="13" spans="1:380" s="28" customFormat="1" ht="24.95" customHeight="1">
      <c r="A13" s="29">
        <v>26</v>
      </c>
      <c r="B13" s="30">
        <v>8</v>
      </c>
      <c r="C13" s="106" t="s">
        <v>1714</v>
      </c>
      <c r="D13" s="39">
        <v>2</v>
      </c>
      <c r="E13" s="40">
        <v>4</v>
      </c>
      <c r="F13" s="40">
        <v>4</v>
      </c>
      <c r="G13" s="40">
        <v>5</v>
      </c>
      <c r="H13" s="40">
        <v>0</v>
      </c>
      <c r="I13" s="40">
        <v>5</v>
      </c>
      <c r="J13" s="40">
        <v>5</v>
      </c>
      <c r="K13" s="40">
        <v>4</v>
      </c>
      <c r="L13" s="40">
        <v>5</v>
      </c>
      <c r="M13" s="40">
        <v>4</v>
      </c>
      <c r="N13" s="40">
        <v>5</v>
      </c>
      <c r="O13" s="40">
        <v>4</v>
      </c>
      <c r="P13" s="40">
        <v>3</v>
      </c>
      <c r="Q13" s="40">
        <v>3</v>
      </c>
      <c r="R13" s="40">
        <v>5</v>
      </c>
      <c r="S13" s="40">
        <v>4</v>
      </c>
      <c r="T13" s="40">
        <v>4</v>
      </c>
      <c r="U13" s="40">
        <v>3</v>
      </c>
      <c r="V13" s="40">
        <v>4</v>
      </c>
      <c r="W13" s="40">
        <v>4</v>
      </c>
      <c r="X13" s="40">
        <v>5</v>
      </c>
      <c r="Y13" s="40">
        <v>4</v>
      </c>
      <c r="Z13" s="40">
        <v>5</v>
      </c>
      <c r="AA13" s="40">
        <v>5</v>
      </c>
      <c r="AB13" s="40">
        <v>4</v>
      </c>
      <c r="AC13" s="40">
        <v>5</v>
      </c>
      <c r="AD13" s="40">
        <v>5</v>
      </c>
      <c r="AE13" s="40">
        <v>5</v>
      </c>
      <c r="AF13" s="40">
        <v>4</v>
      </c>
      <c r="AG13" s="40">
        <v>4</v>
      </c>
      <c r="AH13" s="40">
        <v>5</v>
      </c>
      <c r="AI13" s="40">
        <v>5</v>
      </c>
      <c r="AJ13" s="40">
        <v>4</v>
      </c>
      <c r="AK13" s="40">
        <v>5</v>
      </c>
      <c r="AL13" s="40">
        <v>5</v>
      </c>
      <c r="AM13" s="40">
        <v>4</v>
      </c>
      <c r="AN13" s="40">
        <v>4</v>
      </c>
      <c r="AO13" s="40">
        <v>5</v>
      </c>
      <c r="AP13" s="40">
        <v>4</v>
      </c>
      <c r="AQ13" s="40">
        <v>5</v>
      </c>
      <c r="AR13" s="40">
        <v>4</v>
      </c>
      <c r="AS13" s="40">
        <v>0</v>
      </c>
      <c r="AT13" s="40">
        <v>5</v>
      </c>
      <c r="AU13" s="40">
        <v>4</v>
      </c>
      <c r="AV13" s="40">
        <v>5</v>
      </c>
      <c r="AW13" s="40">
        <v>5</v>
      </c>
      <c r="AX13" s="40">
        <v>4</v>
      </c>
      <c r="AY13" s="40">
        <v>4</v>
      </c>
      <c r="AZ13" s="40">
        <v>5</v>
      </c>
      <c r="BA13" s="40">
        <v>3</v>
      </c>
      <c r="BB13" s="40">
        <v>5</v>
      </c>
      <c r="BC13" s="40">
        <v>5</v>
      </c>
      <c r="BD13" s="40">
        <v>4</v>
      </c>
      <c r="BE13" s="40">
        <v>4</v>
      </c>
      <c r="BF13" s="40">
        <v>4</v>
      </c>
      <c r="BG13" s="40">
        <v>5</v>
      </c>
      <c r="BH13" s="40">
        <v>5</v>
      </c>
      <c r="BI13" s="40">
        <v>4</v>
      </c>
      <c r="BJ13" s="40">
        <v>4</v>
      </c>
      <c r="BK13" s="40">
        <v>5</v>
      </c>
      <c r="BL13" s="40">
        <v>5</v>
      </c>
      <c r="BM13" s="40">
        <v>5</v>
      </c>
      <c r="BN13" s="40">
        <v>5</v>
      </c>
      <c r="BO13" s="40">
        <v>5</v>
      </c>
      <c r="BP13" s="40">
        <v>5</v>
      </c>
      <c r="BQ13" s="40">
        <v>5</v>
      </c>
      <c r="BR13" s="40">
        <v>5</v>
      </c>
      <c r="BS13" s="40">
        <v>4</v>
      </c>
      <c r="BT13" s="40">
        <v>4</v>
      </c>
      <c r="BU13" s="40">
        <v>5</v>
      </c>
      <c r="BV13" s="40">
        <v>5</v>
      </c>
      <c r="BW13" s="40">
        <v>5</v>
      </c>
      <c r="BX13" s="40">
        <v>5</v>
      </c>
      <c r="BY13" s="40">
        <v>5</v>
      </c>
      <c r="BZ13" s="40">
        <v>5</v>
      </c>
      <c r="CA13" s="40">
        <v>4</v>
      </c>
      <c r="CB13" s="40">
        <v>5</v>
      </c>
      <c r="CC13" s="40">
        <v>5</v>
      </c>
      <c r="CD13" s="40">
        <v>4</v>
      </c>
      <c r="CE13" s="40">
        <v>5</v>
      </c>
      <c r="CF13" s="40">
        <v>4</v>
      </c>
      <c r="CG13" s="40">
        <v>5</v>
      </c>
      <c r="CH13" s="40">
        <v>5</v>
      </c>
      <c r="CI13" s="40">
        <v>4</v>
      </c>
      <c r="CJ13" s="40">
        <v>5</v>
      </c>
      <c r="CK13" s="40">
        <v>5</v>
      </c>
      <c r="CL13" s="40">
        <v>5</v>
      </c>
      <c r="CM13" s="40">
        <v>4</v>
      </c>
      <c r="CN13" s="40">
        <v>4</v>
      </c>
      <c r="CO13" s="40">
        <v>4</v>
      </c>
      <c r="CP13" s="40">
        <v>4</v>
      </c>
      <c r="CQ13" s="40">
        <v>5</v>
      </c>
      <c r="CR13" s="40">
        <v>5</v>
      </c>
      <c r="CS13" s="40">
        <v>5</v>
      </c>
      <c r="CT13" s="40">
        <v>5</v>
      </c>
      <c r="CU13" s="40">
        <v>5</v>
      </c>
      <c r="CV13" s="40">
        <v>4</v>
      </c>
      <c r="CW13" s="40">
        <v>4</v>
      </c>
      <c r="CX13" s="40">
        <v>5</v>
      </c>
      <c r="CY13" s="40">
        <v>5</v>
      </c>
      <c r="CZ13" s="40">
        <v>4</v>
      </c>
      <c r="DA13" s="40">
        <v>4</v>
      </c>
      <c r="DB13" s="40">
        <v>4</v>
      </c>
      <c r="DC13" s="40">
        <v>5</v>
      </c>
      <c r="DD13" s="40">
        <v>4</v>
      </c>
      <c r="DE13" s="40">
        <v>4</v>
      </c>
      <c r="DF13" s="40">
        <v>5</v>
      </c>
      <c r="DG13" s="40">
        <v>5</v>
      </c>
      <c r="DH13" s="40">
        <v>1</v>
      </c>
      <c r="DI13" s="40">
        <v>4</v>
      </c>
      <c r="DJ13" s="40">
        <v>5</v>
      </c>
      <c r="DK13" s="40">
        <v>4</v>
      </c>
      <c r="DL13" s="40">
        <v>5</v>
      </c>
      <c r="DM13" s="40">
        <v>5</v>
      </c>
      <c r="DN13" s="40">
        <v>5</v>
      </c>
      <c r="DO13" s="40">
        <v>3</v>
      </c>
      <c r="DP13" s="40">
        <v>5</v>
      </c>
      <c r="DQ13" s="40">
        <v>5</v>
      </c>
      <c r="DR13" s="40">
        <v>4</v>
      </c>
      <c r="DS13" s="40">
        <v>3</v>
      </c>
      <c r="DT13" s="40">
        <v>5</v>
      </c>
      <c r="DU13" s="40">
        <v>5</v>
      </c>
      <c r="DV13" s="40">
        <v>4</v>
      </c>
      <c r="DW13" s="40">
        <v>5</v>
      </c>
      <c r="DX13" s="40">
        <v>0</v>
      </c>
      <c r="DY13" s="40">
        <v>4</v>
      </c>
      <c r="DZ13" s="40">
        <v>4</v>
      </c>
      <c r="EA13" s="40">
        <v>4</v>
      </c>
      <c r="EB13" s="40">
        <v>5</v>
      </c>
      <c r="EC13" s="40">
        <v>5</v>
      </c>
      <c r="ED13" s="40">
        <v>4</v>
      </c>
      <c r="EE13" s="40">
        <v>4</v>
      </c>
      <c r="EF13" s="40">
        <v>5</v>
      </c>
      <c r="EG13" s="40">
        <v>4</v>
      </c>
      <c r="EH13" s="40">
        <v>4</v>
      </c>
      <c r="EI13" s="40">
        <v>5</v>
      </c>
      <c r="EJ13" s="40">
        <v>4</v>
      </c>
      <c r="EK13" s="40">
        <v>4</v>
      </c>
      <c r="EL13" s="40">
        <v>4</v>
      </c>
      <c r="EM13" s="40">
        <v>5</v>
      </c>
      <c r="EN13" s="40">
        <v>5</v>
      </c>
      <c r="EO13" s="40">
        <v>5</v>
      </c>
      <c r="EP13" s="40">
        <v>5</v>
      </c>
      <c r="EQ13" s="40">
        <v>4</v>
      </c>
      <c r="ER13" s="40">
        <v>5</v>
      </c>
      <c r="ES13" s="40">
        <v>4</v>
      </c>
      <c r="ET13" s="40">
        <v>5</v>
      </c>
      <c r="EU13" s="40">
        <v>5</v>
      </c>
      <c r="EV13" s="40">
        <v>5</v>
      </c>
      <c r="EW13" s="40">
        <v>5</v>
      </c>
      <c r="EX13" s="40">
        <v>5</v>
      </c>
      <c r="EY13" s="40">
        <v>5</v>
      </c>
      <c r="EZ13" s="40">
        <v>5</v>
      </c>
      <c r="FA13" s="40">
        <v>5</v>
      </c>
      <c r="FB13" s="40">
        <v>5</v>
      </c>
      <c r="FC13" s="40">
        <v>5</v>
      </c>
      <c r="FD13" s="40">
        <v>5</v>
      </c>
      <c r="FE13" s="40">
        <v>5</v>
      </c>
      <c r="FF13" s="40">
        <v>4</v>
      </c>
      <c r="FG13" s="40">
        <v>3</v>
      </c>
      <c r="FH13" s="40">
        <v>5</v>
      </c>
      <c r="FI13" s="40">
        <v>5</v>
      </c>
      <c r="FJ13" s="40">
        <v>5</v>
      </c>
      <c r="FK13" s="40">
        <v>5</v>
      </c>
      <c r="FL13" s="40">
        <v>5</v>
      </c>
      <c r="FM13" s="40">
        <v>5</v>
      </c>
      <c r="FN13" s="40">
        <v>5</v>
      </c>
      <c r="FO13" s="40">
        <v>5</v>
      </c>
      <c r="FP13" s="40">
        <v>2</v>
      </c>
      <c r="FQ13" s="40">
        <v>5</v>
      </c>
      <c r="FR13" s="40">
        <v>3</v>
      </c>
      <c r="FS13" s="40">
        <v>5</v>
      </c>
      <c r="FT13" s="40">
        <v>5</v>
      </c>
      <c r="FU13" s="40">
        <v>5</v>
      </c>
      <c r="FV13" s="40">
        <v>4</v>
      </c>
      <c r="FW13" s="40">
        <v>4</v>
      </c>
      <c r="FX13" s="40">
        <v>4</v>
      </c>
      <c r="FY13" s="40">
        <v>5</v>
      </c>
      <c r="FZ13" s="40">
        <v>5</v>
      </c>
      <c r="GA13" s="40">
        <v>4</v>
      </c>
      <c r="GB13" s="40">
        <v>5</v>
      </c>
      <c r="GC13" s="40">
        <v>4</v>
      </c>
      <c r="GD13" s="40">
        <v>5</v>
      </c>
      <c r="GE13" s="40">
        <v>5</v>
      </c>
      <c r="GF13" s="40">
        <v>5</v>
      </c>
      <c r="GG13" s="40">
        <v>5</v>
      </c>
      <c r="GH13" s="40">
        <v>5</v>
      </c>
      <c r="GI13" s="40">
        <v>4</v>
      </c>
      <c r="GJ13" s="40">
        <v>5</v>
      </c>
      <c r="GK13" s="40">
        <v>4</v>
      </c>
      <c r="GL13" s="40">
        <v>5</v>
      </c>
      <c r="GM13" s="40">
        <v>5</v>
      </c>
      <c r="GN13" s="40">
        <v>5</v>
      </c>
      <c r="GO13" s="40">
        <v>5</v>
      </c>
      <c r="GP13" s="40">
        <v>5</v>
      </c>
      <c r="GQ13" s="40">
        <v>5</v>
      </c>
      <c r="GR13" s="40">
        <v>5</v>
      </c>
      <c r="GS13" s="40">
        <v>5</v>
      </c>
      <c r="GT13" s="40">
        <v>5</v>
      </c>
      <c r="GU13" s="40">
        <v>4</v>
      </c>
      <c r="GV13" s="40">
        <v>5</v>
      </c>
      <c r="GW13" s="40">
        <v>5</v>
      </c>
      <c r="GX13" s="40">
        <v>5</v>
      </c>
      <c r="GY13" s="40">
        <v>4</v>
      </c>
      <c r="GZ13" s="40">
        <v>5</v>
      </c>
      <c r="HA13" s="40">
        <v>5</v>
      </c>
      <c r="HB13" s="40">
        <v>4</v>
      </c>
      <c r="HC13" s="40">
        <v>3</v>
      </c>
      <c r="HD13" s="40">
        <v>5</v>
      </c>
      <c r="HE13" s="40">
        <v>5</v>
      </c>
      <c r="HF13" s="40">
        <v>5</v>
      </c>
      <c r="HG13" s="40">
        <v>5</v>
      </c>
      <c r="HH13" s="40">
        <v>5</v>
      </c>
      <c r="HI13" s="40">
        <v>5</v>
      </c>
      <c r="HJ13" s="40">
        <v>3</v>
      </c>
      <c r="HK13" s="40">
        <v>5</v>
      </c>
      <c r="HL13" s="40">
        <v>5</v>
      </c>
      <c r="HM13" s="40">
        <v>5</v>
      </c>
      <c r="HN13" s="40">
        <v>5</v>
      </c>
      <c r="HO13" s="40">
        <v>5</v>
      </c>
      <c r="HP13" s="40">
        <v>5</v>
      </c>
      <c r="HQ13" s="40">
        <v>4</v>
      </c>
      <c r="HR13" s="40">
        <v>5</v>
      </c>
      <c r="HS13" s="40">
        <v>5</v>
      </c>
      <c r="HT13" s="40">
        <v>4</v>
      </c>
      <c r="HU13" s="40">
        <v>5</v>
      </c>
      <c r="HV13" s="40">
        <v>5</v>
      </c>
      <c r="HW13" s="40">
        <v>5</v>
      </c>
      <c r="HX13" s="40">
        <v>4</v>
      </c>
      <c r="HY13" s="40">
        <v>4</v>
      </c>
      <c r="HZ13" s="40">
        <v>5</v>
      </c>
      <c r="IA13" s="40">
        <v>4</v>
      </c>
      <c r="IB13" s="40">
        <v>4</v>
      </c>
      <c r="IC13" s="40">
        <v>5</v>
      </c>
      <c r="ID13" s="40">
        <v>5</v>
      </c>
      <c r="IE13" s="40">
        <v>5</v>
      </c>
      <c r="IF13" s="40">
        <v>5</v>
      </c>
      <c r="IG13" s="40">
        <v>3</v>
      </c>
      <c r="IH13" s="40">
        <v>5</v>
      </c>
      <c r="II13" s="40">
        <v>4</v>
      </c>
      <c r="IJ13" s="40">
        <v>5</v>
      </c>
      <c r="IK13" s="40">
        <v>3</v>
      </c>
      <c r="IL13" s="40">
        <v>5</v>
      </c>
      <c r="IM13" s="40">
        <v>5</v>
      </c>
      <c r="IN13" s="40">
        <v>5</v>
      </c>
      <c r="IO13" s="40">
        <v>4</v>
      </c>
      <c r="IP13" s="40">
        <v>4</v>
      </c>
      <c r="IQ13" s="40">
        <v>5</v>
      </c>
      <c r="IR13" s="40">
        <v>4</v>
      </c>
      <c r="IS13" s="40">
        <v>3</v>
      </c>
      <c r="IT13" s="40">
        <v>3</v>
      </c>
      <c r="IU13" s="40">
        <v>5</v>
      </c>
      <c r="IV13" s="40">
        <v>4</v>
      </c>
      <c r="IW13" s="40">
        <v>5</v>
      </c>
      <c r="IX13" s="40">
        <v>5</v>
      </c>
      <c r="IY13" s="40">
        <v>5</v>
      </c>
      <c r="IZ13" s="40">
        <v>5</v>
      </c>
      <c r="JA13" s="40">
        <v>5</v>
      </c>
      <c r="JB13" s="40">
        <v>5</v>
      </c>
      <c r="JC13" s="40">
        <v>4</v>
      </c>
      <c r="JD13" s="40">
        <v>5</v>
      </c>
      <c r="JE13" s="40">
        <v>5</v>
      </c>
      <c r="JF13" s="40">
        <v>5</v>
      </c>
      <c r="JG13" s="40">
        <v>5</v>
      </c>
      <c r="JH13" s="40">
        <v>4</v>
      </c>
      <c r="JI13" s="40">
        <v>3</v>
      </c>
      <c r="JJ13" s="40">
        <v>4</v>
      </c>
      <c r="JK13" s="40">
        <v>5</v>
      </c>
      <c r="JL13" s="40">
        <v>5</v>
      </c>
      <c r="JM13" s="40">
        <v>5</v>
      </c>
      <c r="JN13" s="40">
        <v>5</v>
      </c>
      <c r="JO13" s="40">
        <v>5</v>
      </c>
      <c r="JP13" s="40">
        <v>5</v>
      </c>
      <c r="JQ13" s="40">
        <v>3</v>
      </c>
      <c r="JR13" s="40">
        <v>5</v>
      </c>
      <c r="JS13" s="40">
        <v>5</v>
      </c>
      <c r="JT13" s="40">
        <v>5</v>
      </c>
      <c r="JU13" s="40">
        <v>5</v>
      </c>
      <c r="JV13" s="40">
        <v>5</v>
      </c>
      <c r="JW13" s="40">
        <v>5</v>
      </c>
      <c r="JX13" s="40">
        <v>5</v>
      </c>
      <c r="JY13" s="40">
        <v>5</v>
      </c>
      <c r="JZ13" s="40">
        <v>0</v>
      </c>
      <c r="KA13" s="40">
        <v>4</v>
      </c>
      <c r="KB13" s="40">
        <v>4</v>
      </c>
      <c r="KC13" s="40">
        <v>4</v>
      </c>
      <c r="KD13" s="40">
        <v>2</v>
      </c>
      <c r="KE13" s="40">
        <v>5</v>
      </c>
      <c r="KF13" s="40">
        <v>5</v>
      </c>
      <c r="KG13" s="40">
        <v>5</v>
      </c>
      <c r="KH13" s="40">
        <v>5</v>
      </c>
      <c r="KI13" s="40">
        <v>5</v>
      </c>
      <c r="KJ13" s="40">
        <v>5</v>
      </c>
      <c r="KK13" s="40">
        <v>5</v>
      </c>
      <c r="KL13" s="40">
        <v>5</v>
      </c>
      <c r="KM13" s="40">
        <v>4</v>
      </c>
      <c r="KN13" s="40">
        <v>5</v>
      </c>
      <c r="KO13" s="40">
        <v>5</v>
      </c>
      <c r="KP13" s="40">
        <v>4</v>
      </c>
      <c r="KQ13" s="40">
        <v>4</v>
      </c>
      <c r="KR13" s="40">
        <v>5</v>
      </c>
      <c r="KS13" s="40">
        <v>5</v>
      </c>
      <c r="KT13" s="40">
        <v>4</v>
      </c>
      <c r="KU13" s="40">
        <v>4</v>
      </c>
      <c r="KV13" s="40">
        <v>5</v>
      </c>
      <c r="KW13" s="40">
        <v>5</v>
      </c>
      <c r="KX13" s="40">
        <v>4</v>
      </c>
      <c r="KY13" s="40">
        <v>3</v>
      </c>
      <c r="KZ13" s="40">
        <v>5</v>
      </c>
      <c r="LA13" s="40">
        <v>5</v>
      </c>
      <c r="LB13" s="40">
        <v>4</v>
      </c>
      <c r="LC13" s="40">
        <v>4</v>
      </c>
      <c r="LD13" s="40">
        <v>5</v>
      </c>
      <c r="LE13" s="40">
        <v>4</v>
      </c>
      <c r="LF13" s="40">
        <v>5</v>
      </c>
      <c r="LG13" s="40">
        <v>5</v>
      </c>
      <c r="LH13" s="40">
        <v>4</v>
      </c>
      <c r="LI13" s="40">
        <v>5</v>
      </c>
      <c r="LJ13" s="40">
        <v>5</v>
      </c>
      <c r="LK13" s="40">
        <v>5</v>
      </c>
      <c r="LL13" s="40">
        <v>4</v>
      </c>
      <c r="LM13" s="40">
        <v>5</v>
      </c>
      <c r="LN13" s="40">
        <v>4</v>
      </c>
      <c r="LO13" s="40">
        <v>4</v>
      </c>
      <c r="LP13" s="40">
        <v>5</v>
      </c>
      <c r="LQ13" s="40">
        <v>5</v>
      </c>
      <c r="LR13" s="40">
        <v>4</v>
      </c>
      <c r="LS13" s="40">
        <v>4</v>
      </c>
      <c r="LT13" s="40">
        <v>4</v>
      </c>
      <c r="LU13" s="40">
        <v>3</v>
      </c>
      <c r="LV13" s="40">
        <v>4</v>
      </c>
      <c r="LW13" s="40">
        <v>5</v>
      </c>
      <c r="LX13" s="40">
        <v>5</v>
      </c>
      <c r="LY13" s="40">
        <v>5</v>
      </c>
      <c r="LZ13" s="40">
        <v>5</v>
      </c>
      <c r="MA13" s="40">
        <v>5</v>
      </c>
      <c r="MB13" s="40">
        <v>4</v>
      </c>
      <c r="MC13" s="40">
        <v>5</v>
      </c>
      <c r="MD13" s="40">
        <v>4</v>
      </c>
      <c r="ME13" s="40">
        <v>5</v>
      </c>
      <c r="MF13" s="40">
        <v>5</v>
      </c>
      <c r="MG13" s="40">
        <v>5</v>
      </c>
      <c r="MH13" s="40">
        <v>3</v>
      </c>
      <c r="MI13" s="40">
        <v>5</v>
      </c>
      <c r="MJ13" s="40">
        <v>4</v>
      </c>
      <c r="MK13" s="40">
        <v>4</v>
      </c>
      <c r="ML13" s="40">
        <v>4</v>
      </c>
      <c r="MM13" s="40">
        <v>5</v>
      </c>
      <c r="MN13" s="40">
        <v>3</v>
      </c>
      <c r="MO13" s="40">
        <v>5</v>
      </c>
      <c r="MP13" s="40">
        <v>0</v>
      </c>
      <c r="MQ13" s="40">
        <v>4</v>
      </c>
      <c r="MR13" s="40">
        <v>2</v>
      </c>
      <c r="MS13" s="40">
        <v>4</v>
      </c>
      <c r="MT13" s="40">
        <v>3</v>
      </c>
      <c r="MU13" s="40">
        <v>5</v>
      </c>
      <c r="MV13" s="40">
        <v>4</v>
      </c>
      <c r="MW13" s="40">
        <v>4</v>
      </c>
      <c r="MX13" s="40">
        <v>3</v>
      </c>
      <c r="MY13" s="40">
        <v>3</v>
      </c>
      <c r="MZ13" s="40">
        <v>5</v>
      </c>
      <c r="NA13" s="40">
        <v>3</v>
      </c>
      <c r="NB13" s="40">
        <v>5</v>
      </c>
      <c r="NC13" s="40">
        <v>4</v>
      </c>
      <c r="ND13" s="40">
        <v>5</v>
      </c>
      <c r="NE13" s="40">
        <v>5</v>
      </c>
      <c r="NF13" s="40">
        <v>4</v>
      </c>
      <c r="NG13" s="40">
        <v>5</v>
      </c>
      <c r="NH13" s="40">
        <v>4</v>
      </c>
      <c r="NI13" s="40">
        <v>4</v>
      </c>
      <c r="NJ13" s="40">
        <v>5</v>
      </c>
      <c r="NK13" s="40">
        <v>5</v>
      </c>
      <c r="NL13" s="40">
        <v>5</v>
      </c>
      <c r="NM13" s="42">
        <f>AVERAGE(Tabela631011121418[[#This Row],[1]:[831]])</f>
        <v>4.447721179624665</v>
      </c>
      <c r="NN13" s="42">
        <f>SKEW(Tabela631011121418[[#This Row],[1]:[831]])</f>
        <v>-2.4730034393332949</v>
      </c>
      <c r="NO13" s="42">
        <f>STDEV(Tabela631011121418[[#This Row],[1]:[831]])</f>
        <v>0.86171647128793361</v>
      </c>
      <c r="NP13" s="63">
        <v>0.85897349144352186</v>
      </c>
    </row>
    <row r="14" spans="1:380" s="28" customFormat="1" ht="24.95" customHeight="1">
      <c r="A14" s="29">
        <v>27</v>
      </c>
      <c r="B14" s="30">
        <v>9</v>
      </c>
      <c r="C14" s="106" t="s">
        <v>1715</v>
      </c>
      <c r="D14" s="39">
        <v>1</v>
      </c>
      <c r="E14" s="40">
        <v>4</v>
      </c>
      <c r="F14" s="40">
        <v>4</v>
      </c>
      <c r="G14" s="40">
        <v>5</v>
      </c>
      <c r="H14" s="40">
        <v>0</v>
      </c>
      <c r="I14" s="40">
        <v>5</v>
      </c>
      <c r="J14" s="40">
        <v>5</v>
      </c>
      <c r="K14" s="40">
        <v>5</v>
      </c>
      <c r="L14" s="40">
        <v>5</v>
      </c>
      <c r="M14" s="40">
        <v>0</v>
      </c>
      <c r="N14" s="40">
        <v>5</v>
      </c>
      <c r="O14" s="40">
        <v>4</v>
      </c>
      <c r="P14" s="40">
        <v>4</v>
      </c>
      <c r="Q14" s="40">
        <v>3</v>
      </c>
      <c r="R14" s="40">
        <v>4</v>
      </c>
      <c r="S14" s="40">
        <v>4</v>
      </c>
      <c r="T14" s="40">
        <v>5</v>
      </c>
      <c r="U14" s="40">
        <v>5</v>
      </c>
      <c r="V14" s="40">
        <v>4</v>
      </c>
      <c r="W14" s="40">
        <v>3</v>
      </c>
      <c r="X14" s="40">
        <v>5</v>
      </c>
      <c r="Y14" s="40">
        <v>5</v>
      </c>
      <c r="Z14" s="40">
        <v>5</v>
      </c>
      <c r="AA14" s="40">
        <v>5</v>
      </c>
      <c r="AB14" s="40">
        <v>5</v>
      </c>
      <c r="AC14" s="40">
        <v>5</v>
      </c>
      <c r="AD14" s="40">
        <v>5</v>
      </c>
      <c r="AE14" s="40">
        <v>5</v>
      </c>
      <c r="AF14" s="40">
        <v>5</v>
      </c>
      <c r="AG14" s="40">
        <v>4</v>
      </c>
      <c r="AH14" s="40">
        <v>5</v>
      </c>
      <c r="AI14" s="40">
        <v>5</v>
      </c>
      <c r="AJ14" s="40">
        <v>4</v>
      </c>
      <c r="AK14" s="40">
        <v>5</v>
      </c>
      <c r="AL14" s="40">
        <v>4</v>
      </c>
      <c r="AM14" s="40">
        <v>4</v>
      </c>
      <c r="AN14" s="40">
        <v>4</v>
      </c>
      <c r="AO14" s="40">
        <v>4</v>
      </c>
      <c r="AP14" s="40">
        <v>5</v>
      </c>
      <c r="AQ14" s="40">
        <v>5</v>
      </c>
      <c r="AR14" s="40">
        <v>4</v>
      </c>
      <c r="AS14" s="40">
        <v>5</v>
      </c>
      <c r="AT14" s="40">
        <v>5</v>
      </c>
      <c r="AU14" s="40">
        <v>5</v>
      </c>
      <c r="AV14" s="40">
        <v>5</v>
      </c>
      <c r="AW14" s="40">
        <v>4</v>
      </c>
      <c r="AX14" s="40">
        <v>4</v>
      </c>
      <c r="AY14" s="40">
        <v>4</v>
      </c>
      <c r="AZ14" s="40">
        <v>5</v>
      </c>
      <c r="BA14" s="40">
        <v>4</v>
      </c>
      <c r="BB14" s="40">
        <v>5</v>
      </c>
      <c r="BC14" s="40">
        <v>4</v>
      </c>
      <c r="BD14" s="40">
        <v>4</v>
      </c>
      <c r="BE14" s="40">
        <v>4</v>
      </c>
      <c r="BF14" s="40">
        <v>4</v>
      </c>
      <c r="BG14" s="40">
        <v>5</v>
      </c>
      <c r="BH14" s="40">
        <v>5</v>
      </c>
      <c r="BI14" s="40">
        <v>4</v>
      </c>
      <c r="BJ14" s="40">
        <v>4</v>
      </c>
      <c r="BK14" s="40">
        <v>5</v>
      </c>
      <c r="BL14" s="40">
        <v>5</v>
      </c>
      <c r="BM14" s="40">
        <v>5</v>
      </c>
      <c r="BN14" s="40">
        <v>4</v>
      </c>
      <c r="BO14" s="40">
        <v>4</v>
      </c>
      <c r="BP14" s="40">
        <v>4</v>
      </c>
      <c r="BQ14" s="40">
        <v>5</v>
      </c>
      <c r="BR14" s="40">
        <v>5</v>
      </c>
      <c r="BS14" s="40">
        <v>4</v>
      </c>
      <c r="BT14" s="40">
        <v>5</v>
      </c>
      <c r="BU14" s="40">
        <v>5</v>
      </c>
      <c r="BV14" s="40">
        <v>5</v>
      </c>
      <c r="BW14" s="40">
        <v>4</v>
      </c>
      <c r="BX14" s="40">
        <v>5</v>
      </c>
      <c r="BY14" s="40">
        <v>5</v>
      </c>
      <c r="BZ14" s="40">
        <v>5</v>
      </c>
      <c r="CA14" s="40">
        <v>4</v>
      </c>
      <c r="CB14" s="40">
        <v>4</v>
      </c>
      <c r="CC14" s="40">
        <v>5</v>
      </c>
      <c r="CD14" s="40">
        <v>4</v>
      </c>
      <c r="CE14" s="40">
        <v>5</v>
      </c>
      <c r="CF14" s="40">
        <v>4</v>
      </c>
      <c r="CG14" s="40">
        <v>5</v>
      </c>
      <c r="CH14" s="40">
        <v>5</v>
      </c>
      <c r="CI14" s="40">
        <v>5</v>
      </c>
      <c r="CJ14" s="40">
        <v>5</v>
      </c>
      <c r="CK14" s="40">
        <v>5</v>
      </c>
      <c r="CL14" s="40">
        <v>4</v>
      </c>
      <c r="CM14" s="40">
        <v>5</v>
      </c>
      <c r="CN14" s="40">
        <v>4</v>
      </c>
      <c r="CO14" s="40">
        <v>4</v>
      </c>
      <c r="CP14" s="40">
        <v>5</v>
      </c>
      <c r="CQ14" s="40">
        <v>5</v>
      </c>
      <c r="CR14" s="40">
        <v>5</v>
      </c>
      <c r="CS14" s="40">
        <v>5</v>
      </c>
      <c r="CT14" s="40">
        <v>5</v>
      </c>
      <c r="CU14" s="40">
        <v>5</v>
      </c>
      <c r="CV14" s="40">
        <v>4</v>
      </c>
      <c r="CW14" s="40">
        <v>5</v>
      </c>
      <c r="CX14" s="40">
        <v>5</v>
      </c>
      <c r="CY14" s="40">
        <v>5</v>
      </c>
      <c r="CZ14" s="40">
        <v>4</v>
      </c>
      <c r="DA14" s="40">
        <v>4</v>
      </c>
      <c r="DB14" s="40">
        <v>5</v>
      </c>
      <c r="DC14" s="40">
        <v>4</v>
      </c>
      <c r="DD14" s="40">
        <v>5</v>
      </c>
      <c r="DE14" s="40">
        <v>5</v>
      </c>
      <c r="DF14" s="40">
        <v>4</v>
      </c>
      <c r="DG14" s="40">
        <v>5</v>
      </c>
      <c r="DH14" s="40">
        <v>1</v>
      </c>
      <c r="DI14" s="40">
        <v>5</v>
      </c>
      <c r="DJ14" s="40">
        <v>5</v>
      </c>
      <c r="DK14" s="40">
        <v>5</v>
      </c>
      <c r="DL14" s="40">
        <v>5</v>
      </c>
      <c r="DM14" s="40">
        <v>5</v>
      </c>
      <c r="DN14" s="40">
        <v>5</v>
      </c>
      <c r="DO14" s="40">
        <v>5</v>
      </c>
      <c r="DP14" s="40">
        <v>5</v>
      </c>
      <c r="DQ14" s="40">
        <v>5</v>
      </c>
      <c r="DR14" s="40">
        <v>4</v>
      </c>
      <c r="DS14" s="40">
        <v>4</v>
      </c>
      <c r="DT14" s="40">
        <v>5</v>
      </c>
      <c r="DU14" s="40">
        <v>5</v>
      </c>
      <c r="DV14" s="40">
        <v>5</v>
      </c>
      <c r="DW14" s="40">
        <v>2</v>
      </c>
      <c r="DX14" s="40">
        <v>0</v>
      </c>
      <c r="DY14" s="40">
        <v>5</v>
      </c>
      <c r="DZ14" s="40">
        <v>5</v>
      </c>
      <c r="EA14" s="40">
        <v>5</v>
      </c>
      <c r="EB14" s="40">
        <v>5</v>
      </c>
      <c r="EC14" s="40">
        <v>5</v>
      </c>
      <c r="ED14" s="40">
        <v>1</v>
      </c>
      <c r="EE14" s="40">
        <v>5</v>
      </c>
      <c r="EF14" s="40">
        <v>5</v>
      </c>
      <c r="EG14" s="40">
        <v>4</v>
      </c>
      <c r="EH14" s="40">
        <v>4</v>
      </c>
      <c r="EI14" s="40">
        <v>5</v>
      </c>
      <c r="EJ14" s="40">
        <v>5</v>
      </c>
      <c r="EK14" s="40">
        <v>5</v>
      </c>
      <c r="EL14" s="40">
        <v>4</v>
      </c>
      <c r="EM14" s="40">
        <v>5</v>
      </c>
      <c r="EN14" s="40">
        <v>2</v>
      </c>
      <c r="EO14" s="40">
        <v>5</v>
      </c>
      <c r="EP14" s="40">
        <v>3</v>
      </c>
      <c r="EQ14" s="40">
        <v>5</v>
      </c>
      <c r="ER14" s="40">
        <v>5</v>
      </c>
      <c r="ES14" s="40">
        <v>4</v>
      </c>
      <c r="ET14" s="40">
        <v>4</v>
      </c>
      <c r="EU14" s="40">
        <v>5</v>
      </c>
      <c r="EV14" s="40">
        <v>5</v>
      </c>
      <c r="EW14" s="40">
        <v>4</v>
      </c>
      <c r="EX14" s="40">
        <v>5</v>
      </c>
      <c r="EY14" s="40">
        <v>5</v>
      </c>
      <c r="EZ14" s="40">
        <v>5</v>
      </c>
      <c r="FA14" s="40">
        <v>5</v>
      </c>
      <c r="FB14" s="40">
        <v>5</v>
      </c>
      <c r="FC14" s="40">
        <v>5</v>
      </c>
      <c r="FD14" s="40">
        <v>3</v>
      </c>
      <c r="FE14" s="40">
        <v>5</v>
      </c>
      <c r="FF14" s="40">
        <v>4</v>
      </c>
      <c r="FG14" s="40">
        <v>3</v>
      </c>
      <c r="FH14" s="40">
        <v>5</v>
      </c>
      <c r="FI14" s="40">
        <v>4</v>
      </c>
      <c r="FJ14" s="40">
        <v>5</v>
      </c>
      <c r="FK14" s="40">
        <v>5</v>
      </c>
      <c r="FL14" s="40">
        <v>5</v>
      </c>
      <c r="FM14" s="40">
        <v>5</v>
      </c>
      <c r="FN14" s="40">
        <v>5</v>
      </c>
      <c r="FO14" s="40">
        <v>5</v>
      </c>
      <c r="FP14" s="40">
        <v>1</v>
      </c>
      <c r="FQ14" s="40">
        <v>5</v>
      </c>
      <c r="FR14" s="40">
        <v>3</v>
      </c>
      <c r="FS14" s="40">
        <v>5</v>
      </c>
      <c r="FT14" s="40">
        <v>5</v>
      </c>
      <c r="FU14" s="40">
        <v>4</v>
      </c>
      <c r="FV14" s="40">
        <v>5</v>
      </c>
      <c r="FW14" s="40">
        <v>5</v>
      </c>
      <c r="FX14" s="40">
        <v>5</v>
      </c>
      <c r="FY14" s="40">
        <v>4</v>
      </c>
      <c r="FZ14" s="40">
        <v>3</v>
      </c>
      <c r="GA14" s="40">
        <v>4</v>
      </c>
      <c r="GB14" s="40">
        <v>5</v>
      </c>
      <c r="GC14" s="40">
        <v>5</v>
      </c>
      <c r="GD14" s="40">
        <v>5</v>
      </c>
      <c r="GE14" s="40">
        <v>5</v>
      </c>
      <c r="GF14" s="40">
        <v>4</v>
      </c>
      <c r="GG14" s="40">
        <v>5</v>
      </c>
      <c r="GH14" s="40">
        <v>4</v>
      </c>
      <c r="GI14" s="40">
        <v>5</v>
      </c>
      <c r="GJ14" s="40">
        <v>5</v>
      </c>
      <c r="GK14" s="40">
        <v>5</v>
      </c>
      <c r="GL14" s="40">
        <v>4</v>
      </c>
      <c r="GM14" s="40">
        <v>5</v>
      </c>
      <c r="GN14" s="40">
        <v>5</v>
      </c>
      <c r="GO14" s="40">
        <v>5</v>
      </c>
      <c r="GP14" s="40">
        <v>5</v>
      </c>
      <c r="GQ14" s="40">
        <v>4</v>
      </c>
      <c r="GR14" s="40">
        <v>4</v>
      </c>
      <c r="GS14" s="40">
        <v>5</v>
      </c>
      <c r="GT14" s="40">
        <v>4</v>
      </c>
      <c r="GU14" s="40">
        <v>4</v>
      </c>
      <c r="GV14" s="40">
        <v>4</v>
      </c>
      <c r="GW14" s="40">
        <v>5</v>
      </c>
      <c r="GX14" s="40">
        <v>5</v>
      </c>
      <c r="GY14" s="40">
        <v>4</v>
      </c>
      <c r="GZ14" s="40">
        <v>4</v>
      </c>
      <c r="HA14" s="40">
        <v>4</v>
      </c>
      <c r="HB14" s="40">
        <v>2</v>
      </c>
      <c r="HC14" s="40">
        <v>4</v>
      </c>
      <c r="HD14" s="40">
        <v>5</v>
      </c>
      <c r="HE14" s="40">
        <v>5</v>
      </c>
      <c r="HF14" s="40">
        <v>5</v>
      </c>
      <c r="HG14" s="40">
        <v>5</v>
      </c>
      <c r="HH14" s="40">
        <v>5</v>
      </c>
      <c r="HI14" s="40">
        <v>5</v>
      </c>
      <c r="HJ14" s="40">
        <v>5</v>
      </c>
      <c r="HK14" s="40">
        <v>5</v>
      </c>
      <c r="HL14" s="40">
        <v>5</v>
      </c>
      <c r="HM14" s="40">
        <v>5</v>
      </c>
      <c r="HN14" s="40">
        <v>5</v>
      </c>
      <c r="HO14" s="40">
        <v>5</v>
      </c>
      <c r="HP14" s="40">
        <v>3</v>
      </c>
      <c r="HQ14" s="40">
        <v>4</v>
      </c>
      <c r="HR14" s="40">
        <v>5</v>
      </c>
      <c r="HS14" s="40">
        <v>5</v>
      </c>
      <c r="HT14" s="40">
        <v>4</v>
      </c>
      <c r="HU14" s="40">
        <v>5</v>
      </c>
      <c r="HV14" s="40">
        <v>5</v>
      </c>
      <c r="HW14" s="40">
        <v>5</v>
      </c>
      <c r="HX14" s="40">
        <v>4</v>
      </c>
      <c r="HY14" s="40">
        <v>5</v>
      </c>
      <c r="HZ14" s="40">
        <v>5</v>
      </c>
      <c r="IA14" s="40">
        <v>5</v>
      </c>
      <c r="IB14" s="40">
        <v>5</v>
      </c>
      <c r="IC14" s="40">
        <v>5</v>
      </c>
      <c r="ID14" s="40">
        <v>5</v>
      </c>
      <c r="IE14" s="40">
        <v>5</v>
      </c>
      <c r="IF14" s="40">
        <v>5</v>
      </c>
      <c r="IG14" s="40">
        <v>4</v>
      </c>
      <c r="IH14" s="40">
        <v>2</v>
      </c>
      <c r="II14" s="40">
        <v>4</v>
      </c>
      <c r="IJ14" s="40">
        <v>3</v>
      </c>
      <c r="IK14" s="40">
        <v>5</v>
      </c>
      <c r="IL14" s="40">
        <v>5</v>
      </c>
      <c r="IM14" s="40">
        <v>5</v>
      </c>
      <c r="IN14" s="40">
        <v>5</v>
      </c>
      <c r="IO14" s="40">
        <v>4</v>
      </c>
      <c r="IP14" s="40">
        <v>5</v>
      </c>
      <c r="IQ14" s="40">
        <v>5</v>
      </c>
      <c r="IR14" s="40">
        <v>5</v>
      </c>
      <c r="IS14" s="40">
        <v>5</v>
      </c>
      <c r="IT14" s="40">
        <v>4</v>
      </c>
      <c r="IU14" s="40">
        <v>5</v>
      </c>
      <c r="IV14" s="40">
        <v>4</v>
      </c>
      <c r="IW14" s="40">
        <v>5</v>
      </c>
      <c r="IX14" s="40">
        <v>5</v>
      </c>
      <c r="IY14" s="40">
        <v>5</v>
      </c>
      <c r="IZ14" s="40">
        <v>5</v>
      </c>
      <c r="JA14" s="40">
        <v>5</v>
      </c>
      <c r="JB14" s="40">
        <v>5</v>
      </c>
      <c r="JC14" s="40">
        <v>4</v>
      </c>
      <c r="JD14" s="40">
        <v>4</v>
      </c>
      <c r="JE14" s="40">
        <v>5</v>
      </c>
      <c r="JF14" s="40">
        <v>5</v>
      </c>
      <c r="JG14" s="40">
        <v>4</v>
      </c>
      <c r="JH14" s="40">
        <v>5</v>
      </c>
      <c r="JI14" s="40">
        <v>5</v>
      </c>
      <c r="JJ14" s="40">
        <v>0</v>
      </c>
      <c r="JK14" s="40">
        <v>5</v>
      </c>
      <c r="JL14" s="40">
        <v>5</v>
      </c>
      <c r="JM14" s="40">
        <v>5</v>
      </c>
      <c r="JN14" s="40">
        <v>0</v>
      </c>
      <c r="JO14" s="40">
        <v>4</v>
      </c>
      <c r="JP14" s="40">
        <v>5</v>
      </c>
      <c r="JQ14" s="40">
        <v>3</v>
      </c>
      <c r="JR14" s="40">
        <v>4</v>
      </c>
      <c r="JS14" s="40">
        <v>5</v>
      </c>
      <c r="JT14" s="40">
        <v>5</v>
      </c>
      <c r="JU14" s="40">
        <v>5</v>
      </c>
      <c r="JV14" s="40">
        <v>5</v>
      </c>
      <c r="JW14" s="40">
        <v>5</v>
      </c>
      <c r="JX14" s="40">
        <v>4</v>
      </c>
      <c r="JY14" s="40">
        <v>5</v>
      </c>
      <c r="JZ14" s="40">
        <v>5</v>
      </c>
      <c r="KA14" s="40">
        <v>5</v>
      </c>
      <c r="KB14" s="40">
        <v>5</v>
      </c>
      <c r="KC14" s="40">
        <v>4</v>
      </c>
      <c r="KD14" s="40">
        <v>5</v>
      </c>
      <c r="KE14" s="40">
        <v>5</v>
      </c>
      <c r="KF14" s="40">
        <v>5</v>
      </c>
      <c r="KG14" s="40">
        <v>5</v>
      </c>
      <c r="KH14" s="40">
        <v>5</v>
      </c>
      <c r="KI14" s="40">
        <v>5</v>
      </c>
      <c r="KJ14" s="40">
        <v>5</v>
      </c>
      <c r="KK14" s="40">
        <v>5</v>
      </c>
      <c r="KL14" s="40">
        <v>5</v>
      </c>
      <c r="KM14" s="40">
        <v>5</v>
      </c>
      <c r="KN14" s="40">
        <v>5</v>
      </c>
      <c r="KO14" s="40">
        <v>5</v>
      </c>
      <c r="KP14" s="40">
        <v>4</v>
      </c>
      <c r="KQ14" s="40">
        <v>4</v>
      </c>
      <c r="KR14" s="40">
        <v>4</v>
      </c>
      <c r="KS14" s="40">
        <v>5</v>
      </c>
      <c r="KT14" s="40">
        <v>4</v>
      </c>
      <c r="KU14" s="40">
        <v>5</v>
      </c>
      <c r="KV14" s="40">
        <v>5</v>
      </c>
      <c r="KW14" s="40">
        <v>4</v>
      </c>
      <c r="KX14" s="40">
        <v>5</v>
      </c>
      <c r="KY14" s="40">
        <v>4</v>
      </c>
      <c r="KZ14" s="40">
        <v>4</v>
      </c>
      <c r="LA14" s="40">
        <v>4</v>
      </c>
      <c r="LB14" s="40">
        <v>5</v>
      </c>
      <c r="LC14" s="40">
        <v>4</v>
      </c>
      <c r="LD14" s="40">
        <v>5</v>
      </c>
      <c r="LE14" s="40">
        <v>4</v>
      </c>
      <c r="LF14" s="40">
        <v>5</v>
      </c>
      <c r="LG14" s="40">
        <v>5</v>
      </c>
      <c r="LH14" s="40">
        <v>5</v>
      </c>
      <c r="LI14" s="40">
        <v>5</v>
      </c>
      <c r="LJ14" s="40">
        <v>5</v>
      </c>
      <c r="LK14" s="40">
        <v>5</v>
      </c>
      <c r="LL14" s="40">
        <v>5</v>
      </c>
      <c r="LM14" s="40">
        <v>5</v>
      </c>
      <c r="LN14" s="40">
        <v>5</v>
      </c>
      <c r="LO14" s="40">
        <v>5</v>
      </c>
      <c r="LP14" s="40">
        <v>5</v>
      </c>
      <c r="LQ14" s="40">
        <v>5</v>
      </c>
      <c r="LR14" s="40">
        <v>5</v>
      </c>
      <c r="LS14" s="40">
        <v>5</v>
      </c>
      <c r="LT14" s="40">
        <v>5</v>
      </c>
      <c r="LU14" s="40">
        <v>3</v>
      </c>
      <c r="LV14" s="40">
        <v>5</v>
      </c>
      <c r="LW14" s="40">
        <v>5</v>
      </c>
      <c r="LX14" s="40">
        <v>5</v>
      </c>
      <c r="LY14" s="40">
        <v>5</v>
      </c>
      <c r="LZ14" s="40">
        <v>5</v>
      </c>
      <c r="MA14" s="40">
        <v>5</v>
      </c>
      <c r="MB14" s="40">
        <v>5</v>
      </c>
      <c r="MC14" s="40">
        <v>5</v>
      </c>
      <c r="MD14" s="40">
        <v>5</v>
      </c>
      <c r="ME14" s="40">
        <v>5</v>
      </c>
      <c r="MF14" s="40">
        <v>4</v>
      </c>
      <c r="MG14" s="40">
        <v>5</v>
      </c>
      <c r="MH14" s="40">
        <v>3</v>
      </c>
      <c r="MI14" s="40">
        <v>5</v>
      </c>
      <c r="MJ14" s="40">
        <v>5</v>
      </c>
      <c r="MK14" s="40">
        <v>3</v>
      </c>
      <c r="ML14" s="40">
        <v>5</v>
      </c>
      <c r="MM14" s="40">
        <v>5</v>
      </c>
      <c r="MN14" s="40">
        <v>4</v>
      </c>
      <c r="MO14" s="40">
        <v>5</v>
      </c>
      <c r="MP14" s="40">
        <v>2</v>
      </c>
      <c r="MQ14" s="40">
        <v>4</v>
      </c>
      <c r="MR14" s="40">
        <v>1</v>
      </c>
      <c r="MS14" s="40">
        <v>5</v>
      </c>
      <c r="MT14" s="40">
        <v>3</v>
      </c>
      <c r="MU14" s="40">
        <v>5</v>
      </c>
      <c r="MV14" s="40">
        <v>5</v>
      </c>
      <c r="MW14" s="40">
        <v>4</v>
      </c>
      <c r="MX14" s="40">
        <v>5</v>
      </c>
      <c r="MY14" s="40">
        <v>3</v>
      </c>
      <c r="MZ14" s="40">
        <v>1</v>
      </c>
      <c r="NA14" s="40">
        <v>1</v>
      </c>
      <c r="NB14" s="40">
        <v>5</v>
      </c>
      <c r="NC14" s="40">
        <v>4</v>
      </c>
      <c r="ND14" s="40">
        <v>5</v>
      </c>
      <c r="NE14" s="40">
        <v>5</v>
      </c>
      <c r="NF14" s="40">
        <v>4</v>
      </c>
      <c r="NG14" s="40">
        <v>3</v>
      </c>
      <c r="NH14" s="40">
        <v>5</v>
      </c>
      <c r="NI14" s="40">
        <v>4</v>
      </c>
      <c r="NJ14" s="40">
        <v>5</v>
      </c>
      <c r="NK14" s="40">
        <v>5</v>
      </c>
      <c r="NL14" s="40">
        <v>4</v>
      </c>
      <c r="NM14" s="42">
        <f>AVERAGE(Tabela631011121418[[#This Row],[1]:[831]])</f>
        <v>4.4664879356568363</v>
      </c>
      <c r="NN14" s="42">
        <f>SKEW(Tabela631011121418[[#This Row],[1]:[831]])</f>
        <v>-2.599332029852059</v>
      </c>
      <c r="NO14" s="42">
        <f>STDEV(Tabela631011121418[[#This Row],[1]:[831]])</f>
        <v>0.95437743485505366</v>
      </c>
      <c r="NP14" s="63">
        <v>0.85504863932742659</v>
      </c>
    </row>
    <row r="15" spans="1:380" s="28" customFormat="1" ht="24.95" customHeight="1">
      <c r="A15" s="29">
        <v>28</v>
      </c>
      <c r="B15" s="30">
        <v>10</v>
      </c>
      <c r="C15" s="106" t="s">
        <v>1716</v>
      </c>
      <c r="D15" s="39">
        <v>4</v>
      </c>
      <c r="E15" s="40">
        <v>4</v>
      </c>
      <c r="F15" s="40">
        <v>5</v>
      </c>
      <c r="G15" s="40">
        <v>5</v>
      </c>
      <c r="H15" s="40">
        <v>5</v>
      </c>
      <c r="I15" s="40">
        <v>5</v>
      </c>
      <c r="J15" s="40">
        <v>5</v>
      </c>
      <c r="K15" s="40">
        <v>5</v>
      </c>
      <c r="L15" s="40">
        <v>5</v>
      </c>
      <c r="M15" s="40">
        <v>4</v>
      </c>
      <c r="N15" s="40">
        <v>5</v>
      </c>
      <c r="O15" s="40">
        <v>4</v>
      </c>
      <c r="P15" s="40">
        <v>5</v>
      </c>
      <c r="Q15" s="40">
        <v>4</v>
      </c>
      <c r="R15" s="40">
        <v>4</v>
      </c>
      <c r="S15" s="40">
        <v>5</v>
      </c>
      <c r="T15" s="40">
        <v>5</v>
      </c>
      <c r="U15" s="40">
        <v>5</v>
      </c>
      <c r="V15" s="40">
        <v>5</v>
      </c>
      <c r="W15" s="40">
        <v>4</v>
      </c>
      <c r="X15" s="40">
        <v>5</v>
      </c>
      <c r="Y15" s="40">
        <v>5</v>
      </c>
      <c r="Z15" s="40">
        <v>5</v>
      </c>
      <c r="AA15" s="40">
        <v>5</v>
      </c>
      <c r="AB15" s="40">
        <v>5</v>
      </c>
      <c r="AC15" s="40">
        <v>5</v>
      </c>
      <c r="AD15" s="40">
        <v>5</v>
      </c>
      <c r="AE15" s="40">
        <v>5</v>
      </c>
      <c r="AF15" s="40">
        <v>4</v>
      </c>
      <c r="AG15" s="40">
        <v>4</v>
      </c>
      <c r="AH15" s="40">
        <v>5</v>
      </c>
      <c r="AI15" s="40">
        <v>5</v>
      </c>
      <c r="AJ15" s="40">
        <v>5</v>
      </c>
      <c r="AK15" s="40">
        <v>5</v>
      </c>
      <c r="AL15" s="40">
        <v>4</v>
      </c>
      <c r="AM15" s="40">
        <v>4</v>
      </c>
      <c r="AN15" s="40">
        <v>4</v>
      </c>
      <c r="AO15" s="40">
        <v>5</v>
      </c>
      <c r="AP15" s="40">
        <v>5</v>
      </c>
      <c r="AQ15" s="40">
        <v>5</v>
      </c>
      <c r="AR15" s="40">
        <v>5</v>
      </c>
      <c r="AS15" s="40">
        <v>5</v>
      </c>
      <c r="AT15" s="40">
        <v>5</v>
      </c>
      <c r="AU15" s="40">
        <v>4</v>
      </c>
      <c r="AV15" s="40">
        <v>5</v>
      </c>
      <c r="AW15" s="40">
        <v>5</v>
      </c>
      <c r="AX15" s="40">
        <v>5</v>
      </c>
      <c r="AY15" s="40">
        <v>4</v>
      </c>
      <c r="AZ15" s="40">
        <v>5</v>
      </c>
      <c r="BA15" s="40">
        <v>4</v>
      </c>
      <c r="BB15" s="40">
        <v>5</v>
      </c>
      <c r="BC15" s="40">
        <v>5</v>
      </c>
      <c r="BD15" s="40">
        <v>5</v>
      </c>
      <c r="BE15" s="40">
        <v>5</v>
      </c>
      <c r="BF15" s="40">
        <v>5</v>
      </c>
      <c r="BG15" s="40">
        <v>5</v>
      </c>
      <c r="BH15" s="40">
        <v>5</v>
      </c>
      <c r="BI15" s="40">
        <v>4</v>
      </c>
      <c r="BJ15" s="40">
        <v>5</v>
      </c>
      <c r="BK15" s="40">
        <v>5</v>
      </c>
      <c r="BL15" s="40">
        <v>5</v>
      </c>
      <c r="BM15" s="40">
        <v>5</v>
      </c>
      <c r="BN15" s="40">
        <v>5</v>
      </c>
      <c r="BO15" s="40">
        <v>5</v>
      </c>
      <c r="BP15" s="40">
        <v>4</v>
      </c>
      <c r="BQ15" s="40">
        <v>4</v>
      </c>
      <c r="BR15" s="40">
        <v>5</v>
      </c>
      <c r="BS15" s="40">
        <v>5</v>
      </c>
      <c r="BT15" s="40">
        <v>5</v>
      </c>
      <c r="BU15" s="40">
        <v>5</v>
      </c>
      <c r="BV15" s="40">
        <v>5</v>
      </c>
      <c r="BW15" s="40">
        <v>5</v>
      </c>
      <c r="BX15" s="40">
        <v>5</v>
      </c>
      <c r="BY15" s="40">
        <v>5</v>
      </c>
      <c r="BZ15" s="40">
        <v>5</v>
      </c>
      <c r="CA15" s="40">
        <v>4</v>
      </c>
      <c r="CB15" s="40">
        <v>4</v>
      </c>
      <c r="CC15" s="40">
        <v>5</v>
      </c>
      <c r="CD15" s="40">
        <v>5</v>
      </c>
      <c r="CE15" s="40">
        <v>5</v>
      </c>
      <c r="CF15" s="40">
        <v>5</v>
      </c>
      <c r="CG15" s="40">
        <v>5</v>
      </c>
      <c r="CH15" s="40">
        <v>5</v>
      </c>
      <c r="CI15" s="40">
        <v>3</v>
      </c>
      <c r="CJ15" s="40">
        <v>5</v>
      </c>
      <c r="CK15" s="40">
        <v>5</v>
      </c>
      <c r="CL15" s="40">
        <v>5</v>
      </c>
      <c r="CM15" s="40">
        <v>5</v>
      </c>
      <c r="CN15" s="40">
        <v>4</v>
      </c>
      <c r="CO15" s="40">
        <v>4</v>
      </c>
      <c r="CP15" s="40">
        <v>4</v>
      </c>
      <c r="CQ15" s="40">
        <v>5</v>
      </c>
      <c r="CR15" s="40">
        <v>5</v>
      </c>
      <c r="CS15" s="40">
        <v>5</v>
      </c>
      <c r="CT15" s="40">
        <v>5</v>
      </c>
      <c r="CU15" s="40">
        <v>5</v>
      </c>
      <c r="CV15" s="40">
        <v>5</v>
      </c>
      <c r="CW15" s="40">
        <v>5</v>
      </c>
      <c r="CX15" s="40">
        <v>5</v>
      </c>
      <c r="CY15" s="40">
        <v>5</v>
      </c>
      <c r="CZ15" s="40">
        <v>5</v>
      </c>
      <c r="DA15" s="40">
        <v>5</v>
      </c>
      <c r="DB15" s="40">
        <v>5</v>
      </c>
      <c r="DC15" s="40">
        <v>5</v>
      </c>
      <c r="DD15" s="40">
        <v>5</v>
      </c>
      <c r="DE15" s="40">
        <v>5</v>
      </c>
      <c r="DF15" s="40">
        <v>5</v>
      </c>
      <c r="DG15" s="40">
        <v>5</v>
      </c>
      <c r="DH15" s="40">
        <v>1</v>
      </c>
      <c r="DI15" s="40">
        <v>5</v>
      </c>
      <c r="DJ15" s="40">
        <v>5</v>
      </c>
      <c r="DK15" s="40">
        <v>4</v>
      </c>
      <c r="DL15" s="40">
        <v>5</v>
      </c>
      <c r="DM15" s="40">
        <v>5</v>
      </c>
      <c r="DN15" s="40">
        <v>5</v>
      </c>
      <c r="DO15" s="40">
        <v>4</v>
      </c>
      <c r="DP15" s="40">
        <v>5</v>
      </c>
      <c r="DQ15" s="40">
        <v>5</v>
      </c>
      <c r="DR15" s="40">
        <v>4</v>
      </c>
      <c r="DS15" s="40">
        <v>5</v>
      </c>
      <c r="DT15" s="40">
        <v>5</v>
      </c>
      <c r="DU15" s="40">
        <v>5</v>
      </c>
      <c r="DV15" s="40">
        <v>5</v>
      </c>
      <c r="DW15" s="40">
        <v>4</v>
      </c>
      <c r="DX15" s="40">
        <v>5</v>
      </c>
      <c r="DY15" s="40">
        <v>5</v>
      </c>
      <c r="DZ15" s="40">
        <v>5</v>
      </c>
      <c r="EA15" s="40">
        <v>5</v>
      </c>
      <c r="EB15" s="40">
        <v>5</v>
      </c>
      <c r="EC15" s="40">
        <v>4</v>
      </c>
      <c r="ED15" s="40">
        <v>3</v>
      </c>
      <c r="EE15" s="40">
        <v>4</v>
      </c>
      <c r="EF15" s="40">
        <v>5</v>
      </c>
      <c r="EG15" s="40">
        <v>4</v>
      </c>
      <c r="EH15" s="40">
        <v>5</v>
      </c>
      <c r="EI15" s="40">
        <v>5</v>
      </c>
      <c r="EJ15" s="40">
        <v>5</v>
      </c>
      <c r="EK15" s="40">
        <v>2</v>
      </c>
      <c r="EL15" s="40">
        <v>4</v>
      </c>
      <c r="EM15" s="40">
        <v>5</v>
      </c>
      <c r="EN15" s="40">
        <v>5</v>
      </c>
      <c r="EO15" s="40">
        <v>4</v>
      </c>
      <c r="EP15" s="40">
        <v>5</v>
      </c>
      <c r="EQ15" s="40">
        <v>5</v>
      </c>
      <c r="ER15" s="40">
        <v>5</v>
      </c>
      <c r="ES15" s="40">
        <v>4</v>
      </c>
      <c r="ET15" s="40">
        <v>5</v>
      </c>
      <c r="EU15" s="40">
        <v>5</v>
      </c>
      <c r="EV15" s="40">
        <v>5</v>
      </c>
      <c r="EW15" s="40">
        <v>5</v>
      </c>
      <c r="EX15" s="40">
        <v>5</v>
      </c>
      <c r="EY15" s="40">
        <v>5</v>
      </c>
      <c r="EZ15" s="40">
        <v>5</v>
      </c>
      <c r="FA15" s="40">
        <v>5</v>
      </c>
      <c r="FB15" s="40">
        <v>4</v>
      </c>
      <c r="FC15" s="40">
        <v>5</v>
      </c>
      <c r="FD15" s="40">
        <v>5</v>
      </c>
      <c r="FE15" s="40">
        <v>5</v>
      </c>
      <c r="FF15" s="40">
        <v>4</v>
      </c>
      <c r="FG15" s="40">
        <v>4</v>
      </c>
      <c r="FH15" s="40">
        <v>4</v>
      </c>
      <c r="FI15" s="40">
        <v>5</v>
      </c>
      <c r="FJ15" s="40">
        <v>5</v>
      </c>
      <c r="FK15" s="40">
        <v>5</v>
      </c>
      <c r="FL15" s="40">
        <v>5</v>
      </c>
      <c r="FM15" s="40">
        <v>5</v>
      </c>
      <c r="FN15" s="40">
        <v>5</v>
      </c>
      <c r="FO15" s="40">
        <v>5</v>
      </c>
      <c r="FP15" s="40">
        <v>2</v>
      </c>
      <c r="FQ15" s="40">
        <v>5</v>
      </c>
      <c r="FR15" s="40">
        <v>2</v>
      </c>
      <c r="FS15" s="40">
        <v>5</v>
      </c>
      <c r="FT15" s="40">
        <v>5</v>
      </c>
      <c r="FU15" s="40">
        <v>5</v>
      </c>
      <c r="FV15" s="40">
        <v>5</v>
      </c>
      <c r="FW15" s="40">
        <v>5</v>
      </c>
      <c r="FX15" s="40">
        <v>4</v>
      </c>
      <c r="FY15" s="40">
        <v>5</v>
      </c>
      <c r="FZ15" s="40">
        <v>5</v>
      </c>
      <c r="GA15" s="40">
        <v>5</v>
      </c>
      <c r="GB15" s="40">
        <v>4</v>
      </c>
      <c r="GC15" s="40">
        <v>4</v>
      </c>
      <c r="GD15" s="40">
        <v>5</v>
      </c>
      <c r="GE15" s="40">
        <v>5</v>
      </c>
      <c r="GF15" s="40">
        <v>5</v>
      </c>
      <c r="GG15" s="40">
        <v>5</v>
      </c>
      <c r="GH15" s="40">
        <v>4</v>
      </c>
      <c r="GI15" s="40">
        <v>5</v>
      </c>
      <c r="GJ15" s="40">
        <v>5</v>
      </c>
      <c r="GK15" s="40">
        <v>5</v>
      </c>
      <c r="GL15" s="40">
        <v>5</v>
      </c>
      <c r="GM15" s="40">
        <v>5</v>
      </c>
      <c r="GN15" s="40">
        <v>5</v>
      </c>
      <c r="GO15" s="40">
        <v>5</v>
      </c>
      <c r="GP15" s="40">
        <v>5</v>
      </c>
      <c r="GQ15" s="40">
        <v>5</v>
      </c>
      <c r="GR15" s="40">
        <v>5</v>
      </c>
      <c r="GS15" s="40">
        <v>5</v>
      </c>
      <c r="GT15" s="40">
        <v>4</v>
      </c>
      <c r="GU15" s="40">
        <v>5</v>
      </c>
      <c r="GV15" s="40">
        <v>5</v>
      </c>
      <c r="GW15" s="40">
        <v>5</v>
      </c>
      <c r="GX15" s="40">
        <v>5</v>
      </c>
      <c r="GY15" s="40">
        <v>5</v>
      </c>
      <c r="GZ15" s="40">
        <v>3</v>
      </c>
      <c r="HA15" s="40">
        <v>5</v>
      </c>
      <c r="HB15" s="40">
        <v>4</v>
      </c>
      <c r="HC15" s="40">
        <v>5</v>
      </c>
      <c r="HD15" s="40">
        <v>5</v>
      </c>
      <c r="HE15" s="40">
        <v>5</v>
      </c>
      <c r="HF15" s="40">
        <v>5</v>
      </c>
      <c r="HG15" s="40">
        <v>5</v>
      </c>
      <c r="HH15" s="40">
        <v>5</v>
      </c>
      <c r="HI15" s="40">
        <v>5</v>
      </c>
      <c r="HJ15" s="40">
        <v>5</v>
      </c>
      <c r="HK15" s="40">
        <v>5</v>
      </c>
      <c r="HL15" s="40">
        <v>5</v>
      </c>
      <c r="HM15" s="40">
        <v>5</v>
      </c>
      <c r="HN15" s="40">
        <v>5</v>
      </c>
      <c r="HO15" s="40">
        <v>5</v>
      </c>
      <c r="HP15" s="40">
        <v>3</v>
      </c>
      <c r="HQ15" s="40">
        <v>5</v>
      </c>
      <c r="HR15" s="40">
        <v>5</v>
      </c>
      <c r="HS15" s="40">
        <v>5</v>
      </c>
      <c r="HT15" s="40">
        <v>4</v>
      </c>
      <c r="HU15" s="40">
        <v>5</v>
      </c>
      <c r="HV15" s="40">
        <v>5</v>
      </c>
      <c r="HW15" s="40">
        <v>5</v>
      </c>
      <c r="HX15" s="40">
        <v>5</v>
      </c>
      <c r="HY15" s="40">
        <v>4</v>
      </c>
      <c r="HZ15" s="40">
        <v>5</v>
      </c>
      <c r="IA15" s="40">
        <v>5</v>
      </c>
      <c r="IB15" s="40">
        <v>5</v>
      </c>
      <c r="IC15" s="40">
        <v>5</v>
      </c>
      <c r="ID15" s="40">
        <v>5</v>
      </c>
      <c r="IE15" s="40">
        <v>5</v>
      </c>
      <c r="IF15" s="40">
        <v>5</v>
      </c>
      <c r="IG15" s="40">
        <v>4</v>
      </c>
      <c r="IH15" s="40">
        <v>4</v>
      </c>
      <c r="II15" s="40">
        <v>4</v>
      </c>
      <c r="IJ15" s="40">
        <v>5</v>
      </c>
      <c r="IK15" s="40">
        <v>5</v>
      </c>
      <c r="IL15" s="40">
        <v>5</v>
      </c>
      <c r="IM15" s="40">
        <v>5</v>
      </c>
      <c r="IN15" s="40">
        <v>5</v>
      </c>
      <c r="IO15" s="40">
        <v>5</v>
      </c>
      <c r="IP15" s="40">
        <v>3</v>
      </c>
      <c r="IQ15" s="40">
        <v>5</v>
      </c>
      <c r="IR15" s="40">
        <v>5</v>
      </c>
      <c r="IS15" s="40">
        <v>5</v>
      </c>
      <c r="IT15" s="40">
        <v>5</v>
      </c>
      <c r="IU15" s="40">
        <v>5</v>
      </c>
      <c r="IV15" s="40">
        <v>4</v>
      </c>
      <c r="IW15" s="40">
        <v>5</v>
      </c>
      <c r="IX15" s="40">
        <v>5</v>
      </c>
      <c r="IY15" s="40">
        <v>5</v>
      </c>
      <c r="IZ15" s="40">
        <v>5</v>
      </c>
      <c r="JA15" s="40">
        <v>5</v>
      </c>
      <c r="JB15" s="40">
        <v>5</v>
      </c>
      <c r="JC15" s="40">
        <v>5</v>
      </c>
      <c r="JD15" s="40">
        <v>5</v>
      </c>
      <c r="JE15" s="40">
        <v>5</v>
      </c>
      <c r="JF15" s="40">
        <v>5</v>
      </c>
      <c r="JG15" s="40">
        <v>4</v>
      </c>
      <c r="JH15" s="40">
        <v>5</v>
      </c>
      <c r="JI15" s="40">
        <v>5</v>
      </c>
      <c r="JJ15" s="40">
        <v>5</v>
      </c>
      <c r="JK15" s="40">
        <v>5</v>
      </c>
      <c r="JL15" s="40">
        <v>5</v>
      </c>
      <c r="JM15" s="40">
        <v>5</v>
      </c>
      <c r="JN15" s="40">
        <v>5</v>
      </c>
      <c r="JO15" s="40">
        <v>5</v>
      </c>
      <c r="JP15" s="40">
        <v>5</v>
      </c>
      <c r="JQ15" s="40">
        <v>3</v>
      </c>
      <c r="JR15" s="40">
        <v>5</v>
      </c>
      <c r="JS15" s="40">
        <v>5</v>
      </c>
      <c r="JT15" s="40">
        <v>5</v>
      </c>
      <c r="JU15" s="40">
        <v>5</v>
      </c>
      <c r="JV15" s="40">
        <v>5</v>
      </c>
      <c r="JW15" s="40">
        <v>5</v>
      </c>
      <c r="JX15" s="40">
        <v>5</v>
      </c>
      <c r="JY15" s="40">
        <v>5</v>
      </c>
      <c r="JZ15" s="40">
        <v>4</v>
      </c>
      <c r="KA15" s="40">
        <v>5</v>
      </c>
      <c r="KB15" s="40">
        <v>5</v>
      </c>
      <c r="KC15" s="40">
        <v>5</v>
      </c>
      <c r="KD15" s="40">
        <v>4</v>
      </c>
      <c r="KE15" s="40">
        <v>5</v>
      </c>
      <c r="KF15" s="40">
        <v>5</v>
      </c>
      <c r="KG15" s="40">
        <v>5</v>
      </c>
      <c r="KH15" s="40">
        <v>5</v>
      </c>
      <c r="KI15" s="40">
        <v>5</v>
      </c>
      <c r="KJ15" s="40">
        <v>5</v>
      </c>
      <c r="KK15" s="40">
        <v>5</v>
      </c>
      <c r="KL15" s="40">
        <v>5</v>
      </c>
      <c r="KM15" s="40">
        <v>5</v>
      </c>
      <c r="KN15" s="40">
        <v>5</v>
      </c>
      <c r="KO15" s="40">
        <v>5</v>
      </c>
      <c r="KP15" s="40">
        <v>5</v>
      </c>
      <c r="KQ15" s="40">
        <v>5</v>
      </c>
      <c r="KR15" s="40">
        <v>5</v>
      </c>
      <c r="KS15" s="40">
        <v>5</v>
      </c>
      <c r="KT15" s="40">
        <v>5</v>
      </c>
      <c r="KU15" s="40">
        <v>4</v>
      </c>
      <c r="KV15" s="40">
        <v>5</v>
      </c>
      <c r="KW15" s="40">
        <v>5</v>
      </c>
      <c r="KX15" s="40">
        <v>5</v>
      </c>
      <c r="KY15" s="40">
        <v>5</v>
      </c>
      <c r="KZ15" s="40">
        <v>5</v>
      </c>
      <c r="LA15" s="40">
        <v>4</v>
      </c>
      <c r="LB15" s="40">
        <v>5</v>
      </c>
      <c r="LC15" s="40">
        <v>4</v>
      </c>
      <c r="LD15" s="40">
        <v>5</v>
      </c>
      <c r="LE15" s="40">
        <v>4</v>
      </c>
      <c r="LF15" s="40">
        <v>5</v>
      </c>
      <c r="LG15" s="40">
        <v>5</v>
      </c>
      <c r="LH15" s="40">
        <v>5</v>
      </c>
      <c r="LI15" s="40">
        <v>5</v>
      </c>
      <c r="LJ15" s="40">
        <v>5</v>
      </c>
      <c r="LK15" s="40">
        <v>5</v>
      </c>
      <c r="LL15" s="40">
        <v>5</v>
      </c>
      <c r="LM15" s="40">
        <v>5</v>
      </c>
      <c r="LN15" s="40">
        <v>5</v>
      </c>
      <c r="LO15" s="40">
        <v>5</v>
      </c>
      <c r="LP15" s="40">
        <v>5</v>
      </c>
      <c r="LQ15" s="40">
        <v>5</v>
      </c>
      <c r="LR15" s="40">
        <v>4</v>
      </c>
      <c r="LS15" s="40">
        <v>5</v>
      </c>
      <c r="LT15" s="40">
        <v>5</v>
      </c>
      <c r="LU15" s="40">
        <v>3</v>
      </c>
      <c r="LV15" s="40">
        <v>5</v>
      </c>
      <c r="LW15" s="40">
        <v>5</v>
      </c>
      <c r="LX15" s="40">
        <v>5</v>
      </c>
      <c r="LY15" s="40">
        <v>5</v>
      </c>
      <c r="LZ15" s="40">
        <v>5</v>
      </c>
      <c r="MA15" s="40">
        <v>5</v>
      </c>
      <c r="MB15" s="40">
        <v>5</v>
      </c>
      <c r="MC15" s="40">
        <v>5</v>
      </c>
      <c r="MD15" s="40">
        <v>5</v>
      </c>
      <c r="ME15" s="40">
        <v>5</v>
      </c>
      <c r="MF15" s="40">
        <v>4</v>
      </c>
      <c r="MG15" s="40">
        <v>5</v>
      </c>
      <c r="MH15" s="40">
        <v>5</v>
      </c>
      <c r="MI15" s="40">
        <v>5</v>
      </c>
      <c r="MJ15" s="40">
        <v>5</v>
      </c>
      <c r="MK15" s="40">
        <v>5</v>
      </c>
      <c r="ML15" s="40">
        <v>4</v>
      </c>
      <c r="MM15" s="40">
        <v>5</v>
      </c>
      <c r="MN15" s="40">
        <v>5</v>
      </c>
      <c r="MO15" s="40">
        <v>5</v>
      </c>
      <c r="MP15" s="40">
        <v>4</v>
      </c>
      <c r="MQ15" s="40">
        <v>5</v>
      </c>
      <c r="MR15" s="40">
        <v>1</v>
      </c>
      <c r="MS15" s="40">
        <v>5</v>
      </c>
      <c r="MT15" s="40">
        <v>3</v>
      </c>
      <c r="MU15" s="40">
        <v>5</v>
      </c>
      <c r="MV15" s="40">
        <v>5</v>
      </c>
      <c r="MW15" s="40">
        <v>5</v>
      </c>
      <c r="MX15" s="40">
        <v>5</v>
      </c>
      <c r="MY15" s="40">
        <v>5</v>
      </c>
      <c r="MZ15" s="40">
        <v>4</v>
      </c>
      <c r="NA15" s="40">
        <v>3</v>
      </c>
      <c r="NB15" s="40">
        <v>5</v>
      </c>
      <c r="NC15" s="40">
        <v>5</v>
      </c>
      <c r="ND15" s="40">
        <v>5</v>
      </c>
      <c r="NE15" s="40">
        <v>5</v>
      </c>
      <c r="NF15" s="40">
        <v>3</v>
      </c>
      <c r="NG15" s="40">
        <v>4</v>
      </c>
      <c r="NH15" s="40">
        <v>5</v>
      </c>
      <c r="NI15" s="40">
        <v>4</v>
      </c>
      <c r="NJ15" s="40">
        <v>5</v>
      </c>
      <c r="NK15" s="40">
        <v>5</v>
      </c>
      <c r="NL15" s="40">
        <v>5</v>
      </c>
      <c r="NM15" s="42">
        <f>AVERAGE(Tabela631011121418[[#This Row],[1]:[831]])</f>
        <v>4.7319034852546915</v>
      </c>
      <c r="NN15" s="42">
        <f>SKEW(Tabela631011121418[[#This Row],[1]:[831]])</f>
        <v>-2.9123763952422999</v>
      </c>
      <c r="NO15" s="42">
        <f>STDEV(Tabela631011121418[[#This Row],[1]:[831]])</f>
        <v>0.60283904600734661</v>
      </c>
      <c r="NP15" s="63">
        <v>0.85821003334818113</v>
      </c>
    </row>
    <row r="16" spans="1:380" s="28" customFormat="1" ht="24.95" customHeight="1" thickBot="1">
      <c r="A16" s="29">
        <v>29</v>
      </c>
      <c r="B16" s="43">
        <v>11</v>
      </c>
      <c r="C16" s="107" t="s">
        <v>1717</v>
      </c>
      <c r="D16" s="39">
        <v>1</v>
      </c>
      <c r="E16" s="40">
        <v>4</v>
      </c>
      <c r="F16" s="40">
        <v>5</v>
      </c>
      <c r="G16" s="40">
        <v>5</v>
      </c>
      <c r="H16" s="40">
        <v>5</v>
      </c>
      <c r="I16" s="40">
        <v>5</v>
      </c>
      <c r="J16" s="40">
        <v>5</v>
      </c>
      <c r="K16" s="40">
        <v>5</v>
      </c>
      <c r="L16" s="40">
        <v>5</v>
      </c>
      <c r="M16" s="40">
        <v>4</v>
      </c>
      <c r="N16" s="40">
        <v>5</v>
      </c>
      <c r="O16" s="40">
        <v>4</v>
      </c>
      <c r="P16" s="40">
        <v>4</v>
      </c>
      <c r="Q16" s="40">
        <v>4</v>
      </c>
      <c r="R16" s="40">
        <v>4</v>
      </c>
      <c r="S16" s="40">
        <v>5</v>
      </c>
      <c r="T16" s="40">
        <v>5</v>
      </c>
      <c r="U16" s="40">
        <v>5</v>
      </c>
      <c r="V16" s="40">
        <v>5</v>
      </c>
      <c r="W16" s="40">
        <v>4</v>
      </c>
      <c r="X16" s="40">
        <v>5</v>
      </c>
      <c r="Y16" s="40">
        <v>5</v>
      </c>
      <c r="Z16" s="40">
        <v>5</v>
      </c>
      <c r="AA16" s="40">
        <v>5</v>
      </c>
      <c r="AB16" s="40">
        <v>5</v>
      </c>
      <c r="AC16" s="40">
        <v>5</v>
      </c>
      <c r="AD16" s="40">
        <v>5</v>
      </c>
      <c r="AE16" s="40">
        <v>5</v>
      </c>
      <c r="AF16" s="40">
        <v>4</v>
      </c>
      <c r="AG16" s="40">
        <v>4</v>
      </c>
      <c r="AH16" s="40">
        <v>5</v>
      </c>
      <c r="AI16" s="40">
        <v>5</v>
      </c>
      <c r="AJ16" s="40">
        <v>4</v>
      </c>
      <c r="AK16" s="40">
        <v>5</v>
      </c>
      <c r="AL16" s="40">
        <v>5</v>
      </c>
      <c r="AM16" s="40">
        <v>4</v>
      </c>
      <c r="AN16" s="40">
        <v>4</v>
      </c>
      <c r="AO16" s="40">
        <v>4</v>
      </c>
      <c r="AP16" s="40">
        <v>5</v>
      </c>
      <c r="AQ16" s="40">
        <v>5</v>
      </c>
      <c r="AR16" s="40">
        <v>5</v>
      </c>
      <c r="AS16" s="40">
        <v>5</v>
      </c>
      <c r="AT16" s="40">
        <v>5</v>
      </c>
      <c r="AU16" s="40">
        <v>5</v>
      </c>
      <c r="AV16" s="40">
        <v>5</v>
      </c>
      <c r="AW16" s="40">
        <v>5</v>
      </c>
      <c r="AX16" s="40">
        <v>5</v>
      </c>
      <c r="AY16" s="40">
        <v>4</v>
      </c>
      <c r="AZ16" s="40">
        <v>5</v>
      </c>
      <c r="BA16" s="40">
        <v>5</v>
      </c>
      <c r="BB16" s="40">
        <v>5</v>
      </c>
      <c r="BC16" s="40">
        <v>4</v>
      </c>
      <c r="BD16" s="40">
        <v>5</v>
      </c>
      <c r="BE16" s="40">
        <v>5</v>
      </c>
      <c r="BF16" s="40">
        <v>5</v>
      </c>
      <c r="BG16" s="40">
        <v>5</v>
      </c>
      <c r="BH16" s="40">
        <v>5</v>
      </c>
      <c r="BI16" s="40">
        <v>4</v>
      </c>
      <c r="BJ16" s="40">
        <v>5</v>
      </c>
      <c r="BK16" s="40">
        <v>5</v>
      </c>
      <c r="BL16" s="40">
        <v>5</v>
      </c>
      <c r="BM16" s="40">
        <v>5</v>
      </c>
      <c r="BN16" s="40">
        <v>5</v>
      </c>
      <c r="BO16" s="40">
        <v>5</v>
      </c>
      <c r="BP16" s="40">
        <v>3</v>
      </c>
      <c r="BQ16" s="40">
        <v>4</v>
      </c>
      <c r="BR16" s="40">
        <v>5</v>
      </c>
      <c r="BS16" s="40">
        <v>5</v>
      </c>
      <c r="BT16" s="40">
        <v>5</v>
      </c>
      <c r="BU16" s="40">
        <v>5</v>
      </c>
      <c r="BV16" s="40">
        <v>5</v>
      </c>
      <c r="BW16" s="40">
        <v>5</v>
      </c>
      <c r="BX16" s="40">
        <v>5</v>
      </c>
      <c r="BY16" s="40">
        <v>5</v>
      </c>
      <c r="BZ16" s="40">
        <v>5</v>
      </c>
      <c r="CA16" s="40">
        <v>4</v>
      </c>
      <c r="CB16" s="40">
        <v>4</v>
      </c>
      <c r="CC16" s="40">
        <v>5</v>
      </c>
      <c r="CD16" s="40">
        <v>5</v>
      </c>
      <c r="CE16" s="40">
        <v>5</v>
      </c>
      <c r="CF16" s="40">
        <v>5</v>
      </c>
      <c r="CG16" s="40">
        <v>5</v>
      </c>
      <c r="CH16" s="40">
        <v>5</v>
      </c>
      <c r="CI16" s="40">
        <v>3</v>
      </c>
      <c r="CJ16" s="40">
        <v>5</v>
      </c>
      <c r="CK16" s="40">
        <v>5</v>
      </c>
      <c r="CL16" s="40">
        <v>4</v>
      </c>
      <c r="CM16" s="40">
        <v>5</v>
      </c>
      <c r="CN16" s="40">
        <v>5</v>
      </c>
      <c r="CO16" s="40">
        <v>4</v>
      </c>
      <c r="CP16" s="40">
        <v>4</v>
      </c>
      <c r="CQ16" s="40">
        <v>5</v>
      </c>
      <c r="CR16" s="40">
        <v>5</v>
      </c>
      <c r="CS16" s="40">
        <v>5</v>
      </c>
      <c r="CT16" s="40">
        <v>5</v>
      </c>
      <c r="CU16" s="40">
        <v>5</v>
      </c>
      <c r="CV16" s="40">
        <v>4</v>
      </c>
      <c r="CW16" s="40">
        <v>5</v>
      </c>
      <c r="CX16" s="40">
        <v>5</v>
      </c>
      <c r="CY16" s="40">
        <v>5</v>
      </c>
      <c r="CZ16" s="40">
        <v>4</v>
      </c>
      <c r="DA16" s="40">
        <v>4</v>
      </c>
      <c r="DB16" s="40">
        <v>5</v>
      </c>
      <c r="DC16" s="40">
        <v>5</v>
      </c>
      <c r="DD16" s="40">
        <v>4</v>
      </c>
      <c r="DE16" s="40">
        <v>5</v>
      </c>
      <c r="DF16" s="40">
        <v>5</v>
      </c>
      <c r="DG16" s="40">
        <v>5</v>
      </c>
      <c r="DH16" s="40">
        <v>1</v>
      </c>
      <c r="DI16" s="40">
        <v>5</v>
      </c>
      <c r="DJ16" s="40">
        <v>5</v>
      </c>
      <c r="DK16" s="40">
        <v>4</v>
      </c>
      <c r="DL16" s="40">
        <v>5</v>
      </c>
      <c r="DM16" s="40">
        <v>5</v>
      </c>
      <c r="DN16" s="40">
        <v>5</v>
      </c>
      <c r="DO16" s="40">
        <v>4</v>
      </c>
      <c r="DP16" s="40">
        <v>5</v>
      </c>
      <c r="DQ16" s="40">
        <v>4</v>
      </c>
      <c r="DR16" s="40">
        <v>4</v>
      </c>
      <c r="DS16" s="40">
        <v>5</v>
      </c>
      <c r="DT16" s="40">
        <v>5</v>
      </c>
      <c r="DU16" s="40">
        <v>5</v>
      </c>
      <c r="DV16" s="40">
        <v>4</v>
      </c>
      <c r="DW16" s="40">
        <v>4</v>
      </c>
      <c r="DX16" s="40">
        <v>5</v>
      </c>
      <c r="DY16" s="40">
        <v>5</v>
      </c>
      <c r="DZ16" s="40">
        <v>5</v>
      </c>
      <c r="EA16" s="40">
        <v>5</v>
      </c>
      <c r="EB16" s="40">
        <v>4</v>
      </c>
      <c r="EC16" s="40">
        <v>3</v>
      </c>
      <c r="ED16" s="40">
        <v>3</v>
      </c>
      <c r="EE16" s="40">
        <v>4</v>
      </c>
      <c r="EF16" s="40">
        <v>5</v>
      </c>
      <c r="EG16" s="40">
        <v>4</v>
      </c>
      <c r="EH16" s="40">
        <v>5</v>
      </c>
      <c r="EI16" s="40">
        <v>5</v>
      </c>
      <c r="EJ16" s="40">
        <v>5</v>
      </c>
      <c r="EK16" s="40">
        <v>5</v>
      </c>
      <c r="EL16" s="40">
        <v>4</v>
      </c>
      <c r="EM16" s="40">
        <v>5</v>
      </c>
      <c r="EN16" s="40">
        <v>5</v>
      </c>
      <c r="EO16" s="40">
        <v>5</v>
      </c>
      <c r="EP16" s="40">
        <v>5</v>
      </c>
      <c r="EQ16" s="40">
        <v>5</v>
      </c>
      <c r="ER16" s="40">
        <v>4</v>
      </c>
      <c r="ES16" s="40">
        <v>4</v>
      </c>
      <c r="ET16" s="40">
        <v>5</v>
      </c>
      <c r="EU16" s="40">
        <v>5</v>
      </c>
      <c r="EV16" s="40">
        <v>5</v>
      </c>
      <c r="EW16" s="40">
        <v>5</v>
      </c>
      <c r="EX16" s="40">
        <v>5</v>
      </c>
      <c r="EY16" s="40">
        <v>5</v>
      </c>
      <c r="EZ16" s="40">
        <v>4</v>
      </c>
      <c r="FA16" s="40">
        <v>5</v>
      </c>
      <c r="FB16" s="40">
        <v>4</v>
      </c>
      <c r="FC16" s="40">
        <v>5</v>
      </c>
      <c r="FD16" s="40">
        <v>5</v>
      </c>
      <c r="FE16" s="40">
        <v>5</v>
      </c>
      <c r="FF16" s="40">
        <v>4</v>
      </c>
      <c r="FG16" s="40">
        <v>3</v>
      </c>
      <c r="FH16" s="40">
        <v>5</v>
      </c>
      <c r="FI16" s="40">
        <v>4</v>
      </c>
      <c r="FJ16" s="40">
        <v>5</v>
      </c>
      <c r="FK16" s="40">
        <v>5</v>
      </c>
      <c r="FL16" s="40">
        <v>5</v>
      </c>
      <c r="FM16" s="40">
        <v>5</v>
      </c>
      <c r="FN16" s="40">
        <v>5</v>
      </c>
      <c r="FO16" s="40">
        <v>5</v>
      </c>
      <c r="FP16" s="40">
        <v>1</v>
      </c>
      <c r="FQ16" s="40">
        <v>5</v>
      </c>
      <c r="FR16" s="40">
        <v>2</v>
      </c>
      <c r="FS16" s="40">
        <v>5</v>
      </c>
      <c r="FT16" s="40">
        <v>5</v>
      </c>
      <c r="FU16" s="40">
        <v>5</v>
      </c>
      <c r="FV16" s="40">
        <v>5</v>
      </c>
      <c r="FW16" s="40">
        <v>5</v>
      </c>
      <c r="FX16" s="40">
        <v>5</v>
      </c>
      <c r="FY16" s="40">
        <v>5</v>
      </c>
      <c r="FZ16" s="40">
        <v>5</v>
      </c>
      <c r="GA16" s="40">
        <v>5</v>
      </c>
      <c r="GB16" s="40">
        <v>3</v>
      </c>
      <c r="GC16" s="40">
        <v>5</v>
      </c>
      <c r="GD16" s="40">
        <v>5</v>
      </c>
      <c r="GE16" s="40">
        <v>5</v>
      </c>
      <c r="GF16" s="40">
        <v>5</v>
      </c>
      <c r="GG16" s="40">
        <v>5</v>
      </c>
      <c r="GH16" s="40">
        <v>4</v>
      </c>
      <c r="GI16" s="40">
        <v>5</v>
      </c>
      <c r="GJ16" s="40">
        <v>5</v>
      </c>
      <c r="GK16" s="40">
        <v>5</v>
      </c>
      <c r="GL16" s="40">
        <v>5</v>
      </c>
      <c r="GM16" s="40">
        <v>5</v>
      </c>
      <c r="GN16" s="40">
        <v>5</v>
      </c>
      <c r="GO16" s="40">
        <v>5</v>
      </c>
      <c r="GP16" s="40">
        <v>5</v>
      </c>
      <c r="GQ16" s="40">
        <v>5</v>
      </c>
      <c r="GR16" s="40">
        <v>5</v>
      </c>
      <c r="GS16" s="40">
        <v>5</v>
      </c>
      <c r="GT16" s="40">
        <v>4</v>
      </c>
      <c r="GU16" s="40">
        <v>5</v>
      </c>
      <c r="GV16" s="40">
        <v>4</v>
      </c>
      <c r="GW16" s="40">
        <v>5</v>
      </c>
      <c r="GX16" s="40">
        <v>5</v>
      </c>
      <c r="GY16" s="40">
        <v>3</v>
      </c>
      <c r="GZ16" s="40">
        <v>4</v>
      </c>
      <c r="HA16" s="40">
        <v>5</v>
      </c>
      <c r="HB16" s="40">
        <v>4</v>
      </c>
      <c r="HC16" s="40">
        <v>3</v>
      </c>
      <c r="HD16" s="40">
        <v>4</v>
      </c>
      <c r="HE16" s="40">
        <v>5</v>
      </c>
      <c r="HF16" s="40">
        <v>5</v>
      </c>
      <c r="HG16" s="40">
        <v>5</v>
      </c>
      <c r="HH16" s="40">
        <v>5</v>
      </c>
      <c r="HI16" s="40">
        <v>5</v>
      </c>
      <c r="HJ16" s="40">
        <v>5</v>
      </c>
      <c r="HK16" s="40">
        <v>5</v>
      </c>
      <c r="HL16" s="40">
        <v>5</v>
      </c>
      <c r="HM16" s="40">
        <v>5</v>
      </c>
      <c r="HN16" s="40">
        <v>5</v>
      </c>
      <c r="HO16" s="40">
        <v>5</v>
      </c>
      <c r="HP16" s="40">
        <v>4</v>
      </c>
      <c r="HQ16" s="40">
        <v>4</v>
      </c>
      <c r="HR16" s="40">
        <v>5</v>
      </c>
      <c r="HS16" s="40">
        <v>5</v>
      </c>
      <c r="HT16" s="40">
        <v>4</v>
      </c>
      <c r="HU16" s="40">
        <v>5</v>
      </c>
      <c r="HV16" s="40">
        <v>5</v>
      </c>
      <c r="HW16" s="40">
        <v>5</v>
      </c>
      <c r="HX16" s="40">
        <v>5</v>
      </c>
      <c r="HY16" s="40">
        <v>5</v>
      </c>
      <c r="HZ16" s="40">
        <v>5</v>
      </c>
      <c r="IA16" s="40">
        <v>5</v>
      </c>
      <c r="IB16" s="40">
        <v>5</v>
      </c>
      <c r="IC16" s="40">
        <v>5</v>
      </c>
      <c r="ID16" s="40">
        <v>5</v>
      </c>
      <c r="IE16" s="40">
        <v>5</v>
      </c>
      <c r="IF16" s="40">
        <v>5</v>
      </c>
      <c r="IG16" s="40">
        <v>4</v>
      </c>
      <c r="IH16" s="40">
        <v>4</v>
      </c>
      <c r="II16" s="40">
        <v>4</v>
      </c>
      <c r="IJ16" s="40">
        <v>5</v>
      </c>
      <c r="IK16" s="40">
        <v>5</v>
      </c>
      <c r="IL16" s="40">
        <v>5</v>
      </c>
      <c r="IM16" s="40">
        <v>5</v>
      </c>
      <c r="IN16" s="40">
        <v>5</v>
      </c>
      <c r="IO16" s="40">
        <v>4</v>
      </c>
      <c r="IP16" s="40">
        <v>4</v>
      </c>
      <c r="IQ16" s="40">
        <v>5</v>
      </c>
      <c r="IR16" s="40">
        <v>5</v>
      </c>
      <c r="IS16" s="40">
        <v>5</v>
      </c>
      <c r="IT16" s="40">
        <v>5</v>
      </c>
      <c r="IU16" s="40">
        <v>5</v>
      </c>
      <c r="IV16" s="40">
        <v>4</v>
      </c>
      <c r="IW16" s="40">
        <v>5</v>
      </c>
      <c r="IX16" s="40">
        <v>5</v>
      </c>
      <c r="IY16" s="40">
        <v>5</v>
      </c>
      <c r="IZ16" s="40">
        <v>5</v>
      </c>
      <c r="JA16" s="40">
        <v>5</v>
      </c>
      <c r="JB16" s="40">
        <v>5</v>
      </c>
      <c r="JC16" s="40">
        <v>5</v>
      </c>
      <c r="JD16" s="40">
        <v>4</v>
      </c>
      <c r="JE16" s="40">
        <v>5</v>
      </c>
      <c r="JF16" s="40">
        <v>5</v>
      </c>
      <c r="JG16" s="40">
        <v>4</v>
      </c>
      <c r="JH16" s="40">
        <v>5</v>
      </c>
      <c r="JI16" s="40">
        <v>5</v>
      </c>
      <c r="JJ16" s="40">
        <v>5</v>
      </c>
      <c r="JK16" s="40">
        <v>5</v>
      </c>
      <c r="JL16" s="40">
        <v>5</v>
      </c>
      <c r="JM16" s="40">
        <v>5</v>
      </c>
      <c r="JN16" s="40">
        <v>5</v>
      </c>
      <c r="JO16" s="40">
        <v>5</v>
      </c>
      <c r="JP16" s="40">
        <v>5</v>
      </c>
      <c r="JQ16" s="40">
        <v>3</v>
      </c>
      <c r="JR16" s="40">
        <v>5</v>
      </c>
      <c r="JS16" s="40">
        <v>5</v>
      </c>
      <c r="JT16" s="40">
        <v>5</v>
      </c>
      <c r="JU16" s="40">
        <v>5</v>
      </c>
      <c r="JV16" s="40">
        <v>5</v>
      </c>
      <c r="JW16" s="40">
        <v>5</v>
      </c>
      <c r="JX16" s="40">
        <v>5</v>
      </c>
      <c r="JY16" s="40">
        <v>5</v>
      </c>
      <c r="JZ16" s="40">
        <v>4</v>
      </c>
      <c r="KA16" s="40">
        <v>5</v>
      </c>
      <c r="KB16" s="40">
        <v>5</v>
      </c>
      <c r="KC16" s="40">
        <v>5</v>
      </c>
      <c r="KD16" s="40">
        <v>4</v>
      </c>
      <c r="KE16" s="40">
        <v>5</v>
      </c>
      <c r="KF16" s="40">
        <v>5</v>
      </c>
      <c r="KG16" s="40">
        <v>5</v>
      </c>
      <c r="KH16" s="40">
        <v>5</v>
      </c>
      <c r="KI16" s="40">
        <v>5</v>
      </c>
      <c r="KJ16" s="40">
        <v>5</v>
      </c>
      <c r="KK16" s="40">
        <v>5</v>
      </c>
      <c r="KL16" s="40">
        <v>5</v>
      </c>
      <c r="KM16" s="40">
        <v>5</v>
      </c>
      <c r="KN16" s="40">
        <v>5</v>
      </c>
      <c r="KO16" s="40">
        <v>5</v>
      </c>
      <c r="KP16" s="40">
        <v>4</v>
      </c>
      <c r="KQ16" s="40">
        <v>5</v>
      </c>
      <c r="KR16" s="40">
        <v>5</v>
      </c>
      <c r="KS16" s="40">
        <v>5</v>
      </c>
      <c r="KT16" s="40">
        <v>5</v>
      </c>
      <c r="KU16" s="40">
        <v>4</v>
      </c>
      <c r="KV16" s="40">
        <v>5</v>
      </c>
      <c r="KW16" s="40">
        <v>5</v>
      </c>
      <c r="KX16" s="40">
        <v>5</v>
      </c>
      <c r="KY16" s="40">
        <v>5</v>
      </c>
      <c r="KZ16" s="40">
        <v>5</v>
      </c>
      <c r="LA16" s="40">
        <v>4</v>
      </c>
      <c r="LB16" s="40">
        <v>5</v>
      </c>
      <c r="LC16" s="40">
        <v>4</v>
      </c>
      <c r="LD16" s="40">
        <v>5</v>
      </c>
      <c r="LE16" s="40">
        <v>5</v>
      </c>
      <c r="LF16" s="40">
        <v>5</v>
      </c>
      <c r="LG16" s="40">
        <v>5</v>
      </c>
      <c r="LH16" s="40">
        <v>5</v>
      </c>
      <c r="LI16" s="40">
        <v>5</v>
      </c>
      <c r="LJ16" s="40">
        <v>5</v>
      </c>
      <c r="LK16" s="40">
        <v>4</v>
      </c>
      <c r="LL16" s="40">
        <v>5</v>
      </c>
      <c r="LM16" s="40">
        <v>5</v>
      </c>
      <c r="LN16" s="40">
        <v>5</v>
      </c>
      <c r="LO16" s="40">
        <v>4</v>
      </c>
      <c r="LP16" s="40">
        <v>5</v>
      </c>
      <c r="LQ16" s="40">
        <v>5</v>
      </c>
      <c r="LR16" s="40">
        <v>4</v>
      </c>
      <c r="LS16" s="40">
        <v>5</v>
      </c>
      <c r="LT16" s="40">
        <v>5</v>
      </c>
      <c r="LU16" s="40">
        <v>2</v>
      </c>
      <c r="LV16" s="40">
        <v>4</v>
      </c>
      <c r="LW16" s="40">
        <v>5</v>
      </c>
      <c r="LX16" s="40">
        <v>5</v>
      </c>
      <c r="LY16" s="40">
        <v>5</v>
      </c>
      <c r="LZ16" s="40">
        <v>5</v>
      </c>
      <c r="MA16" s="40">
        <v>5</v>
      </c>
      <c r="MB16" s="40">
        <v>4</v>
      </c>
      <c r="MC16" s="40">
        <v>5</v>
      </c>
      <c r="MD16" s="40">
        <v>5</v>
      </c>
      <c r="ME16" s="40">
        <v>5</v>
      </c>
      <c r="MF16" s="40">
        <v>4</v>
      </c>
      <c r="MG16" s="40">
        <v>5</v>
      </c>
      <c r="MH16" s="40">
        <v>4</v>
      </c>
      <c r="MI16" s="40">
        <v>5</v>
      </c>
      <c r="MJ16" s="40">
        <v>5</v>
      </c>
      <c r="MK16" s="40">
        <v>5</v>
      </c>
      <c r="ML16" s="40">
        <v>4</v>
      </c>
      <c r="MM16" s="40">
        <v>4</v>
      </c>
      <c r="MN16" s="40">
        <v>5</v>
      </c>
      <c r="MO16" s="40">
        <v>5</v>
      </c>
      <c r="MP16" s="40">
        <v>4</v>
      </c>
      <c r="MQ16" s="40">
        <v>4</v>
      </c>
      <c r="MR16" s="40">
        <v>1</v>
      </c>
      <c r="MS16" s="40">
        <v>5</v>
      </c>
      <c r="MT16" s="40">
        <v>3</v>
      </c>
      <c r="MU16" s="40">
        <v>5</v>
      </c>
      <c r="MV16" s="40">
        <v>4</v>
      </c>
      <c r="MW16" s="40">
        <v>4</v>
      </c>
      <c r="MX16" s="40">
        <v>5</v>
      </c>
      <c r="MY16" s="40">
        <v>5</v>
      </c>
      <c r="MZ16" s="40">
        <v>3</v>
      </c>
      <c r="NA16" s="40">
        <v>3</v>
      </c>
      <c r="NB16" s="40">
        <v>5</v>
      </c>
      <c r="NC16" s="40">
        <v>5</v>
      </c>
      <c r="ND16" s="40">
        <v>5</v>
      </c>
      <c r="NE16" s="40">
        <v>4</v>
      </c>
      <c r="NF16" s="40">
        <v>4</v>
      </c>
      <c r="NG16" s="40">
        <v>4</v>
      </c>
      <c r="NH16" s="40">
        <v>5</v>
      </c>
      <c r="NI16" s="40">
        <v>4</v>
      </c>
      <c r="NJ16" s="40">
        <v>5</v>
      </c>
      <c r="NK16" s="40">
        <v>5</v>
      </c>
      <c r="NL16" s="40">
        <v>5</v>
      </c>
      <c r="NM16" s="44">
        <f>AVERAGE(Tabela631011121418[[#This Row],[1]:[831]])</f>
        <v>4.6568364611260051</v>
      </c>
      <c r="NN16" s="44">
        <f>SKEW(Tabela631011121418[[#This Row],[1]:[831]])</f>
        <v>-2.6688273217392835</v>
      </c>
      <c r="NO16" s="44">
        <f>STDEV(Tabela631011121418[[#This Row],[1]:[831]])</f>
        <v>0.67217162711722744</v>
      </c>
      <c r="NP16" s="63">
        <v>0.85500337168643881</v>
      </c>
    </row>
    <row r="17" spans="1:380" ht="24.95" customHeight="1">
      <c r="A17" s="29"/>
      <c r="B17" s="77">
        <v>12</v>
      </c>
      <c r="C17" s="105" t="s">
        <v>1683</v>
      </c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59">
        <f>AVERAGE(D6:NL16)</f>
        <v>4.4121374603948329</v>
      </c>
      <c r="NN17" s="55"/>
      <c r="NO17" s="49"/>
      <c r="NP17" s="64"/>
    </row>
    <row r="18" spans="1:380" ht="24.95" customHeight="1">
      <c r="A18" s="29"/>
      <c r="B18" s="30">
        <v>13</v>
      </c>
      <c r="C18" s="50" t="s">
        <v>1740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57"/>
      <c r="NN18" s="67">
        <f>SKEW(D6:NL16)</f>
        <v>-2.2808138326142866</v>
      </c>
      <c r="NO18" s="51"/>
      <c r="NP18" s="65"/>
    </row>
    <row r="19" spans="1:380" ht="24.95" customHeight="1">
      <c r="A19" s="29"/>
      <c r="B19" s="30">
        <v>14</v>
      </c>
      <c r="C19" s="50" t="s">
        <v>1684</v>
      </c>
      <c r="D19" s="39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57"/>
      <c r="NN19" s="71"/>
      <c r="NO19" s="70">
        <f>STDEV(D6:NL16)</f>
        <v>0.88627812854052035</v>
      </c>
      <c r="NP19" s="65"/>
    </row>
    <row r="20" spans="1:380" ht="24.95" customHeight="1" thickBot="1">
      <c r="A20" s="53"/>
      <c r="B20" s="45">
        <v>15</v>
      </c>
      <c r="C20" s="52" t="s">
        <v>1686</v>
      </c>
      <c r="D20" s="46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  <c r="IM20" s="47"/>
      <c r="IN20" s="47"/>
      <c r="IO20" s="47"/>
      <c r="IP20" s="47"/>
      <c r="IQ20" s="47"/>
      <c r="IR20" s="47"/>
      <c r="IS20" s="47"/>
      <c r="IT20" s="47"/>
      <c r="IU20" s="47"/>
      <c r="IV20" s="47"/>
      <c r="IW20" s="47"/>
      <c r="IX20" s="47"/>
      <c r="IY20" s="47"/>
      <c r="IZ20" s="47"/>
      <c r="JA20" s="47"/>
      <c r="JB20" s="47"/>
      <c r="JC20" s="47"/>
      <c r="JD20" s="47"/>
      <c r="JE20" s="47"/>
      <c r="JF20" s="47"/>
      <c r="JG20" s="47"/>
      <c r="JH20" s="47"/>
      <c r="JI20" s="47"/>
      <c r="JJ20" s="47"/>
      <c r="JK20" s="47"/>
      <c r="JL20" s="47"/>
      <c r="JM20" s="47"/>
      <c r="JN20" s="47"/>
      <c r="JO20" s="47"/>
      <c r="JP20" s="47"/>
      <c r="JQ20" s="47"/>
      <c r="JR20" s="47"/>
      <c r="JS20" s="47"/>
      <c r="JT20" s="47"/>
      <c r="JU20" s="47"/>
      <c r="JV20" s="47"/>
      <c r="JW20" s="47"/>
      <c r="JX20" s="47"/>
      <c r="JY20" s="47"/>
      <c r="JZ20" s="47"/>
      <c r="KA20" s="47"/>
      <c r="KB20" s="47"/>
      <c r="KC20" s="47"/>
      <c r="KD20" s="47"/>
      <c r="KE20" s="47"/>
      <c r="KF20" s="47"/>
      <c r="KG20" s="47"/>
      <c r="KH20" s="47"/>
      <c r="KI20" s="47"/>
      <c r="KJ20" s="47"/>
      <c r="KK20" s="47"/>
      <c r="KL20" s="47"/>
      <c r="KM20" s="47"/>
      <c r="KN20" s="47"/>
      <c r="KO20" s="47"/>
      <c r="KP20" s="47"/>
      <c r="KQ20" s="47"/>
      <c r="KR20" s="47"/>
      <c r="KS20" s="47"/>
      <c r="KT20" s="47"/>
      <c r="KU20" s="47"/>
      <c r="KV20" s="47"/>
      <c r="KW20" s="47"/>
      <c r="KX20" s="47"/>
      <c r="KY20" s="47"/>
      <c r="KZ20" s="47"/>
      <c r="LA20" s="47"/>
      <c r="LB20" s="47"/>
      <c r="LC20" s="47"/>
      <c r="LD20" s="47"/>
      <c r="LE20" s="47"/>
      <c r="LF20" s="47"/>
      <c r="LG20" s="47"/>
      <c r="LH20" s="47"/>
      <c r="LI20" s="47"/>
      <c r="LJ20" s="47"/>
      <c r="LK20" s="47"/>
      <c r="LL20" s="47"/>
      <c r="LM20" s="47"/>
      <c r="LN20" s="47"/>
      <c r="LO20" s="47"/>
      <c r="LP20" s="47"/>
      <c r="LQ20" s="47"/>
      <c r="LR20" s="47"/>
      <c r="LS20" s="47"/>
      <c r="LT20" s="47"/>
      <c r="LU20" s="47"/>
      <c r="LV20" s="47"/>
      <c r="LW20" s="47"/>
      <c r="LX20" s="47"/>
      <c r="LY20" s="47"/>
      <c r="LZ20" s="47"/>
      <c r="MA20" s="47"/>
      <c r="MB20" s="47"/>
      <c r="MC20" s="47"/>
      <c r="MD20" s="47"/>
      <c r="ME20" s="47"/>
      <c r="MF20" s="47"/>
      <c r="MG20" s="47"/>
      <c r="MH20" s="47"/>
      <c r="MI20" s="47"/>
      <c r="MJ20" s="47"/>
      <c r="MK20" s="47"/>
      <c r="ML20" s="47"/>
      <c r="MM20" s="47"/>
      <c r="MN20" s="47"/>
      <c r="MO20" s="47"/>
      <c r="MP20" s="47"/>
      <c r="MQ20" s="47"/>
      <c r="MR20" s="47"/>
      <c r="MS20" s="47"/>
      <c r="MT20" s="47"/>
      <c r="MU20" s="47"/>
      <c r="MV20" s="47"/>
      <c r="MW20" s="47"/>
      <c r="MX20" s="47"/>
      <c r="MY20" s="47"/>
      <c r="MZ20" s="47"/>
      <c r="NA20" s="47"/>
      <c r="NB20" s="47"/>
      <c r="NC20" s="47"/>
      <c r="ND20" s="47"/>
      <c r="NE20" s="47"/>
      <c r="NF20" s="47"/>
      <c r="NG20" s="47"/>
      <c r="NH20" s="47"/>
      <c r="NI20" s="47"/>
      <c r="NJ20" s="47"/>
      <c r="NK20" s="47"/>
      <c r="NL20" s="47"/>
      <c r="NM20" s="58"/>
      <c r="NN20" s="56"/>
      <c r="NO20" s="68"/>
      <c r="NP20" s="69">
        <v>0.86967066727882081</v>
      </c>
    </row>
    <row r="22" spans="1:380" ht="24.95" customHeight="1">
      <c r="B22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GU27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4" width="4" style="11" hidden="1" customWidth="1"/>
    <col min="5" max="26" width="5" style="11" hidden="1" customWidth="1"/>
    <col min="27" max="199" width="6" style="11" hidden="1" customWidth="1"/>
    <col min="200" max="202" width="16.7109375" style="16" customWidth="1"/>
    <col min="203" max="203" width="17.5703125" style="66" customWidth="1"/>
    <col min="204" max="16384" width="9.140625" style="11"/>
  </cols>
  <sheetData>
    <row r="1" spans="1:203" ht="39.950000000000003" customHeight="1">
      <c r="A1" s="7"/>
      <c r="B1" s="73"/>
      <c r="C1" s="73" t="s">
        <v>1747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5"/>
      <c r="GS1" s="75"/>
      <c r="GT1" s="75"/>
      <c r="GU1" s="76"/>
    </row>
    <row r="2" spans="1:203" s="15" customFormat="1" ht="45" customHeight="1" thickBot="1">
      <c r="A2" s="8" t="s">
        <v>0</v>
      </c>
      <c r="B2" s="9" t="s">
        <v>847</v>
      </c>
      <c r="C2" s="17" t="s">
        <v>1739</v>
      </c>
      <c r="D2" s="19" t="s">
        <v>855</v>
      </c>
      <c r="E2" s="19" t="s">
        <v>861</v>
      </c>
      <c r="F2" s="19" t="s">
        <v>864</v>
      </c>
      <c r="G2" s="19" t="s">
        <v>865</v>
      </c>
      <c r="H2" s="19" t="s">
        <v>875</v>
      </c>
      <c r="I2" s="19" t="s">
        <v>876</v>
      </c>
      <c r="J2" s="19" t="s">
        <v>891</v>
      </c>
      <c r="K2" s="19" t="s">
        <v>895</v>
      </c>
      <c r="L2" s="19" t="s">
        <v>898</v>
      </c>
      <c r="M2" s="19" t="s">
        <v>900</v>
      </c>
      <c r="N2" s="19" t="s">
        <v>902</v>
      </c>
      <c r="O2" s="19" t="s">
        <v>912</v>
      </c>
      <c r="P2" s="19" t="s">
        <v>913</v>
      </c>
      <c r="Q2" s="19" t="s">
        <v>914</v>
      </c>
      <c r="R2" s="19" t="s">
        <v>922</v>
      </c>
      <c r="S2" s="19" t="s">
        <v>924</v>
      </c>
      <c r="T2" s="19" t="s">
        <v>925</v>
      </c>
      <c r="U2" s="19" t="s">
        <v>928</v>
      </c>
      <c r="V2" s="19" t="s">
        <v>931</v>
      </c>
      <c r="W2" s="19" t="s">
        <v>934</v>
      </c>
      <c r="X2" s="19" t="s">
        <v>945</v>
      </c>
      <c r="Y2" s="19" t="s">
        <v>946</v>
      </c>
      <c r="Z2" s="19" t="s">
        <v>948</v>
      </c>
      <c r="AA2" s="19" t="s">
        <v>951</v>
      </c>
      <c r="AB2" s="19" t="s">
        <v>954</v>
      </c>
      <c r="AC2" s="19" t="s">
        <v>955</v>
      </c>
      <c r="AD2" s="19" t="s">
        <v>960</v>
      </c>
      <c r="AE2" s="19" t="s">
        <v>963</v>
      </c>
      <c r="AF2" s="19" t="s">
        <v>966</v>
      </c>
      <c r="AG2" s="19" t="s">
        <v>976</v>
      </c>
      <c r="AH2" s="19" t="s">
        <v>981</v>
      </c>
      <c r="AI2" s="19" t="s">
        <v>984</v>
      </c>
      <c r="AJ2" s="19" t="s">
        <v>986</v>
      </c>
      <c r="AK2" s="19" t="s">
        <v>990</v>
      </c>
      <c r="AL2" s="19" t="s">
        <v>998</v>
      </c>
      <c r="AM2" s="19" t="s">
        <v>999</v>
      </c>
      <c r="AN2" s="19" t="s">
        <v>1000</v>
      </c>
      <c r="AO2" s="19" t="s">
        <v>1004</v>
      </c>
      <c r="AP2" s="19" t="s">
        <v>1007</v>
      </c>
      <c r="AQ2" s="19" t="s">
        <v>1012</v>
      </c>
      <c r="AR2" s="19" t="s">
        <v>1016</v>
      </c>
      <c r="AS2" s="19" t="s">
        <v>1022</v>
      </c>
      <c r="AT2" s="19" t="s">
        <v>1023</v>
      </c>
      <c r="AU2" s="19" t="s">
        <v>1032</v>
      </c>
      <c r="AV2" s="19" t="s">
        <v>1036</v>
      </c>
      <c r="AW2" s="19" t="s">
        <v>1047</v>
      </c>
      <c r="AX2" s="19" t="s">
        <v>1055</v>
      </c>
      <c r="AY2" s="19" t="s">
        <v>1056</v>
      </c>
      <c r="AZ2" s="19" t="s">
        <v>1067</v>
      </c>
      <c r="BA2" s="19" t="s">
        <v>1068</v>
      </c>
      <c r="BB2" s="19" t="s">
        <v>1069</v>
      </c>
      <c r="BC2" s="19" t="s">
        <v>1083</v>
      </c>
      <c r="BD2" s="19" t="s">
        <v>1085</v>
      </c>
      <c r="BE2" s="19" t="s">
        <v>1099</v>
      </c>
      <c r="BF2" s="19" t="s">
        <v>1100</v>
      </c>
      <c r="BG2" s="19" t="s">
        <v>1110</v>
      </c>
      <c r="BH2" s="19" t="s">
        <v>1111</v>
      </c>
      <c r="BI2" s="19" t="s">
        <v>1122</v>
      </c>
      <c r="BJ2" s="19" t="s">
        <v>1123</v>
      </c>
      <c r="BK2" s="19" t="s">
        <v>1125</v>
      </c>
      <c r="BL2" s="19" t="s">
        <v>1126</v>
      </c>
      <c r="BM2" s="19" t="s">
        <v>1127</v>
      </c>
      <c r="BN2" s="19" t="s">
        <v>1128</v>
      </c>
      <c r="BO2" s="19" t="s">
        <v>1139</v>
      </c>
      <c r="BP2" s="19" t="s">
        <v>1148</v>
      </c>
      <c r="BQ2" s="19" t="s">
        <v>1161</v>
      </c>
      <c r="BR2" s="19" t="s">
        <v>1166</v>
      </c>
      <c r="BS2" s="19" t="s">
        <v>1174</v>
      </c>
      <c r="BT2" s="19" t="s">
        <v>1178</v>
      </c>
      <c r="BU2" s="19" t="s">
        <v>1182</v>
      </c>
      <c r="BV2" s="19" t="s">
        <v>1197</v>
      </c>
      <c r="BW2" s="19" t="s">
        <v>1207</v>
      </c>
      <c r="BX2" s="19" t="s">
        <v>1223</v>
      </c>
      <c r="BY2" s="19" t="s">
        <v>1224</v>
      </c>
      <c r="BZ2" s="19" t="s">
        <v>1237</v>
      </c>
      <c r="CA2" s="19" t="s">
        <v>1238</v>
      </c>
      <c r="CB2" s="19" t="s">
        <v>1239</v>
      </c>
      <c r="CC2" s="19" t="s">
        <v>1243</v>
      </c>
      <c r="CD2" s="19" t="s">
        <v>1251</v>
      </c>
      <c r="CE2" s="19" t="s">
        <v>1255</v>
      </c>
      <c r="CF2" s="19" t="s">
        <v>1258</v>
      </c>
      <c r="CG2" s="19" t="s">
        <v>1260</v>
      </c>
      <c r="CH2" s="19" t="s">
        <v>1267</v>
      </c>
      <c r="CI2" s="19" t="s">
        <v>1269</v>
      </c>
      <c r="CJ2" s="19" t="s">
        <v>1272</v>
      </c>
      <c r="CK2" s="19" t="s">
        <v>1274</v>
      </c>
      <c r="CL2" s="19" t="s">
        <v>1275</v>
      </c>
      <c r="CM2" s="19" t="s">
        <v>1284</v>
      </c>
      <c r="CN2" s="19" t="s">
        <v>1291</v>
      </c>
      <c r="CO2" s="19" t="s">
        <v>1294</v>
      </c>
      <c r="CP2" s="19" t="s">
        <v>1296</v>
      </c>
      <c r="CQ2" s="19" t="s">
        <v>1300</v>
      </c>
      <c r="CR2" s="19" t="s">
        <v>1301</v>
      </c>
      <c r="CS2" s="19" t="s">
        <v>1302</v>
      </c>
      <c r="CT2" s="19" t="s">
        <v>1304</v>
      </c>
      <c r="CU2" s="19" t="s">
        <v>1306</v>
      </c>
      <c r="CV2" s="19" t="s">
        <v>1307</v>
      </c>
      <c r="CW2" s="19" t="s">
        <v>1309</v>
      </c>
      <c r="CX2" s="19" t="s">
        <v>1311</v>
      </c>
      <c r="CY2" s="19" t="s">
        <v>1317</v>
      </c>
      <c r="CZ2" s="19" t="s">
        <v>1322</v>
      </c>
      <c r="DA2" s="19" t="s">
        <v>1325</v>
      </c>
      <c r="DB2" s="19" t="s">
        <v>1326</v>
      </c>
      <c r="DC2" s="19" t="s">
        <v>1330</v>
      </c>
      <c r="DD2" s="19" t="s">
        <v>1331</v>
      </c>
      <c r="DE2" s="19" t="s">
        <v>1333</v>
      </c>
      <c r="DF2" s="19" t="s">
        <v>1342</v>
      </c>
      <c r="DG2" s="19" t="s">
        <v>1350</v>
      </c>
      <c r="DH2" s="19" t="s">
        <v>1352</v>
      </c>
      <c r="DI2" s="19" t="s">
        <v>1361</v>
      </c>
      <c r="DJ2" s="19" t="s">
        <v>1363</v>
      </c>
      <c r="DK2" s="19" t="s">
        <v>1369</v>
      </c>
      <c r="DL2" s="19" t="s">
        <v>1370</v>
      </c>
      <c r="DM2" s="19" t="s">
        <v>1376</v>
      </c>
      <c r="DN2" s="19" t="s">
        <v>1387</v>
      </c>
      <c r="DO2" s="19" t="s">
        <v>1395</v>
      </c>
      <c r="DP2" s="19" t="s">
        <v>1404</v>
      </c>
      <c r="DQ2" s="19" t="s">
        <v>1414</v>
      </c>
      <c r="DR2" s="19" t="s">
        <v>1418</v>
      </c>
      <c r="DS2" s="19" t="s">
        <v>1423</v>
      </c>
      <c r="DT2" s="19" t="s">
        <v>1424</v>
      </c>
      <c r="DU2" s="19" t="s">
        <v>1425</v>
      </c>
      <c r="DV2" s="19" t="s">
        <v>1426</v>
      </c>
      <c r="DW2" s="19" t="s">
        <v>1432</v>
      </c>
      <c r="DX2" s="19" t="s">
        <v>1434</v>
      </c>
      <c r="DY2" s="19" t="s">
        <v>1439</v>
      </c>
      <c r="DZ2" s="19" t="s">
        <v>1448</v>
      </c>
      <c r="EA2" s="19" t="s">
        <v>1452</v>
      </c>
      <c r="EB2" s="19" t="s">
        <v>1453</v>
      </c>
      <c r="EC2" s="19" t="s">
        <v>1454</v>
      </c>
      <c r="ED2" s="19" t="s">
        <v>1465</v>
      </c>
      <c r="EE2" s="19" t="s">
        <v>1466</v>
      </c>
      <c r="EF2" s="19" t="s">
        <v>1467</v>
      </c>
      <c r="EG2" s="19" t="s">
        <v>1468</v>
      </c>
      <c r="EH2" s="19" t="s">
        <v>1470</v>
      </c>
      <c r="EI2" s="19" t="s">
        <v>1480</v>
      </c>
      <c r="EJ2" s="19" t="s">
        <v>1482</v>
      </c>
      <c r="EK2" s="19" t="s">
        <v>1487</v>
      </c>
      <c r="EL2" s="19" t="s">
        <v>1490</v>
      </c>
      <c r="EM2" s="19" t="s">
        <v>1491</v>
      </c>
      <c r="EN2" s="19" t="s">
        <v>1499</v>
      </c>
      <c r="EO2" s="19" t="s">
        <v>1504</v>
      </c>
      <c r="EP2" s="19" t="s">
        <v>1507</v>
      </c>
      <c r="EQ2" s="19" t="s">
        <v>1509</v>
      </c>
      <c r="ER2" s="19" t="s">
        <v>1511</v>
      </c>
      <c r="ES2" s="19" t="s">
        <v>1517</v>
      </c>
      <c r="ET2" s="19" t="s">
        <v>1521</v>
      </c>
      <c r="EU2" s="19" t="s">
        <v>1526</v>
      </c>
      <c r="EV2" s="19" t="s">
        <v>1528</v>
      </c>
      <c r="EW2" s="19" t="s">
        <v>1534</v>
      </c>
      <c r="EX2" s="19" t="s">
        <v>1539</v>
      </c>
      <c r="EY2" s="19" t="s">
        <v>1541</v>
      </c>
      <c r="EZ2" s="19" t="s">
        <v>1543</v>
      </c>
      <c r="FA2" s="19" t="s">
        <v>1545</v>
      </c>
      <c r="FB2" s="19" t="s">
        <v>1548</v>
      </c>
      <c r="FC2" s="19" t="s">
        <v>1552</v>
      </c>
      <c r="FD2" s="19" t="s">
        <v>1554</v>
      </c>
      <c r="FE2" s="19" t="s">
        <v>1555</v>
      </c>
      <c r="FF2" s="19" t="s">
        <v>1558</v>
      </c>
      <c r="FG2" s="19" t="s">
        <v>1563</v>
      </c>
      <c r="FH2" s="19" t="s">
        <v>1564</v>
      </c>
      <c r="FI2" s="19" t="s">
        <v>1567</v>
      </c>
      <c r="FJ2" s="19" t="s">
        <v>1569</v>
      </c>
      <c r="FK2" s="19" t="s">
        <v>1570</v>
      </c>
      <c r="FL2" s="19" t="s">
        <v>1571</v>
      </c>
      <c r="FM2" s="19" t="s">
        <v>1575</v>
      </c>
      <c r="FN2" s="19" t="s">
        <v>1576</v>
      </c>
      <c r="FO2" s="19" t="s">
        <v>1579</v>
      </c>
      <c r="FP2" s="19" t="s">
        <v>1583</v>
      </c>
      <c r="FQ2" s="19" t="s">
        <v>1585</v>
      </c>
      <c r="FR2" s="19" t="s">
        <v>1589</v>
      </c>
      <c r="FS2" s="19" t="s">
        <v>1590</v>
      </c>
      <c r="FT2" s="19" t="s">
        <v>1591</v>
      </c>
      <c r="FU2" s="19" t="s">
        <v>1597</v>
      </c>
      <c r="FV2" s="19" t="s">
        <v>1598</v>
      </c>
      <c r="FW2" s="19" t="s">
        <v>1600</v>
      </c>
      <c r="FX2" s="19" t="s">
        <v>1602</v>
      </c>
      <c r="FY2" s="19" t="s">
        <v>1603</v>
      </c>
      <c r="FZ2" s="19" t="s">
        <v>1618</v>
      </c>
      <c r="GA2" s="19" t="s">
        <v>1621</v>
      </c>
      <c r="GB2" s="19" t="s">
        <v>1630</v>
      </c>
      <c r="GC2" s="19" t="s">
        <v>1631</v>
      </c>
      <c r="GD2" s="19" t="s">
        <v>1633</v>
      </c>
      <c r="GE2" s="19" t="s">
        <v>1635</v>
      </c>
      <c r="GF2" s="19" t="s">
        <v>1636</v>
      </c>
      <c r="GG2" s="19" t="s">
        <v>1638</v>
      </c>
      <c r="GH2" s="19" t="s">
        <v>1644</v>
      </c>
      <c r="GI2" s="19" t="s">
        <v>1647</v>
      </c>
      <c r="GJ2" s="19" t="s">
        <v>1651</v>
      </c>
      <c r="GK2" s="19" t="s">
        <v>1654</v>
      </c>
      <c r="GL2" s="19" t="s">
        <v>1660</v>
      </c>
      <c r="GM2" s="19" t="s">
        <v>1669</v>
      </c>
      <c r="GN2" s="19" t="s">
        <v>1671</v>
      </c>
      <c r="GO2" s="19" t="s">
        <v>1675</v>
      </c>
      <c r="GP2" s="19" t="s">
        <v>1677</v>
      </c>
      <c r="GQ2" s="19" t="s">
        <v>1679</v>
      </c>
      <c r="GR2" s="10" t="s">
        <v>1683</v>
      </c>
      <c r="GS2" s="10" t="s">
        <v>1718</v>
      </c>
      <c r="GT2" s="10" t="s">
        <v>1684</v>
      </c>
      <c r="GU2" s="60" t="s">
        <v>1685</v>
      </c>
    </row>
    <row r="3" spans="1:203" s="28" customFormat="1" ht="24.95" hidden="1" customHeight="1" thickBot="1">
      <c r="A3" s="31"/>
      <c r="B3" s="32"/>
      <c r="C3" s="33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7"/>
      <c r="GS3" s="38"/>
      <c r="GT3" s="38"/>
      <c r="GU3" s="62"/>
    </row>
    <row r="4" spans="1:203" s="28" customFormat="1" ht="24.95" hidden="1" customHeight="1" thickBot="1">
      <c r="A4" s="29"/>
      <c r="B4" s="30"/>
      <c r="C4" s="23"/>
      <c r="D4" s="25">
        <v>1</v>
      </c>
      <c r="E4" s="25">
        <v>1</v>
      </c>
      <c r="F4" s="25">
        <v>1</v>
      </c>
      <c r="G4" s="25">
        <v>1</v>
      </c>
      <c r="H4" s="25">
        <v>1</v>
      </c>
      <c r="I4" s="25">
        <v>1</v>
      </c>
      <c r="J4" s="25">
        <v>1</v>
      </c>
      <c r="K4" s="25">
        <v>1</v>
      </c>
      <c r="L4" s="25">
        <v>1</v>
      </c>
      <c r="M4" s="25">
        <v>1</v>
      </c>
      <c r="N4" s="25">
        <v>1</v>
      </c>
      <c r="O4" s="25">
        <v>1</v>
      </c>
      <c r="P4" s="25">
        <v>1</v>
      </c>
      <c r="Q4" s="25">
        <v>1</v>
      </c>
      <c r="R4" s="25">
        <v>1</v>
      </c>
      <c r="S4" s="25">
        <v>1</v>
      </c>
      <c r="T4" s="25">
        <v>1</v>
      </c>
      <c r="U4" s="25">
        <v>1</v>
      </c>
      <c r="V4" s="25">
        <v>1</v>
      </c>
      <c r="W4" s="25">
        <v>1</v>
      </c>
      <c r="X4" s="25">
        <v>1</v>
      </c>
      <c r="Y4" s="25">
        <v>1</v>
      </c>
      <c r="Z4" s="25">
        <v>1</v>
      </c>
      <c r="AA4" s="25">
        <v>1</v>
      </c>
      <c r="AB4" s="25">
        <v>1</v>
      </c>
      <c r="AC4" s="25">
        <v>1</v>
      </c>
      <c r="AD4" s="25">
        <v>1</v>
      </c>
      <c r="AE4" s="25">
        <v>1</v>
      </c>
      <c r="AF4" s="25">
        <v>1</v>
      </c>
      <c r="AG4" s="25">
        <v>1</v>
      </c>
      <c r="AH4" s="25">
        <v>1</v>
      </c>
      <c r="AI4" s="25">
        <v>1</v>
      </c>
      <c r="AJ4" s="25">
        <v>1</v>
      </c>
      <c r="AK4" s="25">
        <v>1</v>
      </c>
      <c r="AL4" s="25">
        <v>1</v>
      </c>
      <c r="AM4" s="25">
        <v>1</v>
      </c>
      <c r="AN4" s="25">
        <v>1</v>
      </c>
      <c r="AO4" s="25">
        <v>1</v>
      </c>
      <c r="AP4" s="25">
        <v>1</v>
      </c>
      <c r="AQ4" s="25">
        <v>1</v>
      </c>
      <c r="AR4" s="25">
        <v>1</v>
      </c>
      <c r="AS4" s="25">
        <v>1</v>
      </c>
      <c r="AT4" s="25">
        <v>1</v>
      </c>
      <c r="AU4" s="25">
        <v>1</v>
      </c>
      <c r="AV4" s="25">
        <v>1</v>
      </c>
      <c r="AW4" s="25">
        <v>1</v>
      </c>
      <c r="AX4" s="25">
        <v>1</v>
      </c>
      <c r="AY4" s="25">
        <v>1</v>
      </c>
      <c r="AZ4" s="25">
        <v>1</v>
      </c>
      <c r="BA4" s="25">
        <v>1</v>
      </c>
      <c r="BB4" s="25">
        <v>1</v>
      </c>
      <c r="BC4" s="25">
        <v>1</v>
      </c>
      <c r="BD4" s="25">
        <v>1</v>
      </c>
      <c r="BE4" s="25">
        <v>1</v>
      </c>
      <c r="BF4" s="25">
        <v>1</v>
      </c>
      <c r="BG4" s="25">
        <v>1</v>
      </c>
      <c r="BH4" s="25">
        <v>1</v>
      </c>
      <c r="BI4" s="25">
        <v>1</v>
      </c>
      <c r="BJ4" s="25">
        <v>1</v>
      </c>
      <c r="BK4" s="25">
        <v>1</v>
      </c>
      <c r="BL4" s="25">
        <v>1</v>
      </c>
      <c r="BM4" s="25">
        <v>1</v>
      </c>
      <c r="BN4" s="25">
        <v>1</v>
      </c>
      <c r="BO4" s="25">
        <v>1</v>
      </c>
      <c r="BP4" s="25">
        <v>1</v>
      </c>
      <c r="BQ4" s="25">
        <v>1</v>
      </c>
      <c r="BR4" s="25">
        <v>1</v>
      </c>
      <c r="BS4" s="25">
        <v>1</v>
      </c>
      <c r="BT4" s="25">
        <v>1</v>
      </c>
      <c r="BU4" s="25">
        <v>1</v>
      </c>
      <c r="BV4" s="25">
        <v>1</v>
      </c>
      <c r="BW4" s="25">
        <v>1</v>
      </c>
      <c r="BX4" s="25">
        <v>1</v>
      </c>
      <c r="BY4" s="25">
        <v>1</v>
      </c>
      <c r="BZ4" s="25">
        <v>1</v>
      </c>
      <c r="CA4" s="25">
        <v>1</v>
      </c>
      <c r="CB4" s="25">
        <v>1</v>
      </c>
      <c r="CC4" s="25">
        <v>1</v>
      </c>
      <c r="CD4" s="25">
        <v>1</v>
      </c>
      <c r="CE4" s="25">
        <v>1</v>
      </c>
      <c r="CF4" s="25">
        <v>1</v>
      </c>
      <c r="CG4" s="25">
        <v>1</v>
      </c>
      <c r="CH4" s="25">
        <v>1</v>
      </c>
      <c r="CI4" s="25">
        <v>1</v>
      </c>
      <c r="CJ4" s="25">
        <v>1</v>
      </c>
      <c r="CK4" s="25">
        <v>1</v>
      </c>
      <c r="CL4" s="25">
        <v>1</v>
      </c>
      <c r="CM4" s="25">
        <v>1</v>
      </c>
      <c r="CN4" s="25">
        <v>1</v>
      </c>
      <c r="CO4" s="25">
        <v>1</v>
      </c>
      <c r="CP4" s="25">
        <v>1</v>
      </c>
      <c r="CQ4" s="25">
        <v>1</v>
      </c>
      <c r="CR4" s="25">
        <v>1</v>
      </c>
      <c r="CS4" s="25">
        <v>1</v>
      </c>
      <c r="CT4" s="25">
        <v>1</v>
      </c>
      <c r="CU4" s="25">
        <v>1</v>
      </c>
      <c r="CV4" s="25">
        <v>1</v>
      </c>
      <c r="CW4" s="25">
        <v>1</v>
      </c>
      <c r="CX4" s="25">
        <v>1</v>
      </c>
      <c r="CY4" s="25">
        <v>1</v>
      </c>
      <c r="CZ4" s="25">
        <v>1</v>
      </c>
      <c r="DA4" s="25">
        <v>1</v>
      </c>
      <c r="DB4" s="25">
        <v>1</v>
      </c>
      <c r="DC4" s="25">
        <v>1</v>
      </c>
      <c r="DD4" s="25">
        <v>1</v>
      </c>
      <c r="DE4" s="25">
        <v>1</v>
      </c>
      <c r="DF4" s="25">
        <v>1</v>
      </c>
      <c r="DG4" s="25">
        <v>1</v>
      </c>
      <c r="DH4" s="25">
        <v>1</v>
      </c>
      <c r="DI4" s="25">
        <v>1</v>
      </c>
      <c r="DJ4" s="25">
        <v>1</v>
      </c>
      <c r="DK4" s="25">
        <v>1</v>
      </c>
      <c r="DL4" s="25">
        <v>1</v>
      </c>
      <c r="DM4" s="25">
        <v>1</v>
      </c>
      <c r="DN4" s="25">
        <v>1</v>
      </c>
      <c r="DO4" s="25">
        <v>1</v>
      </c>
      <c r="DP4" s="25">
        <v>1</v>
      </c>
      <c r="DQ4" s="25">
        <v>1</v>
      </c>
      <c r="DR4" s="25">
        <v>1</v>
      </c>
      <c r="DS4" s="25">
        <v>1</v>
      </c>
      <c r="DT4" s="25">
        <v>1</v>
      </c>
      <c r="DU4" s="25">
        <v>1</v>
      </c>
      <c r="DV4" s="25">
        <v>1</v>
      </c>
      <c r="DW4" s="25">
        <v>1</v>
      </c>
      <c r="DX4" s="25">
        <v>1</v>
      </c>
      <c r="DY4" s="25">
        <v>1</v>
      </c>
      <c r="DZ4" s="25">
        <v>1</v>
      </c>
      <c r="EA4" s="25">
        <v>1</v>
      </c>
      <c r="EB4" s="25">
        <v>1</v>
      </c>
      <c r="EC4" s="25">
        <v>1</v>
      </c>
      <c r="ED4" s="25">
        <v>1</v>
      </c>
      <c r="EE4" s="25">
        <v>1</v>
      </c>
      <c r="EF4" s="25">
        <v>1</v>
      </c>
      <c r="EG4" s="25">
        <v>1</v>
      </c>
      <c r="EH4" s="25">
        <v>1</v>
      </c>
      <c r="EI4" s="25">
        <v>1</v>
      </c>
      <c r="EJ4" s="25">
        <v>1</v>
      </c>
      <c r="EK4" s="25">
        <v>1</v>
      </c>
      <c r="EL4" s="25">
        <v>1</v>
      </c>
      <c r="EM4" s="25">
        <v>1</v>
      </c>
      <c r="EN4" s="25">
        <v>1</v>
      </c>
      <c r="EO4" s="25">
        <v>1</v>
      </c>
      <c r="EP4" s="25">
        <v>1</v>
      </c>
      <c r="EQ4" s="25">
        <v>1</v>
      </c>
      <c r="ER4" s="25">
        <v>1</v>
      </c>
      <c r="ES4" s="25">
        <v>1</v>
      </c>
      <c r="ET4" s="25">
        <v>1</v>
      </c>
      <c r="EU4" s="25">
        <v>1</v>
      </c>
      <c r="EV4" s="25">
        <v>1</v>
      </c>
      <c r="EW4" s="25">
        <v>1</v>
      </c>
      <c r="EX4" s="25">
        <v>1</v>
      </c>
      <c r="EY4" s="25">
        <v>1</v>
      </c>
      <c r="EZ4" s="25">
        <v>1</v>
      </c>
      <c r="FA4" s="25">
        <v>1</v>
      </c>
      <c r="FB4" s="25">
        <v>1</v>
      </c>
      <c r="FC4" s="25">
        <v>1</v>
      </c>
      <c r="FD4" s="25">
        <v>1</v>
      </c>
      <c r="FE4" s="25">
        <v>1</v>
      </c>
      <c r="FF4" s="25">
        <v>1</v>
      </c>
      <c r="FG4" s="25">
        <v>1</v>
      </c>
      <c r="FH4" s="25">
        <v>1</v>
      </c>
      <c r="FI4" s="25">
        <v>1</v>
      </c>
      <c r="FJ4" s="25">
        <v>1</v>
      </c>
      <c r="FK4" s="25">
        <v>1</v>
      </c>
      <c r="FL4" s="25">
        <v>1</v>
      </c>
      <c r="FM4" s="25">
        <v>1</v>
      </c>
      <c r="FN4" s="25">
        <v>1</v>
      </c>
      <c r="FO4" s="25">
        <v>1</v>
      </c>
      <c r="FP4" s="25">
        <v>1</v>
      </c>
      <c r="FQ4" s="25">
        <v>1</v>
      </c>
      <c r="FR4" s="25">
        <v>1</v>
      </c>
      <c r="FS4" s="25">
        <v>1</v>
      </c>
      <c r="FT4" s="25">
        <v>1</v>
      </c>
      <c r="FU4" s="25">
        <v>1</v>
      </c>
      <c r="FV4" s="25">
        <v>1</v>
      </c>
      <c r="FW4" s="25">
        <v>1</v>
      </c>
      <c r="FX4" s="25">
        <v>1</v>
      </c>
      <c r="FY4" s="25">
        <v>1</v>
      </c>
      <c r="FZ4" s="25">
        <v>1</v>
      </c>
      <c r="GA4" s="25">
        <v>1</v>
      </c>
      <c r="GB4" s="25">
        <v>1</v>
      </c>
      <c r="GC4" s="25">
        <v>1</v>
      </c>
      <c r="GD4" s="25">
        <v>1</v>
      </c>
      <c r="GE4" s="25">
        <v>1</v>
      </c>
      <c r="GF4" s="25">
        <v>1</v>
      </c>
      <c r="GG4" s="25">
        <v>1</v>
      </c>
      <c r="GH4" s="25">
        <v>1</v>
      </c>
      <c r="GI4" s="25">
        <v>1</v>
      </c>
      <c r="GJ4" s="25">
        <v>1</v>
      </c>
      <c r="GK4" s="25">
        <v>1</v>
      </c>
      <c r="GL4" s="25">
        <v>1</v>
      </c>
      <c r="GM4" s="25">
        <v>1</v>
      </c>
      <c r="GN4" s="25">
        <v>1</v>
      </c>
      <c r="GO4" s="25">
        <v>1</v>
      </c>
      <c r="GP4" s="25">
        <v>1</v>
      </c>
      <c r="GQ4" s="25">
        <v>1</v>
      </c>
      <c r="GR4" s="27"/>
      <c r="GS4" s="27"/>
      <c r="GT4" s="27"/>
      <c r="GU4" s="61"/>
    </row>
    <row r="5" spans="1:203" s="28" customFormat="1" ht="24.95" hidden="1" customHeight="1" thickBot="1">
      <c r="A5" s="29"/>
      <c r="B5" s="30"/>
      <c r="C5" s="23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7"/>
      <c r="GS5" s="27"/>
      <c r="GT5" s="27"/>
      <c r="GU5" s="61"/>
    </row>
    <row r="6" spans="1:203" s="28" customFormat="1" ht="24.95" hidden="1" customHeight="1" thickBot="1">
      <c r="A6" s="29"/>
      <c r="B6" s="30"/>
      <c r="C6" s="23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7"/>
      <c r="GS6" s="27"/>
      <c r="GT6" s="27"/>
      <c r="GU6" s="61"/>
    </row>
    <row r="7" spans="1:203" s="28" customFormat="1" ht="24.95" hidden="1" customHeight="1" thickBot="1">
      <c r="A7" s="29"/>
      <c r="B7" s="30"/>
      <c r="C7" s="23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7"/>
      <c r="GS7" s="27"/>
      <c r="GT7" s="27"/>
      <c r="GU7" s="61"/>
    </row>
    <row r="8" spans="1:203" s="28" customFormat="1" ht="24.95" hidden="1" customHeight="1" thickBot="1">
      <c r="A8" s="29"/>
      <c r="B8" s="30"/>
      <c r="C8" s="23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7"/>
      <c r="GS8" s="27"/>
      <c r="GT8" s="27"/>
      <c r="GU8" s="61"/>
    </row>
    <row r="9" spans="1:203" s="28" customFormat="1" ht="24.95" hidden="1" customHeight="1">
      <c r="A9" s="29"/>
      <c r="B9" s="30"/>
      <c r="C9" s="23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7"/>
      <c r="GS9" s="27"/>
      <c r="GT9" s="27"/>
      <c r="GU9" s="61"/>
    </row>
    <row r="10" spans="1:203" s="28" customFormat="1" ht="24.95" hidden="1" customHeight="1" thickBot="1">
      <c r="A10" s="31">
        <v>18</v>
      </c>
      <c r="B10" s="32"/>
      <c r="C10" s="33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7"/>
      <c r="GS10" s="38"/>
      <c r="GT10" s="38"/>
      <c r="GU10" s="62"/>
    </row>
    <row r="11" spans="1:203" s="28" customFormat="1" ht="24.95" customHeight="1">
      <c r="A11" s="29">
        <v>19</v>
      </c>
      <c r="B11" s="30">
        <v>1</v>
      </c>
      <c r="C11" s="104" t="s">
        <v>1707</v>
      </c>
      <c r="D11" s="25">
        <v>4</v>
      </c>
      <c r="E11" s="25">
        <v>5</v>
      </c>
      <c r="F11" s="25">
        <v>5</v>
      </c>
      <c r="G11" s="25">
        <v>4</v>
      </c>
      <c r="H11" s="25">
        <v>5</v>
      </c>
      <c r="I11" s="25">
        <v>4</v>
      </c>
      <c r="J11" s="25">
        <v>4</v>
      </c>
      <c r="K11" s="25">
        <v>4</v>
      </c>
      <c r="L11" s="25">
        <v>4</v>
      </c>
      <c r="M11" s="25">
        <v>4</v>
      </c>
      <c r="N11" s="25">
        <v>3</v>
      </c>
      <c r="O11" s="25">
        <v>4</v>
      </c>
      <c r="P11" s="25">
        <v>5</v>
      </c>
      <c r="Q11" s="25">
        <v>4</v>
      </c>
      <c r="R11" s="25">
        <v>5</v>
      </c>
      <c r="S11" s="25">
        <v>4</v>
      </c>
      <c r="T11" s="25">
        <v>4</v>
      </c>
      <c r="U11" s="25">
        <v>4</v>
      </c>
      <c r="V11" s="25">
        <v>5</v>
      </c>
      <c r="W11" s="25">
        <v>3</v>
      </c>
      <c r="X11" s="25">
        <v>4</v>
      </c>
      <c r="Y11" s="25">
        <v>4</v>
      </c>
      <c r="Z11" s="25">
        <v>4</v>
      </c>
      <c r="AA11" s="25">
        <v>4</v>
      </c>
      <c r="AB11" s="25">
        <v>4</v>
      </c>
      <c r="AC11" s="25">
        <v>5</v>
      </c>
      <c r="AD11" s="25">
        <v>4</v>
      </c>
      <c r="AE11" s="25">
        <v>4</v>
      </c>
      <c r="AF11" s="25">
        <v>4</v>
      </c>
      <c r="AG11" s="25">
        <v>4</v>
      </c>
      <c r="AH11" s="25">
        <v>5</v>
      </c>
      <c r="AI11" s="25">
        <v>5</v>
      </c>
      <c r="AJ11" s="25">
        <v>4</v>
      </c>
      <c r="AK11" s="25">
        <v>4</v>
      </c>
      <c r="AL11" s="25">
        <v>4</v>
      </c>
      <c r="AM11" s="25">
        <v>5</v>
      </c>
      <c r="AN11" s="25">
        <v>5</v>
      </c>
      <c r="AO11" s="25">
        <v>5</v>
      </c>
      <c r="AP11" s="25">
        <v>0</v>
      </c>
      <c r="AQ11" s="25">
        <v>4</v>
      </c>
      <c r="AR11" s="25">
        <v>5</v>
      </c>
      <c r="AS11" s="25">
        <v>5</v>
      </c>
      <c r="AT11" s="25">
        <v>4</v>
      </c>
      <c r="AU11" s="25">
        <v>5</v>
      </c>
      <c r="AV11" s="25">
        <v>3</v>
      </c>
      <c r="AW11" s="25">
        <v>4</v>
      </c>
      <c r="AX11" s="25">
        <v>4</v>
      </c>
      <c r="AY11" s="25">
        <v>5</v>
      </c>
      <c r="AZ11" s="25">
        <v>5</v>
      </c>
      <c r="BA11" s="25">
        <v>5</v>
      </c>
      <c r="BB11" s="25">
        <v>2</v>
      </c>
      <c r="BC11" s="25">
        <v>4</v>
      </c>
      <c r="BD11" s="25">
        <v>4</v>
      </c>
      <c r="BE11" s="25">
        <v>4</v>
      </c>
      <c r="BF11" s="25">
        <v>4</v>
      </c>
      <c r="BG11" s="25">
        <v>5</v>
      </c>
      <c r="BH11" s="25">
        <v>5</v>
      </c>
      <c r="BI11" s="25">
        <v>5</v>
      </c>
      <c r="BJ11" s="25">
        <v>5</v>
      </c>
      <c r="BK11" s="25">
        <v>4</v>
      </c>
      <c r="BL11" s="25">
        <v>5</v>
      </c>
      <c r="BM11" s="25">
        <v>4</v>
      </c>
      <c r="BN11" s="25">
        <v>5</v>
      </c>
      <c r="BO11" s="25">
        <v>5</v>
      </c>
      <c r="BP11" s="25">
        <v>4</v>
      </c>
      <c r="BQ11" s="25">
        <v>5</v>
      </c>
      <c r="BR11" s="25">
        <v>5</v>
      </c>
      <c r="BS11" s="25">
        <v>5</v>
      </c>
      <c r="BT11" s="25">
        <v>4</v>
      </c>
      <c r="BU11" s="25">
        <v>3</v>
      </c>
      <c r="BV11" s="25">
        <v>5</v>
      </c>
      <c r="BW11" s="25">
        <v>5</v>
      </c>
      <c r="BX11" s="25">
        <v>5</v>
      </c>
      <c r="BY11" s="25">
        <v>5</v>
      </c>
      <c r="BZ11" s="25">
        <v>5</v>
      </c>
      <c r="CA11" s="25">
        <v>5</v>
      </c>
      <c r="CB11" s="25">
        <v>4</v>
      </c>
      <c r="CC11" s="25">
        <v>4</v>
      </c>
      <c r="CD11" s="25">
        <v>3</v>
      </c>
      <c r="CE11" s="25">
        <v>5</v>
      </c>
      <c r="CF11" s="25">
        <v>5</v>
      </c>
      <c r="CG11" s="25">
        <v>3</v>
      </c>
      <c r="CH11" s="25">
        <v>4</v>
      </c>
      <c r="CI11" s="25">
        <v>5</v>
      </c>
      <c r="CJ11" s="25">
        <v>5</v>
      </c>
      <c r="CK11" s="25">
        <v>5</v>
      </c>
      <c r="CL11" s="25">
        <v>1</v>
      </c>
      <c r="CM11" s="25">
        <v>1</v>
      </c>
      <c r="CN11" s="25">
        <v>5</v>
      </c>
      <c r="CO11" s="25">
        <v>4</v>
      </c>
      <c r="CP11" s="25">
        <v>4</v>
      </c>
      <c r="CQ11" s="25">
        <v>4</v>
      </c>
      <c r="CR11" s="25">
        <v>4</v>
      </c>
      <c r="CS11" s="25">
        <v>5</v>
      </c>
      <c r="CT11" s="25">
        <v>5</v>
      </c>
      <c r="CU11" s="25">
        <v>5</v>
      </c>
      <c r="CV11" s="25">
        <v>5</v>
      </c>
      <c r="CW11" s="25">
        <v>4</v>
      </c>
      <c r="CX11" s="25">
        <v>5</v>
      </c>
      <c r="CY11" s="25">
        <v>4</v>
      </c>
      <c r="CZ11" s="25">
        <v>3</v>
      </c>
      <c r="DA11" s="25">
        <v>5</v>
      </c>
      <c r="DB11" s="25">
        <v>4</v>
      </c>
      <c r="DC11" s="25">
        <v>4</v>
      </c>
      <c r="DD11" s="25">
        <v>5</v>
      </c>
      <c r="DE11" s="25">
        <v>5</v>
      </c>
      <c r="DF11" s="25">
        <v>4</v>
      </c>
      <c r="DG11" s="25">
        <v>5</v>
      </c>
      <c r="DH11" s="25">
        <v>4</v>
      </c>
      <c r="DI11" s="25">
        <v>3</v>
      </c>
      <c r="DJ11" s="25">
        <v>4</v>
      </c>
      <c r="DK11" s="25">
        <v>5</v>
      </c>
      <c r="DL11" s="25">
        <v>5</v>
      </c>
      <c r="DM11" s="25">
        <v>4</v>
      </c>
      <c r="DN11" s="25">
        <v>5</v>
      </c>
      <c r="DO11" s="25">
        <v>5</v>
      </c>
      <c r="DP11" s="25">
        <v>4</v>
      </c>
      <c r="DQ11" s="25">
        <v>5</v>
      </c>
      <c r="DR11" s="25">
        <v>1</v>
      </c>
      <c r="DS11" s="25">
        <v>5</v>
      </c>
      <c r="DT11" s="25">
        <v>4</v>
      </c>
      <c r="DU11" s="25">
        <v>5</v>
      </c>
      <c r="DV11" s="25">
        <v>5</v>
      </c>
      <c r="DW11" s="25">
        <v>4</v>
      </c>
      <c r="DX11" s="25">
        <v>5</v>
      </c>
      <c r="DY11" s="25">
        <v>4</v>
      </c>
      <c r="DZ11" s="25">
        <v>5</v>
      </c>
      <c r="EA11" s="25">
        <v>4</v>
      </c>
      <c r="EB11" s="25">
        <v>5</v>
      </c>
      <c r="EC11" s="25">
        <v>5</v>
      </c>
      <c r="ED11" s="25">
        <v>4</v>
      </c>
      <c r="EE11" s="25">
        <v>4</v>
      </c>
      <c r="EF11" s="25">
        <v>5</v>
      </c>
      <c r="EG11" s="25">
        <v>5</v>
      </c>
      <c r="EH11" s="25">
        <v>5</v>
      </c>
      <c r="EI11" s="25">
        <v>5</v>
      </c>
      <c r="EJ11" s="25">
        <v>4</v>
      </c>
      <c r="EK11" s="25">
        <v>4</v>
      </c>
      <c r="EL11" s="25">
        <v>5</v>
      </c>
      <c r="EM11" s="25">
        <v>5</v>
      </c>
      <c r="EN11" s="25">
        <v>4</v>
      </c>
      <c r="EO11" s="25">
        <v>5</v>
      </c>
      <c r="EP11" s="25">
        <v>5</v>
      </c>
      <c r="EQ11" s="25">
        <v>5</v>
      </c>
      <c r="ER11" s="25">
        <v>4</v>
      </c>
      <c r="ES11" s="25">
        <v>5</v>
      </c>
      <c r="ET11" s="25">
        <v>5</v>
      </c>
      <c r="EU11" s="25">
        <v>5</v>
      </c>
      <c r="EV11" s="25">
        <v>5</v>
      </c>
      <c r="EW11" s="25">
        <v>5</v>
      </c>
      <c r="EX11" s="25">
        <v>5</v>
      </c>
      <c r="EY11" s="25">
        <v>5</v>
      </c>
      <c r="EZ11" s="25">
        <v>4</v>
      </c>
      <c r="FA11" s="25">
        <v>4</v>
      </c>
      <c r="FB11" s="25">
        <v>4</v>
      </c>
      <c r="FC11" s="25">
        <v>3</v>
      </c>
      <c r="FD11" s="25">
        <v>5</v>
      </c>
      <c r="FE11" s="25">
        <v>5</v>
      </c>
      <c r="FF11" s="25">
        <v>4</v>
      </c>
      <c r="FG11" s="25">
        <v>5</v>
      </c>
      <c r="FH11" s="25">
        <v>4</v>
      </c>
      <c r="FI11" s="25">
        <v>5</v>
      </c>
      <c r="FJ11" s="25">
        <v>4</v>
      </c>
      <c r="FK11" s="25">
        <v>5</v>
      </c>
      <c r="FL11" s="25">
        <v>5</v>
      </c>
      <c r="FM11" s="25">
        <v>5</v>
      </c>
      <c r="FN11" s="25">
        <v>5</v>
      </c>
      <c r="FO11" s="25">
        <v>4</v>
      </c>
      <c r="FP11" s="25">
        <v>4</v>
      </c>
      <c r="FQ11" s="25">
        <v>4</v>
      </c>
      <c r="FR11" s="25">
        <v>1</v>
      </c>
      <c r="FS11" s="25">
        <v>5</v>
      </c>
      <c r="FT11" s="25">
        <v>5</v>
      </c>
      <c r="FU11" s="25">
        <v>5</v>
      </c>
      <c r="FV11" s="25">
        <v>5</v>
      </c>
      <c r="FW11" s="25">
        <v>5</v>
      </c>
      <c r="FX11" s="25">
        <v>4</v>
      </c>
      <c r="FY11" s="25">
        <v>4</v>
      </c>
      <c r="FZ11" s="25">
        <v>4</v>
      </c>
      <c r="GA11" s="25">
        <v>4</v>
      </c>
      <c r="GB11" s="25">
        <v>1</v>
      </c>
      <c r="GC11" s="25">
        <v>5</v>
      </c>
      <c r="GD11" s="25">
        <v>5</v>
      </c>
      <c r="GE11" s="25">
        <v>4</v>
      </c>
      <c r="GF11" s="25">
        <v>5</v>
      </c>
      <c r="GG11" s="25">
        <v>5</v>
      </c>
      <c r="GH11" s="25">
        <v>4</v>
      </c>
      <c r="GI11" s="25">
        <v>5</v>
      </c>
      <c r="GJ11" s="25">
        <v>5</v>
      </c>
      <c r="GK11" s="25">
        <v>5</v>
      </c>
      <c r="GL11" s="25">
        <v>4</v>
      </c>
      <c r="GM11" s="25">
        <v>5</v>
      </c>
      <c r="GN11" s="25">
        <v>4</v>
      </c>
      <c r="GO11" s="25">
        <v>4</v>
      </c>
      <c r="GP11" s="25">
        <v>5</v>
      </c>
      <c r="GQ11" s="25">
        <v>5</v>
      </c>
      <c r="GR11" s="27">
        <f>AVERAGE(Tabela639[[#This Row],[5]:[829]])</f>
        <v>4.3571428571428568</v>
      </c>
      <c r="GS11" s="27">
        <f>SKEW(Tabela639[[#This Row],[5]:[829]])</f>
        <v>-2.2074127086199367</v>
      </c>
      <c r="GT11" s="27">
        <f>STDEV(Tabela639[[#This Row],[5]:[829]])</f>
        <v>0.87412960372164727</v>
      </c>
      <c r="GU11" s="61">
        <v>0.89079175949268397</v>
      </c>
    </row>
    <row r="12" spans="1:203" s="28" customFormat="1" ht="24.95" customHeight="1">
      <c r="A12" s="29">
        <v>20</v>
      </c>
      <c r="B12" s="30">
        <v>2</v>
      </c>
      <c r="C12" s="106" t="s">
        <v>1708</v>
      </c>
      <c r="D12" s="40">
        <v>2</v>
      </c>
      <c r="E12" s="40">
        <v>5</v>
      </c>
      <c r="F12" s="40">
        <v>5</v>
      </c>
      <c r="G12" s="40">
        <v>4</v>
      </c>
      <c r="H12" s="40">
        <v>5</v>
      </c>
      <c r="I12" s="40">
        <v>5</v>
      </c>
      <c r="J12" s="40">
        <v>5</v>
      </c>
      <c r="K12" s="40">
        <v>5</v>
      </c>
      <c r="L12" s="40">
        <v>5</v>
      </c>
      <c r="M12" s="40">
        <v>4</v>
      </c>
      <c r="N12" s="40">
        <v>4</v>
      </c>
      <c r="O12" s="40">
        <v>5</v>
      </c>
      <c r="P12" s="40">
        <v>5</v>
      </c>
      <c r="Q12" s="40">
        <v>4</v>
      </c>
      <c r="R12" s="40">
        <v>5</v>
      </c>
      <c r="S12" s="40">
        <v>5</v>
      </c>
      <c r="T12" s="40">
        <v>5</v>
      </c>
      <c r="U12" s="40">
        <v>5</v>
      </c>
      <c r="V12" s="40">
        <v>5</v>
      </c>
      <c r="W12" s="40">
        <v>3</v>
      </c>
      <c r="X12" s="40">
        <v>4</v>
      </c>
      <c r="Y12" s="40">
        <v>4</v>
      </c>
      <c r="Z12" s="40">
        <v>5</v>
      </c>
      <c r="AA12" s="40">
        <v>4</v>
      </c>
      <c r="AB12" s="40">
        <v>4</v>
      </c>
      <c r="AC12" s="40">
        <v>5</v>
      </c>
      <c r="AD12" s="40">
        <v>5</v>
      </c>
      <c r="AE12" s="40">
        <v>5</v>
      </c>
      <c r="AF12" s="40">
        <v>5</v>
      </c>
      <c r="AG12" s="40">
        <v>4</v>
      </c>
      <c r="AH12" s="40">
        <v>4</v>
      </c>
      <c r="AI12" s="40">
        <v>5</v>
      </c>
      <c r="AJ12" s="40">
        <v>4</v>
      </c>
      <c r="AK12" s="40">
        <v>5</v>
      </c>
      <c r="AL12" s="40">
        <v>5</v>
      </c>
      <c r="AM12" s="40">
        <v>4</v>
      </c>
      <c r="AN12" s="40">
        <v>5</v>
      </c>
      <c r="AO12" s="40">
        <v>5</v>
      </c>
      <c r="AP12" s="40">
        <v>5</v>
      </c>
      <c r="AQ12" s="40">
        <v>4</v>
      </c>
      <c r="AR12" s="40">
        <v>4</v>
      </c>
      <c r="AS12" s="40">
        <v>5</v>
      </c>
      <c r="AT12" s="40">
        <v>4</v>
      </c>
      <c r="AU12" s="40">
        <v>5</v>
      </c>
      <c r="AV12" s="40">
        <v>5</v>
      </c>
      <c r="AW12" s="40">
        <v>5</v>
      </c>
      <c r="AX12" s="40">
        <v>4</v>
      </c>
      <c r="AY12" s="40">
        <v>5</v>
      </c>
      <c r="AZ12" s="40">
        <v>5</v>
      </c>
      <c r="BA12" s="40">
        <v>5</v>
      </c>
      <c r="BB12" s="40">
        <v>4</v>
      </c>
      <c r="BC12" s="40">
        <v>4</v>
      </c>
      <c r="BD12" s="40">
        <v>5</v>
      </c>
      <c r="BE12" s="40">
        <v>4</v>
      </c>
      <c r="BF12" s="40">
        <v>4</v>
      </c>
      <c r="BG12" s="40">
        <v>5</v>
      </c>
      <c r="BH12" s="40">
        <v>5</v>
      </c>
      <c r="BI12" s="40">
        <v>5</v>
      </c>
      <c r="BJ12" s="40">
        <v>5</v>
      </c>
      <c r="BK12" s="40">
        <v>5</v>
      </c>
      <c r="BL12" s="40">
        <v>5</v>
      </c>
      <c r="BM12" s="40">
        <v>5</v>
      </c>
      <c r="BN12" s="40">
        <v>4</v>
      </c>
      <c r="BO12" s="40">
        <v>5</v>
      </c>
      <c r="BP12" s="40">
        <v>4</v>
      </c>
      <c r="BQ12" s="40">
        <v>5</v>
      </c>
      <c r="BR12" s="40">
        <v>4</v>
      </c>
      <c r="BS12" s="40">
        <v>5</v>
      </c>
      <c r="BT12" s="40">
        <v>5</v>
      </c>
      <c r="BU12" s="40">
        <v>2</v>
      </c>
      <c r="BV12" s="40">
        <v>5</v>
      </c>
      <c r="BW12" s="40">
        <v>5</v>
      </c>
      <c r="BX12" s="40">
        <v>5</v>
      </c>
      <c r="BY12" s="40">
        <v>5</v>
      </c>
      <c r="BZ12" s="40">
        <v>5</v>
      </c>
      <c r="CA12" s="40">
        <v>5</v>
      </c>
      <c r="CB12" s="40">
        <v>5</v>
      </c>
      <c r="CC12" s="40">
        <v>5</v>
      </c>
      <c r="CD12" s="40">
        <v>3</v>
      </c>
      <c r="CE12" s="40">
        <v>5</v>
      </c>
      <c r="CF12" s="40">
        <v>5</v>
      </c>
      <c r="CG12" s="40">
        <v>5</v>
      </c>
      <c r="CH12" s="40">
        <v>4</v>
      </c>
      <c r="CI12" s="40">
        <v>4</v>
      </c>
      <c r="CJ12" s="40">
        <v>5</v>
      </c>
      <c r="CK12" s="40">
        <v>5</v>
      </c>
      <c r="CL12" s="40">
        <v>1</v>
      </c>
      <c r="CM12" s="40">
        <v>5</v>
      </c>
      <c r="CN12" s="40">
        <v>4</v>
      </c>
      <c r="CO12" s="40">
        <v>5</v>
      </c>
      <c r="CP12" s="40">
        <v>4</v>
      </c>
      <c r="CQ12" s="40">
        <v>4</v>
      </c>
      <c r="CR12" s="40">
        <v>5</v>
      </c>
      <c r="CS12" s="40">
        <v>5</v>
      </c>
      <c r="CT12" s="40">
        <v>5</v>
      </c>
      <c r="CU12" s="40">
        <v>4</v>
      </c>
      <c r="CV12" s="40">
        <v>4</v>
      </c>
      <c r="CW12" s="40">
        <v>5</v>
      </c>
      <c r="CX12" s="40">
        <v>5</v>
      </c>
      <c r="CY12" s="40">
        <v>5</v>
      </c>
      <c r="CZ12" s="40">
        <v>3</v>
      </c>
      <c r="DA12" s="40">
        <v>5</v>
      </c>
      <c r="DB12" s="40">
        <v>5</v>
      </c>
      <c r="DC12" s="40">
        <v>2</v>
      </c>
      <c r="DD12" s="40">
        <v>5</v>
      </c>
      <c r="DE12" s="40">
        <v>5</v>
      </c>
      <c r="DF12" s="40">
        <v>4</v>
      </c>
      <c r="DG12" s="40">
        <v>5</v>
      </c>
      <c r="DH12" s="40">
        <v>5</v>
      </c>
      <c r="DI12" s="40">
        <v>4</v>
      </c>
      <c r="DJ12" s="40">
        <v>5</v>
      </c>
      <c r="DK12" s="40">
        <v>5</v>
      </c>
      <c r="DL12" s="40">
        <v>5</v>
      </c>
      <c r="DM12" s="40">
        <v>5</v>
      </c>
      <c r="DN12" s="40">
        <v>5</v>
      </c>
      <c r="DO12" s="40">
        <v>5</v>
      </c>
      <c r="DP12" s="40">
        <v>5</v>
      </c>
      <c r="DQ12" s="40">
        <v>5</v>
      </c>
      <c r="DR12" s="40">
        <v>2</v>
      </c>
      <c r="DS12" s="40">
        <v>5</v>
      </c>
      <c r="DT12" s="40">
        <v>5</v>
      </c>
      <c r="DU12" s="40">
        <v>5</v>
      </c>
      <c r="DV12" s="40">
        <v>5</v>
      </c>
      <c r="DW12" s="40">
        <v>4</v>
      </c>
      <c r="DX12" s="40">
        <v>5</v>
      </c>
      <c r="DY12" s="40">
        <v>5</v>
      </c>
      <c r="DZ12" s="40">
        <v>5</v>
      </c>
      <c r="EA12" s="40">
        <v>4</v>
      </c>
      <c r="EB12" s="40">
        <v>5</v>
      </c>
      <c r="EC12" s="40">
        <v>5</v>
      </c>
      <c r="ED12" s="40">
        <v>5</v>
      </c>
      <c r="EE12" s="40">
        <v>5</v>
      </c>
      <c r="EF12" s="40">
        <v>5</v>
      </c>
      <c r="EG12" s="40">
        <v>5</v>
      </c>
      <c r="EH12" s="40">
        <v>5</v>
      </c>
      <c r="EI12" s="40">
        <v>5</v>
      </c>
      <c r="EJ12" s="40">
        <v>5</v>
      </c>
      <c r="EK12" s="40">
        <v>5</v>
      </c>
      <c r="EL12" s="40">
        <v>5</v>
      </c>
      <c r="EM12" s="40">
        <v>5</v>
      </c>
      <c r="EN12" s="40">
        <v>4</v>
      </c>
      <c r="EO12" s="40">
        <v>5</v>
      </c>
      <c r="EP12" s="40">
        <v>4</v>
      </c>
      <c r="EQ12" s="40">
        <v>5</v>
      </c>
      <c r="ER12" s="40">
        <v>5</v>
      </c>
      <c r="ES12" s="40">
        <v>5</v>
      </c>
      <c r="ET12" s="40">
        <v>5</v>
      </c>
      <c r="EU12" s="40">
        <v>4</v>
      </c>
      <c r="EV12" s="40">
        <v>4</v>
      </c>
      <c r="EW12" s="40">
        <v>5</v>
      </c>
      <c r="EX12" s="40">
        <v>5</v>
      </c>
      <c r="EY12" s="40">
        <v>5</v>
      </c>
      <c r="EZ12" s="40">
        <v>4</v>
      </c>
      <c r="FA12" s="40">
        <v>4</v>
      </c>
      <c r="FB12" s="40">
        <v>3</v>
      </c>
      <c r="FC12" s="40">
        <v>4</v>
      </c>
      <c r="FD12" s="40">
        <v>4</v>
      </c>
      <c r="FE12" s="40">
        <v>5</v>
      </c>
      <c r="FF12" s="40">
        <v>4</v>
      </c>
      <c r="FG12" s="40">
        <v>5</v>
      </c>
      <c r="FH12" s="40">
        <v>5</v>
      </c>
      <c r="FI12" s="40">
        <v>5</v>
      </c>
      <c r="FJ12" s="40">
        <v>5</v>
      </c>
      <c r="FK12" s="40">
        <v>5</v>
      </c>
      <c r="FL12" s="40">
        <v>5</v>
      </c>
      <c r="FM12" s="40">
        <v>4</v>
      </c>
      <c r="FN12" s="40">
        <v>5</v>
      </c>
      <c r="FO12" s="40">
        <v>4</v>
      </c>
      <c r="FP12" s="40">
        <v>4</v>
      </c>
      <c r="FQ12" s="40">
        <v>5</v>
      </c>
      <c r="FR12" s="40">
        <v>2</v>
      </c>
      <c r="FS12" s="40">
        <v>5</v>
      </c>
      <c r="FT12" s="40">
        <v>5</v>
      </c>
      <c r="FU12" s="40">
        <v>5</v>
      </c>
      <c r="FV12" s="40">
        <v>5</v>
      </c>
      <c r="FW12" s="40">
        <v>4</v>
      </c>
      <c r="FX12" s="40">
        <v>5</v>
      </c>
      <c r="FY12" s="40">
        <v>4</v>
      </c>
      <c r="FZ12" s="40">
        <v>5</v>
      </c>
      <c r="GA12" s="40">
        <v>5</v>
      </c>
      <c r="GB12" s="40">
        <v>1</v>
      </c>
      <c r="GC12" s="40">
        <v>4</v>
      </c>
      <c r="GD12" s="40">
        <v>5</v>
      </c>
      <c r="GE12" s="40">
        <v>4</v>
      </c>
      <c r="GF12" s="40">
        <v>4</v>
      </c>
      <c r="GG12" s="40">
        <v>5</v>
      </c>
      <c r="GH12" s="40">
        <v>4</v>
      </c>
      <c r="GI12" s="40">
        <v>5</v>
      </c>
      <c r="GJ12" s="40">
        <v>5</v>
      </c>
      <c r="GK12" s="40">
        <v>5</v>
      </c>
      <c r="GL12" s="40">
        <v>4</v>
      </c>
      <c r="GM12" s="40">
        <v>5</v>
      </c>
      <c r="GN12" s="40">
        <v>4</v>
      </c>
      <c r="GO12" s="40">
        <v>5</v>
      </c>
      <c r="GP12" s="40">
        <v>5</v>
      </c>
      <c r="GQ12" s="40">
        <v>5</v>
      </c>
      <c r="GR12" s="42">
        <f>AVERAGE(Tabela639[[#This Row],[5]:[829]])</f>
        <v>4.5663265306122449</v>
      </c>
      <c r="GS12" s="42">
        <f>SKEW(Tabela639[[#This Row],[5]:[829]])</f>
        <v>-2.3157188153213144</v>
      </c>
      <c r="GT12" s="42">
        <f>STDEV(Tabela639[[#This Row],[5]:[829]])</f>
        <v>0.75153775721735161</v>
      </c>
      <c r="GU12" s="63">
        <v>0.88347955946746581</v>
      </c>
    </row>
    <row r="13" spans="1:203" s="28" customFormat="1" ht="24.95" customHeight="1">
      <c r="A13" s="29">
        <v>21</v>
      </c>
      <c r="B13" s="30">
        <v>3</v>
      </c>
      <c r="C13" s="106" t="s">
        <v>1709</v>
      </c>
      <c r="D13" s="40">
        <v>5</v>
      </c>
      <c r="E13" s="40">
        <v>5</v>
      </c>
      <c r="F13" s="40">
        <v>4</v>
      </c>
      <c r="G13" s="40">
        <v>4</v>
      </c>
      <c r="H13" s="40">
        <v>5</v>
      </c>
      <c r="I13" s="40">
        <v>5</v>
      </c>
      <c r="J13" s="40">
        <v>4</v>
      </c>
      <c r="K13" s="40">
        <v>5</v>
      </c>
      <c r="L13" s="40">
        <v>3</v>
      </c>
      <c r="M13" s="40">
        <v>4</v>
      </c>
      <c r="N13" s="40">
        <v>4</v>
      </c>
      <c r="O13" s="40">
        <v>4</v>
      </c>
      <c r="P13" s="40">
        <v>4</v>
      </c>
      <c r="Q13" s="40">
        <v>4</v>
      </c>
      <c r="R13" s="40">
        <v>4</v>
      </c>
      <c r="S13" s="40">
        <v>5</v>
      </c>
      <c r="T13" s="40">
        <v>3</v>
      </c>
      <c r="U13" s="40">
        <v>5</v>
      </c>
      <c r="V13" s="40">
        <v>4</v>
      </c>
      <c r="W13" s="40">
        <v>4</v>
      </c>
      <c r="X13" s="40">
        <v>4</v>
      </c>
      <c r="Y13" s="40">
        <v>4</v>
      </c>
      <c r="Z13" s="40">
        <v>5</v>
      </c>
      <c r="AA13" s="40">
        <v>4</v>
      </c>
      <c r="AB13" s="40">
        <v>5</v>
      </c>
      <c r="AC13" s="40">
        <v>5</v>
      </c>
      <c r="AD13" s="40">
        <v>4</v>
      </c>
      <c r="AE13" s="40">
        <v>4</v>
      </c>
      <c r="AF13" s="40">
        <v>5</v>
      </c>
      <c r="AG13" s="40">
        <v>5</v>
      </c>
      <c r="AH13" s="40">
        <v>4</v>
      </c>
      <c r="AI13" s="40">
        <v>5</v>
      </c>
      <c r="AJ13" s="40">
        <v>4</v>
      </c>
      <c r="AK13" s="40">
        <v>5</v>
      </c>
      <c r="AL13" s="40">
        <v>4</v>
      </c>
      <c r="AM13" s="40">
        <v>3</v>
      </c>
      <c r="AN13" s="40">
        <v>5</v>
      </c>
      <c r="AO13" s="40">
        <v>5</v>
      </c>
      <c r="AP13" s="40">
        <v>5</v>
      </c>
      <c r="AQ13" s="40">
        <v>5</v>
      </c>
      <c r="AR13" s="40">
        <v>4</v>
      </c>
      <c r="AS13" s="40">
        <v>5</v>
      </c>
      <c r="AT13" s="40">
        <v>5</v>
      </c>
      <c r="AU13" s="40">
        <v>5</v>
      </c>
      <c r="AV13" s="40">
        <v>5</v>
      </c>
      <c r="AW13" s="40">
        <v>5</v>
      </c>
      <c r="AX13" s="40">
        <v>3</v>
      </c>
      <c r="AY13" s="40">
        <v>5</v>
      </c>
      <c r="AZ13" s="40">
        <v>5</v>
      </c>
      <c r="BA13" s="40">
        <v>5</v>
      </c>
      <c r="BB13" s="40">
        <v>3</v>
      </c>
      <c r="BC13" s="40">
        <v>5</v>
      </c>
      <c r="BD13" s="40">
        <v>3</v>
      </c>
      <c r="BE13" s="40">
        <v>4</v>
      </c>
      <c r="BF13" s="40">
        <v>4</v>
      </c>
      <c r="BG13" s="40">
        <v>4</v>
      </c>
      <c r="BH13" s="40">
        <v>5</v>
      </c>
      <c r="BI13" s="40">
        <v>5</v>
      </c>
      <c r="BJ13" s="40">
        <v>4</v>
      </c>
      <c r="BK13" s="40">
        <v>5</v>
      </c>
      <c r="BL13" s="40">
        <v>5</v>
      </c>
      <c r="BM13" s="40">
        <v>5</v>
      </c>
      <c r="BN13" s="40">
        <v>4</v>
      </c>
      <c r="BO13" s="40">
        <v>4</v>
      </c>
      <c r="BP13" s="40">
        <v>4</v>
      </c>
      <c r="BQ13" s="40">
        <v>5</v>
      </c>
      <c r="BR13" s="40">
        <v>5</v>
      </c>
      <c r="BS13" s="40">
        <v>5</v>
      </c>
      <c r="BT13" s="40">
        <v>5</v>
      </c>
      <c r="BU13" s="40">
        <v>3</v>
      </c>
      <c r="BV13" s="40">
        <v>5</v>
      </c>
      <c r="BW13" s="40">
        <v>4</v>
      </c>
      <c r="BX13" s="40">
        <v>5</v>
      </c>
      <c r="BY13" s="40">
        <v>5</v>
      </c>
      <c r="BZ13" s="40">
        <v>4</v>
      </c>
      <c r="CA13" s="40">
        <v>4</v>
      </c>
      <c r="CB13" s="40">
        <v>5</v>
      </c>
      <c r="CC13" s="40">
        <v>5</v>
      </c>
      <c r="CD13" s="40">
        <v>2</v>
      </c>
      <c r="CE13" s="40">
        <v>4</v>
      </c>
      <c r="CF13" s="40">
        <v>5</v>
      </c>
      <c r="CG13" s="40">
        <v>4</v>
      </c>
      <c r="CH13" s="40">
        <v>4</v>
      </c>
      <c r="CI13" s="40">
        <v>5</v>
      </c>
      <c r="CJ13" s="40">
        <v>5</v>
      </c>
      <c r="CK13" s="40">
        <v>5</v>
      </c>
      <c r="CL13" s="40">
        <v>1</v>
      </c>
      <c r="CM13" s="40">
        <v>2</v>
      </c>
      <c r="CN13" s="40">
        <v>4</v>
      </c>
      <c r="CO13" s="40">
        <v>5</v>
      </c>
      <c r="CP13" s="40">
        <v>3</v>
      </c>
      <c r="CQ13" s="40">
        <v>4</v>
      </c>
      <c r="CR13" s="40">
        <v>5</v>
      </c>
      <c r="CS13" s="40">
        <v>5</v>
      </c>
      <c r="CT13" s="40">
        <v>5</v>
      </c>
      <c r="CU13" s="40">
        <v>4</v>
      </c>
      <c r="CV13" s="40">
        <v>5</v>
      </c>
      <c r="CW13" s="40">
        <v>4</v>
      </c>
      <c r="CX13" s="40">
        <v>4</v>
      </c>
      <c r="CY13" s="40">
        <v>3</v>
      </c>
      <c r="CZ13" s="40">
        <v>4</v>
      </c>
      <c r="DA13" s="40">
        <v>5</v>
      </c>
      <c r="DB13" s="40">
        <v>5</v>
      </c>
      <c r="DC13" s="40">
        <v>2</v>
      </c>
      <c r="DD13" s="40">
        <v>5</v>
      </c>
      <c r="DE13" s="40">
        <v>5</v>
      </c>
      <c r="DF13" s="40">
        <v>4</v>
      </c>
      <c r="DG13" s="40">
        <v>5</v>
      </c>
      <c r="DH13" s="40">
        <v>5</v>
      </c>
      <c r="DI13" s="40">
        <v>4</v>
      </c>
      <c r="DJ13" s="40">
        <v>4</v>
      </c>
      <c r="DK13" s="40">
        <v>5</v>
      </c>
      <c r="DL13" s="40">
        <v>5</v>
      </c>
      <c r="DM13" s="40">
        <v>4</v>
      </c>
      <c r="DN13" s="40">
        <v>4</v>
      </c>
      <c r="DO13" s="40">
        <v>4</v>
      </c>
      <c r="DP13" s="40">
        <v>5</v>
      </c>
      <c r="DQ13" s="40">
        <v>5</v>
      </c>
      <c r="DR13" s="40">
        <v>3</v>
      </c>
      <c r="DS13" s="40">
        <v>5</v>
      </c>
      <c r="DT13" s="40">
        <v>4</v>
      </c>
      <c r="DU13" s="40">
        <v>5</v>
      </c>
      <c r="DV13" s="40">
        <v>5</v>
      </c>
      <c r="DW13" s="40">
        <v>3</v>
      </c>
      <c r="DX13" s="40">
        <v>5</v>
      </c>
      <c r="DY13" s="40">
        <v>5</v>
      </c>
      <c r="DZ13" s="40">
        <v>5</v>
      </c>
      <c r="EA13" s="40">
        <v>4</v>
      </c>
      <c r="EB13" s="40">
        <v>5</v>
      </c>
      <c r="EC13" s="40">
        <v>4</v>
      </c>
      <c r="ED13" s="40">
        <v>5</v>
      </c>
      <c r="EE13" s="40">
        <v>5</v>
      </c>
      <c r="EF13" s="40">
        <v>4</v>
      </c>
      <c r="EG13" s="40">
        <v>5</v>
      </c>
      <c r="EH13" s="40">
        <v>4</v>
      </c>
      <c r="EI13" s="40">
        <v>5</v>
      </c>
      <c r="EJ13" s="40">
        <v>5</v>
      </c>
      <c r="EK13" s="40">
        <v>5</v>
      </c>
      <c r="EL13" s="40">
        <v>4</v>
      </c>
      <c r="EM13" s="40">
        <v>4</v>
      </c>
      <c r="EN13" s="40">
        <v>4</v>
      </c>
      <c r="EO13" s="40">
        <v>5</v>
      </c>
      <c r="EP13" s="40">
        <v>5</v>
      </c>
      <c r="EQ13" s="40">
        <v>5</v>
      </c>
      <c r="ER13" s="40">
        <v>4</v>
      </c>
      <c r="ES13" s="40">
        <v>4</v>
      </c>
      <c r="ET13" s="40">
        <v>4</v>
      </c>
      <c r="EU13" s="40">
        <v>3</v>
      </c>
      <c r="EV13" s="40">
        <v>5</v>
      </c>
      <c r="EW13" s="40">
        <v>4</v>
      </c>
      <c r="EX13" s="40">
        <v>5</v>
      </c>
      <c r="EY13" s="40">
        <v>5</v>
      </c>
      <c r="EZ13" s="40">
        <v>4</v>
      </c>
      <c r="FA13" s="40">
        <v>3</v>
      </c>
      <c r="FB13" s="40">
        <v>4</v>
      </c>
      <c r="FC13" s="40">
        <v>3</v>
      </c>
      <c r="FD13" s="40">
        <v>5</v>
      </c>
      <c r="FE13" s="40">
        <v>3</v>
      </c>
      <c r="FF13" s="40">
        <v>5</v>
      </c>
      <c r="FG13" s="40">
        <v>4</v>
      </c>
      <c r="FH13" s="40">
        <v>5</v>
      </c>
      <c r="FI13" s="40">
        <v>5</v>
      </c>
      <c r="FJ13" s="40">
        <v>4</v>
      </c>
      <c r="FK13" s="40">
        <v>4</v>
      </c>
      <c r="FL13" s="40">
        <v>4</v>
      </c>
      <c r="FM13" s="40">
        <v>5</v>
      </c>
      <c r="FN13" s="40">
        <v>5</v>
      </c>
      <c r="FO13" s="40">
        <v>4</v>
      </c>
      <c r="FP13" s="40">
        <v>5</v>
      </c>
      <c r="FQ13" s="40">
        <v>4</v>
      </c>
      <c r="FR13" s="40">
        <v>1</v>
      </c>
      <c r="FS13" s="40">
        <v>5</v>
      </c>
      <c r="FT13" s="40">
        <v>5</v>
      </c>
      <c r="FU13" s="40">
        <v>3</v>
      </c>
      <c r="FV13" s="40">
        <v>5</v>
      </c>
      <c r="FW13" s="40">
        <v>4</v>
      </c>
      <c r="FX13" s="40">
        <v>5</v>
      </c>
      <c r="FY13" s="40">
        <v>4</v>
      </c>
      <c r="FZ13" s="40">
        <v>4</v>
      </c>
      <c r="GA13" s="40">
        <v>4</v>
      </c>
      <c r="GB13" s="40">
        <v>1</v>
      </c>
      <c r="GC13" s="40">
        <v>4</v>
      </c>
      <c r="GD13" s="40">
        <v>4</v>
      </c>
      <c r="GE13" s="40">
        <v>4</v>
      </c>
      <c r="GF13" s="40">
        <v>5</v>
      </c>
      <c r="GG13" s="40">
        <v>4</v>
      </c>
      <c r="GH13" s="40">
        <v>4</v>
      </c>
      <c r="GI13" s="40">
        <v>4</v>
      </c>
      <c r="GJ13" s="40">
        <v>5</v>
      </c>
      <c r="GK13" s="40">
        <v>4</v>
      </c>
      <c r="GL13" s="40">
        <v>4</v>
      </c>
      <c r="GM13" s="40">
        <v>5</v>
      </c>
      <c r="GN13" s="40">
        <v>3</v>
      </c>
      <c r="GO13" s="40">
        <v>4</v>
      </c>
      <c r="GP13" s="40">
        <v>5</v>
      </c>
      <c r="GQ13" s="40">
        <v>5</v>
      </c>
      <c r="GR13" s="42">
        <f>AVERAGE(Tabela639[[#This Row],[5]:[829]])</f>
        <v>4.3214285714285712</v>
      </c>
      <c r="GS13" s="42">
        <f>SKEW(Tabela639[[#This Row],[5]:[829]])</f>
        <v>-1.5059579023162806</v>
      </c>
      <c r="GT13" s="42">
        <f>STDEV(Tabela639[[#This Row],[5]:[829]])</f>
        <v>0.81884847225406754</v>
      </c>
      <c r="GU13" s="63">
        <v>0.88680714016617956</v>
      </c>
    </row>
    <row r="14" spans="1:203" s="28" customFormat="1" ht="24.95" customHeight="1">
      <c r="A14" s="29">
        <v>22</v>
      </c>
      <c r="B14" s="30">
        <v>4</v>
      </c>
      <c r="C14" s="106" t="s">
        <v>1710</v>
      </c>
      <c r="D14" s="40">
        <v>5</v>
      </c>
      <c r="E14" s="40">
        <v>5</v>
      </c>
      <c r="F14" s="40">
        <v>5</v>
      </c>
      <c r="G14" s="40">
        <v>5</v>
      </c>
      <c r="H14" s="40">
        <v>5</v>
      </c>
      <c r="I14" s="40">
        <v>4</v>
      </c>
      <c r="J14" s="40">
        <v>5</v>
      </c>
      <c r="K14" s="40">
        <v>5</v>
      </c>
      <c r="L14" s="40">
        <v>5</v>
      </c>
      <c r="M14" s="40">
        <v>5</v>
      </c>
      <c r="N14" s="40">
        <v>4</v>
      </c>
      <c r="O14" s="40">
        <v>5</v>
      </c>
      <c r="P14" s="40">
        <v>5</v>
      </c>
      <c r="Q14" s="40">
        <v>5</v>
      </c>
      <c r="R14" s="40">
        <v>5</v>
      </c>
      <c r="S14" s="40">
        <v>4</v>
      </c>
      <c r="T14" s="40">
        <v>4</v>
      </c>
      <c r="U14" s="40">
        <v>5</v>
      </c>
      <c r="V14" s="40">
        <v>5</v>
      </c>
      <c r="W14" s="40">
        <v>3</v>
      </c>
      <c r="X14" s="40">
        <v>5</v>
      </c>
      <c r="Y14" s="40">
        <v>5</v>
      </c>
      <c r="Z14" s="40">
        <v>5</v>
      </c>
      <c r="AA14" s="40">
        <v>5</v>
      </c>
      <c r="AB14" s="40">
        <v>4</v>
      </c>
      <c r="AC14" s="40">
        <v>5</v>
      </c>
      <c r="AD14" s="40">
        <v>4</v>
      </c>
      <c r="AE14" s="40">
        <v>5</v>
      </c>
      <c r="AF14" s="40">
        <v>5</v>
      </c>
      <c r="AG14" s="40">
        <v>4</v>
      </c>
      <c r="AH14" s="40">
        <v>5</v>
      </c>
      <c r="AI14" s="40">
        <v>5</v>
      </c>
      <c r="AJ14" s="40">
        <v>4</v>
      </c>
      <c r="AK14" s="40">
        <v>5</v>
      </c>
      <c r="AL14" s="40">
        <v>5</v>
      </c>
      <c r="AM14" s="40">
        <v>4</v>
      </c>
      <c r="AN14" s="40">
        <v>5</v>
      </c>
      <c r="AO14" s="40">
        <v>5</v>
      </c>
      <c r="AP14" s="40">
        <v>5</v>
      </c>
      <c r="AQ14" s="40">
        <v>5</v>
      </c>
      <c r="AR14" s="40">
        <v>5</v>
      </c>
      <c r="AS14" s="40">
        <v>5</v>
      </c>
      <c r="AT14" s="40">
        <v>5</v>
      </c>
      <c r="AU14" s="40">
        <v>5</v>
      </c>
      <c r="AV14" s="40">
        <v>5</v>
      </c>
      <c r="AW14" s="40">
        <v>5</v>
      </c>
      <c r="AX14" s="40">
        <v>5</v>
      </c>
      <c r="AY14" s="40">
        <v>5</v>
      </c>
      <c r="AZ14" s="40">
        <v>5</v>
      </c>
      <c r="BA14" s="40">
        <v>5</v>
      </c>
      <c r="BB14" s="40">
        <v>4</v>
      </c>
      <c r="BC14" s="40">
        <v>5</v>
      </c>
      <c r="BD14" s="40">
        <v>5</v>
      </c>
      <c r="BE14" s="40">
        <v>4</v>
      </c>
      <c r="BF14" s="40">
        <v>5</v>
      </c>
      <c r="BG14" s="40">
        <v>5</v>
      </c>
      <c r="BH14" s="40">
        <v>5</v>
      </c>
      <c r="BI14" s="40">
        <v>5</v>
      </c>
      <c r="BJ14" s="40">
        <v>4</v>
      </c>
      <c r="BK14" s="40">
        <v>4</v>
      </c>
      <c r="BL14" s="40">
        <v>5</v>
      </c>
      <c r="BM14" s="40">
        <v>5</v>
      </c>
      <c r="BN14" s="40">
        <v>4</v>
      </c>
      <c r="BO14" s="40">
        <v>4</v>
      </c>
      <c r="BP14" s="40">
        <v>4</v>
      </c>
      <c r="BQ14" s="40">
        <v>5</v>
      </c>
      <c r="BR14" s="40">
        <v>5</v>
      </c>
      <c r="BS14" s="40">
        <v>5</v>
      </c>
      <c r="BT14" s="40">
        <v>5</v>
      </c>
      <c r="BU14" s="40">
        <v>4</v>
      </c>
      <c r="BV14" s="40">
        <v>5</v>
      </c>
      <c r="BW14" s="40">
        <v>5</v>
      </c>
      <c r="BX14" s="40">
        <v>4</v>
      </c>
      <c r="BY14" s="40">
        <v>5</v>
      </c>
      <c r="BZ14" s="40">
        <v>4</v>
      </c>
      <c r="CA14" s="40">
        <v>5</v>
      </c>
      <c r="CB14" s="40">
        <v>5</v>
      </c>
      <c r="CC14" s="40">
        <v>5</v>
      </c>
      <c r="CD14" s="40">
        <v>5</v>
      </c>
      <c r="CE14" s="40">
        <v>5</v>
      </c>
      <c r="CF14" s="40">
        <v>5</v>
      </c>
      <c r="CG14" s="40">
        <v>4</v>
      </c>
      <c r="CH14" s="40">
        <v>4</v>
      </c>
      <c r="CI14" s="40">
        <v>5</v>
      </c>
      <c r="CJ14" s="40">
        <v>5</v>
      </c>
      <c r="CK14" s="40">
        <v>5</v>
      </c>
      <c r="CL14" s="40">
        <v>1</v>
      </c>
      <c r="CM14" s="40">
        <v>5</v>
      </c>
      <c r="CN14" s="40">
        <v>5</v>
      </c>
      <c r="CO14" s="40">
        <v>4</v>
      </c>
      <c r="CP14" s="40">
        <v>3</v>
      </c>
      <c r="CQ14" s="40">
        <v>5</v>
      </c>
      <c r="CR14" s="40">
        <v>4</v>
      </c>
      <c r="CS14" s="40">
        <v>5</v>
      </c>
      <c r="CT14" s="40">
        <v>5</v>
      </c>
      <c r="CU14" s="40">
        <v>5</v>
      </c>
      <c r="CV14" s="40">
        <v>5</v>
      </c>
      <c r="CW14" s="40">
        <v>5</v>
      </c>
      <c r="CX14" s="40">
        <v>5</v>
      </c>
      <c r="CY14" s="40">
        <v>5</v>
      </c>
      <c r="CZ14" s="40">
        <v>4</v>
      </c>
      <c r="DA14" s="40">
        <v>5</v>
      </c>
      <c r="DB14" s="40">
        <v>5</v>
      </c>
      <c r="DC14" s="40">
        <v>3</v>
      </c>
      <c r="DD14" s="40">
        <v>5</v>
      </c>
      <c r="DE14" s="40">
        <v>5</v>
      </c>
      <c r="DF14" s="40">
        <v>4</v>
      </c>
      <c r="DG14" s="40">
        <v>5</v>
      </c>
      <c r="DH14" s="40">
        <v>5</v>
      </c>
      <c r="DI14" s="40">
        <v>5</v>
      </c>
      <c r="DJ14" s="40">
        <v>4</v>
      </c>
      <c r="DK14" s="40">
        <v>4</v>
      </c>
      <c r="DL14" s="40">
        <v>5</v>
      </c>
      <c r="DM14" s="40">
        <v>4</v>
      </c>
      <c r="DN14" s="40">
        <v>5</v>
      </c>
      <c r="DO14" s="40">
        <v>5</v>
      </c>
      <c r="DP14" s="40">
        <v>5</v>
      </c>
      <c r="DQ14" s="40">
        <v>5</v>
      </c>
      <c r="DR14" s="40">
        <v>3</v>
      </c>
      <c r="DS14" s="40">
        <v>5</v>
      </c>
      <c r="DT14" s="40">
        <v>5</v>
      </c>
      <c r="DU14" s="40">
        <v>5</v>
      </c>
      <c r="DV14" s="40">
        <v>5</v>
      </c>
      <c r="DW14" s="40">
        <v>4</v>
      </c>
      <c r="DX14" s="40">
        <v>5</v>
      </c>
      <c r="DY14" s="40">
        <v>5</v>
      </c>
      <c r="DZ14" s="40">
        <v>5</v>
      </c>
      <c r="EA14" s="40">
        <v>5</v>
      </c>
      <c r="EB14" s="40">
        <v>4</v>
      </c>
      <c r="EC14" s="40">
        <v>5</v>
      </c>
      <c r="ED14" s="40">
        <v>5</v>
      </c>
      <c r="EE14" s="40">
        <v>5</v>
      </c>
      <c r="EF14" s="40">
        <v>4</v>
      </c>
      <c r="EG14" s="40">
        <v>5</v>
      </c>
      <c r="EH14" s="40">
        <v>4</v>
      </c>
      <c r="EI14" s="40">
        <v>5</v>
      </c>
      <c r="EJ14" s="40">
        <v>5</v>
      </c>
      <c r="EK14" s="40">
        <v>5</v>
      </c>
      <c r="EL14" s="40">
        <v>4</v>
      </c>
      <c r="EM14" s="40">
        <v>5</v>
      </c>
      <c r="EN14" s="40">
        <v>3</v>
      </c>
      <c r="EO14" s="40">
        <v>5</v>
      </c>
      <c r="EP14" s="40">
        <v>5</v>
      </c>
      <c r="EQ14" s="40">
        <v>5</v>
      </c>
      <c r="ER14" s="40">
        <v>5</v>
      </c>
      <c r="ES14" s="40">
        <v>5</v>
      </c>
      <c r="ET14" s="40">
        <v>5</v>
      </c>
      <c r="EU14" s="40">
        <v>4</v>
      </c>
      <c r="EV14" s="40">
        <v>5</v>
      </c>
      <c r="EW14" s="40">
        <v>5</v>
      </c>
      <c r="EX14" s="40">
        <v>5</v>
      </c>
      <c r="EY14" s="40">
        <v>5</v>
      </c>
      <c r="EZ14" s="40">
        <v>4</v>
      </c>
      <c r="FA14" s="40">
        <v>5</v>
      </c>
      <c r="FB14" s="40">
        <v>5</v>
      </c>
      <c r="FC14" s="40">
        <v>3</v>
      </c>
      <c r="FD14" s="40">
        <v>4</v>
      </c>
      <c r="FE14" s="40">
        <v>5</v>
      </c>
      <c r="FF14" s="40">
        <v>5</v>
      </c>
      <c r="FG14" s="40">
        <v>5</v>
      </c>
      <c r="FH14" s="40">
        <v>5</v>
      </c>
      <c r="FI14" s="40">
        <v>5</v>
      </c>
      <c r="FJ14" s="40">
        <v>5</v>
      </c>
      <c r="FK14" s="40">
        <v>5</v>
      </c>
      <c r="FL14" s="40">
        <v>4</v>
      </c>
      <c r="FM14" s="40">
        <v>5</v>
      </c>
      <c r="FN14" s="40">
        <v>5</v>
      </c>
      <c r="FO14" s="40">
        <v>5</v>
      </c>
      <c r="FP14" s="40">
        <v>4</v>
      </c>
      <c r="FQ14" s="40">
        <v>5</v>
      </c>
      <c r="FR14" s="40">
        <v>2</v>
      </c>
      <c r="FS14" s="40">
        <v>5</v>
      </c>
      <c r="FT14" s="40">
        <v>5</v>
      </c>
      <c r="FU14" s="40">
        <v>5</v>
      </c>
      <c r="FV14" s="40">
        <v>5</v>
      </c>
      <c r="FW14" s="40">
        <v>4</v>
      </c>
      <c r="FX14" s="40">
        <v>5</v>
      </c>
      <c r="FY14" s="40">
        <v>4</v>
      </c>
      <c r="FZ14" s="40">
        <v>5</v>
      </c>
      <c r="GA14" s="40">
        <v>4</v>
      </c>
      <c r="GB14" s="40">
        <v>2</v>
      </c>
      <c r="GC14" s="40">
        <v>5</v>
      </c>
      <c r="GD14" s="40">
        <v>4</v>
      </c>
      <c r="GE14" s="40">
        <v>4</v>
      </c>
      <c r="GF14" s="40">
        <v>4</v>
      </c>
      <c r="GG14" s="40">
        <v>5</v>
      </c>
      <c r="GH14" s="40">
        <v>3</v>
      </c>
      <c r="GI14" s="40">
        <v>5</v>
      </c>
      <c r="GJ14" s="40">
        <v>5</v>
      </c>
      <c r="GK14" s="40">
        <v>4</v>
      </c>
      <c r="GL14" s="40">
        <v>4</v>
      </c>
      <c r="GM14" s="40">
        <v>5</v>
      </c>
      <c r="GN14" s="40">
        <v>5</v>
      </c>
      <c r="GO14" s="40">
        <v>3</v>
      </c>
      <c r="GP14" s="40">
        <v>5</v>
      </c>
      <c r="GQ14" s="40">
        <v>5</v>
      </c>
      <c r="GR14" s="42">
        <f>AVERAGE(Tabela639[[#This Row],[5]:[829]])</f>
        <v>4.6326530612244898</v>
      </c>
      <c r="GS14" s="42">
        <f>SKEW(Tabela639[[#This Row],[5]:[829]])</f>
        <v>-2.2108903846688159</v>
      </c>
      <c r="GT14" s="42">
        <f>STDEV(Tabela639[[#This Row],[5]:[829]])</f>
        <v>0.66236182074476679</v>
      </c>
      <c r="GU14" s="63">
        <v>0.88595288016250862</v>
      </c>
    </row>
    <row r="15" spans="1:203" s="28" customFormat="1" ht="24.95" customHeight="1">
      <c r="A15" s="29">
        <v>23</v>
      </c>
      <c r="B15" s="30">
        <v>5</v>
      </c>
      <c r="C15" s="106" t="s">
        <v>1711</v>
      </c>
      <c r="D15" s="40">
        <v>5</v>
      </c>
      <c r="E15" s="40">
        <v>5</v>
      </c>
      <c r="F15" s="40">
        <v>5</v>
      </c>
      <c r="G15" s="40">
        <v>3</v>
      </c>
      <c r="H15" s="40">
        <v>5</v>
      </c>
      <c r="I15" s="40">
        <v>4</v>
      </c>
      <c r="J15" s="40">
        <v>4</v>
      </c>
      <c r="K15" s="40">
        <v>5</v>
      </c>
      <c r="L15" s="40">
        <v>4</v>
      </c>
      <c r="M15" s="40">
        <v>4</v>
      </c>
      <c r="N15" s="40">
        <v>4</v>
      </c>
      <c r="O15" s="40">
        <v>4</v>
      </c>
      <c r="P15" s="40">
        <v>5</v>
      </c>
      <c r="Q15" s="40">
        <v>4</v>
      </c>
      <c r="R15" s="40">
        <v>5</v>
      </c>
      <c r="S15" s="40">
        <v>4</v>
      </c>
      <c r="T15" s="40">
        <v>4</v>
      </c>
      <c r="U15" s="40">
        <v>4</v>
      </c>
      <c r="V15" s="40">
        <v>4</v>
      </c>
      <c r="W15" s="40">
        <v>3</v>
      </c>
      <c r="X15" s="40">
        <v>4</v>
      </c>
      <c r="Y15" s="40">
        <v>4</v>
      </c>
      <c r="Z15" s="40">
        <v>4</v>
      </c>
      <c r="AA15" s="40">
        <v>4</v>
      </c>
      <c r="AB15" s="40">
        <v>3</v>
      </c>
      <c r="AC15" s="40">
        <v>5</v>
      </c>
      <c r="AD15" s="40">
        <v>4</v>
      </c>
      <c r="AE15" s="40">
        <v>4</v>
      </c>
      <c r="AF15" s="40">
        <v>4</v>
      </c>
      <c r="AG15" s="40">
        <v>5</v>
      </c>
      <c r="AH15" s="40">
        <v>5</v>
      </c>
      <c r="AI15" s="40">
        <v>5</v>
      </c>
      <c r="AJ15" s="40">
        <v>4</v>
      </c>
      <c r="AK15" s="40">
        <v>5</v>
      </c>
      <c r="AL15" s="40">
        <v>4</v>
      </c>
      <c r="AM15" s="40">
        <v>3</v>
      </c>
      <c r="AN15" s="40">
        <v>5</v>
      </c>
      <c r="AO15" s="40">
        <v>5</v>
      </c>
      <c r="AP15" s="40">
        <v>3</v>
      </c>
      <c r="AQ15" s="40">
        <v>4</v>
      </c>
      <c r="AR15" s="40">
        <v>5</v>
      </c>
      <c r="AS15" s="40">
        <v>5</v>
      </c>
      <c r="AT15" s="40">
        <v>3</v>
      </c>
      <c r="AU15" s="40">
        <v>4</v>
      </c>
      <c r="AV15" s="40">
        <v>5</v>
      </c>
      <c r="AW15" s="40">
        <v>4</v>
      </c>
      <c r="AX15" s="40">
        <v>4</v>
      </c>
      <c r="AY15" s="40">
        <v>5</v>
      </c>
      <c r="AZ15" s="40">
        <v>5</v>
      </c>
      <c r="BA15" s="40">
        <v>4</v>
      </c>
      <c r="BB15" s="40">
        <v>4</v>
      </c>
      <c r="BC15" s="40">
        <v>4</v>
      </c>
      <c r="BD15" s="40">
        <v>3</v>
      </c>
      <c r="BE15" s="40">
        <v>4</v>
      </c>
      <c r="BF15" s="40">
        <v>3</v>
      </c>
      <c r="BG15" s="40">
        <v>5</v>
      </c>
      <c r="BH15" s="40">
        <v>5</v>
      </c>
      <c r="BI15" s="40">
        <v>5</v>
      </c>
      <c r="BJ15" s="40">
        <v>4</v>
      </c>
      <c r="BK15" s="40">
        <v>4</v>
      </c>
      <c r="BL15" s="40">
        <v>5</v>
      </c>
      <c r="BM15" s="40">
        <v>4</v>
      </c>
      <c r="BN15" s="40">
        <v>5</v>
      </c>
      <c r="BO15" s="40">
        <v>4</v>
      </c>
      <c r="BP15" s="40">
        <v>5</v>
      </c>
      <c r="BQ15" s="40">
        <v>5</v>
      </c>
      <c r="BR15" s="40">
        <v>5</v>
      </c>
      <c r="BS15" s="40">
        <v>5</v>
      </c>
      <c r="BT15" s="40">
        <v>4</v>
      </c>
      <c r="BU15" s="40">
        <v>4</v>
      </c>
      <c r="BV15" s="40">
        <v>5</v>
      </c>
      <c r="BW15" s="40">
        <v>5</v>
      </c>
      <c r="BX15" s="40">
        <v>4</v>
      </c>
      <c r="BY15" s="40">
        <v>5</v>
      </c>
      <c r="BZ15" s="40">
        <v>5</v>
      </c>
      <c r="CA15" s="40">
        <v>5</v>
      </c>
      <c r="CB15" s="40">
        <v>4</v>
      </c>
      <c r="CC15" s="40">
        <v>5</v>
      </c>
      <c r="CD15" s="40">
        <v>5</v>
      </c>
      <c r="CE15" s="40">
        <v>4</v>
      </c>
      <c r="CF15" s="40">
        <v>5</v>
      </c>
      <c r="CG15" s="40">
        <v>4</v>
      </c>
      <c r="CH15" s="40">
        <v>4</v>
      </c>
      <c r="CI15" s="40">
        <v>5</v>
      </c>
      <c r="CJ15" s="40">
        <v>5</v>
      </c>
      <c r="CK15" s="40">
        <v>5</v>
      </c>
      <c r="CL15" s="40">
        <v>2</v>
      </c>
      <c r="CM15" s="40">
        <v>5</v>
      </c>
      <c r="CN15" s="40">
        <v>4</v>
      </c>
      <c r="CO15" s="40">
        <v>5</v>
      </c>
      <c r="CP15" s="40">
        <v>3</v>
      </c>
      <c r="CQ15" s="40">
        <v>4</v>
      </c>
      <c r="CR15" s="40">
        <v>4</v>
      </c>
      <c r="CS15" s="40">
        <v>5</v>
      </c>
      <c r="CT15" s="40">
        <v>4</v>
      </c>
      <c r="CU15" s="40">
        <v>4</v>
      </c>
      <c r="CV15" s="40">
        <v>4</v>
      </c>
      <c r="CW15" s="40">
        <v>4</v>
      </c>
      <c r="CX15" s="40">
        <v>4</v>
      </c>
      <c r="CY15" s="40">
        <v>4</v>
      </c>
      <c r="CZ15" s="40">
        <v>3</v>
      </c>
      <c r="DA15" s="40">
        <v>5</v>
      </c>
      <c r="DB15" s="40">
        <v>4</v>
      </c>
      <c r="DC15" s="40">
        <v>4</v>
      </c>
      <c r="DD15" s="40">
        <v>5</v>
      </c>
      <c r="DE15" s="40">
        <v>5</v>
      </c>
      <c r="DF15" s="40">
        <v>4</v>
      </c>
      <c r="DG15" s="40">
        <v>5</v>
      </c>
      <c r="DH15" s="40">
        <v>5</v>
      </c>
      <c r="DI15" s="40">
        <v>5</v>
      </c>
      <c r="DJ15" s="40">
        <v>4</v>
      </c>
      <c r="DK15" s="40">
        <v>5</v>
      </c>
      <c r="DL15" s="40">
        <v>5</v>
      </c>
      <c r="DM15" s="40">
        <v>3</v>
      </c>
      <c r="DN15" s="40">
        <v>5</v>
      </c>
      <c r="DO15" s="40">
        <v>5</v>
      </c>
      <c r="DP15" s="40">
        <v>4</v>
      </c>
      <c r="DQ15" s="40">
        <v>5</v>
      </c>
      <c r="DR15" s="40">
        <v>1</v>
      </c>
      <c r="DS15" s="40">
        <v>5</v>
      </c>
      <c r="DT15" s="40">
        <v>4</v>
      </c>
      <c r="DU15" s="40">
        <v>5</v>
      </c>
      <c r="DV15" s="40">
        <v>5</v>
      </c>
      <c r="DW15" s="40">
        <v>3</v>
      </c>
      <c r="DX15" s="40">
        <v>4</v>
      </c>
      <c r="DY15" s="40">
        <v>4</v>
      </c>
      <c r="DZ15" s="40">
        <v>5</v>
      </c>
      <c r="EA15" s="40">
        <v>4</v>
      </c>
      <c r="EB15" s="40">
        <v>4</v>
      </c>
      <c r="EC15" s="40">
        <v>5</v>
      </c>
      <c r="ED15" s="40">
        <v>5</v>
      </c>
      <c r="EE15" s="40">
        <v>4</v>
      </c>
      <c r="EF15" s="40">
        <v>4</v>
      </c>
      <c r="EG15" s="40">
        <v>4</v>
      </c>
      <c r="EH15" s="40">
        <v>5</v>
      </c>
      <c r="EI15" s="40">
        <v>5</v>
      </c>
      <c r="EJ15" s="40">
        <v>5</v>
      </c>
      <c r="EK15" s="40">
        <v>4</v>
      </c>
      <c r="EL15" s="40">
        <v>5</v>
      </c>
      <c r="EM15" s="40">
        <v>3</v>
      </c>
      <c r="EN15" s="40">
        <v>4</v>
      </c>
      <c r="EO15" s="40">
        <v>4</v>
      </c>
      <c r="EP15" s="40">
        <v>5</v>
      </c>
      <c r="EQ15" s="40">
        <v>5</v>
      </c>
      <c r="ER15" s="40">
        <v>5</v>
      </c>
      <c r="ES15" s="40">
        <v>4</v>
      </c>
      <c r="ET15" s="40">
        <v>5</v>
      </c>
      <c r="EU15" s="40">
        <v>4</v>
      </c>
      <c r="EV15" s="40">
        <v>5</v>
      </c>
      <c r="EW15" s="40">
        <v>0</v>
      </c>
      <c r="EX15" s="40">
        <v>5</v>
      </c>
      <c r="EY15" s="40">
        <v>5</v>
      </c>
      <c r="EZ15" s="40">
        <v>4</v>
      </c>
      <c r="FA15" s="40">
        <v>3</v>
      </c>
      <c r="FB15" s="40">
        <v>3</v>
      </c>
      <c r="FC15" s="40">
        <v>4</v>
      </c>
      <c r="FD15" s="40">
        <v>5</v>
      </c>
      <c r="FE15" s="40">
        <v>5</v>
      </c>
      <c r="FF15" s="40">
        <v>4</v>
      </c>
      <c r="FG15" s="40">
        <v>5</v>
      </c>
      <c r="FH15" s="40">
        <v>4</v>
      </c>
      <c r="FI15" s="40">
        <v>5</v>
      </c>
      <c r="FJ15" s="40">
        <v>5</v>
      </c>
      <c r="FK15" s="40">
        <v>4</v>
      </c>
      <c r="FL15" s="40">
        <v>4</v>
      </c>
      <c r="FM15" s="40">
        <v>5</v>
      </c>
      <c r="FN15" s="40">
        <v>4</v>
      </c>
      <c r="FO15" s="40">
        <v>4</v>
      </c>
      <c r="FP15" s="40">
        <v>4</v>
      </c>
      <c r="FQ15" s="40">
        <v>4</v>
      </c>
      <c r="FR15" s="40">
        <v>2</v>
      </c>
      <c r="FS15" s="40">
        <v>4</v>
      </c>
      <c r="FT15" s="40">
        <v>5</v>
      </c>
      <c r="FU15" s="40">
        <v>4</v>
      </c>
      <c r="FV15" s="40">
        <v>5</v>
      </c>
      <c r="FW15" s="40">
        <v>3</v>
      </c>
      <c r="FX15" s="40">
        <v>4</v>
      </c>
      <c r="FY15" s="40">
        <v>3</v>
      </c>
      <c r="FZ15" s="40">
        <v>4</v>
      </c>
      <c r="GA15" s="40">
        <v>4</v>
      </c>
      <c r="GB15" s="40">
        <v>2</v>
      </c>
      <c r="GC15" s="40">
        <v>5</v>
      </c>
      <c r="GD15" s="40">
        <v>4</v>
      </c>
      <c r="GE15" s="40">
        <v>4</v>
      </c>
      <c r="GF15" s="40">
        <v>4</v>
      </c>
      <c r="GG15" s="40">
        <v>5</v>
      </c>
      <c r="GH15" s="40">
        <v>3</v>
      </c>
      <c r="GI15" s="40">
        <v>5</v>
      </c>
      <c r="GJ15" s="40">
        <v>5</v>
      </c>
      <c r="GK15" s="40">
        <v>5</v>
      </c>
      <c r="GL15" s="40">
        <v>4</v>
      </c>
      <c r="GM15" s="40">
        <v>5</v>
      </c>
      <c r="GN15" s="40">
        <v>5</v>
      </c>
      <c r="GO15" s="40">
        <v>4</v>
      </c>
      <c r="GP15" s="40">
        <v>5</v>
      </c>
      <c r="GQ15" s="40">
        <v>5</v>
      </c>
      <c r="GR15" s="42">
        <f>AVERAGE(Tabela639[[#This Row],[5]:[829]])</f>
        <v>4.2857142857142856</v>
      </c>
      <c r="GS15" s="42">
        <f>SKEW(Tabela639[[#This Row],[5]:[829]])</f>
        <v>-1.5817606534828594</v>
      </c>
      <c r="GT15" s="42">
        <f>STDEV(Tabela639[[#This Row],[5]:[829]])</f>
        <v>0.8038369524685004</v>
      </c>
      <c r="GU15" s="63">
        <v>0.8902655252524051</v>
      </c>
    </row>
    <row r="16" spans="1:203" s="28" customFormat="1" ht="24.95" customHeight="1">
      <c r="A16" s="29">
        <v>24</v>
      </c>
      <c r="B16" s="30">
        <v>6</v>
      </c>
      <c r="C16" s="106" t="s">
        <v>1712</v>
      </c>
      <c r="D16" s="40">
        <v>3</v>
      </c>
      <c r="E16" s="40">
        <v>5</v>
      </c>
      <c r="F16" s="40">
        <v>5</v>
      </c>
      <c r="G16" s="40">
        <v>3</v>
      </c>
      <c r="H16" s="40">
        <v>5</v>
      </c>
      <c r="I16" s="40">
        <v>5</v>
      </c>
      <c r="J16" s="40">
        <v>5</v>
      </c>
      <c r="K16" s="40">
        <v>5</v>
      </c>
      <c r="L16" s="40">
        <v>5</v>
      </c>
      <c r="M16" s="40">
        <v>4</v>
      </c>
      <c r="N16" s="40">
        <v>4</v>
      </c>
      <c r="O16" s="40">
        <v>5</v>
      </c>
      <c r="P16" s="40">
        <v>5</v>
      </c>
      <c r="Q16" s="40">
        <v>5</v>
      </c>
      <c r="R16" s="40">
        <v>5</v>
      </c>
      <c r="S16" s="40">
        <v>5</v>
      </c>
      <c r="T16" s="40">
        <v>4</v>
      </c>
      <c r="U16" s="40">
        <v>5</v>
      </c>
      <c r="V16" s="40">
        <v>4</v>
      </c>
      <c r="W16" s="40">
        <v>3</v>
      </c>
      <c r="X16" s="40">
        <v>4</v>
      </c>
      <c r="Y16" s="40">
        <v>5</v>
      </c>
      <c r="Z16" s="40">
        <v>4</v>
      </c>
      <c r="AA16" s="40">
        <v>4</v>
      </c>
      <c r="AB16" s="40">
        <v>4</v>
      </c>
      <c r="AC16" s="40">
        <v>5</v>
      </c>
      <c r="AD16" s="40">
        <v>5</v>
      </c>
      <c r="AE16" s="40">
        <v>4</v>
      </c>
      <c r="AF16" s="40">
        <v>5</v>
      </c>
      <c r="AG16" s="40">
        <v>4</v>
      </c>
      <c r="AH16" s="40">
        <v>4</v>
      </c>
      <c r="AI16" s="40">
        <v>5</v>
      </c>
      <c r="AJ16" s="40">
        <v>4</v>
      </c>
      <c r="AK16" s="40">
        <v>5</v>
      </c>
      <c r="AL16" s="40">
        <v>3</v>
      </c>
      <c r="AM16" s="40">
        <v>5</v>
      </c>
      <c r="AN16" s="40">
        <v>5</v>
      </c>
      <c r="AO16" s="40">
        <v>5</v>
      </c>
      <c r="AP16" s="40">
        <v>5</v>
      </c>
      <c r="AQ16" s="40">
        <v>4</v>
      </c>
      <c r="AR16" s="40">
        <v>5</v>
      </c>
      <c r="AS16" s="40">
        <v>4</v>
      </c>
      <c r="AT16" s="40">
        <v>4</v>
      </c>
      <c r="AU16" s="40">
        <v>5</v>
      </c>
      <c r="AV16" s="40">
        <v>5</v>
      </c>
      <c r="AW16" s="40">
        <v>4</v>
      </c>
      <c r="AX16" s="40">
        <v>4</v>
      </c>
      <c r="AY16" s="40">
        <v>5</v>
      </c>
      <c r="AZ16" s="40">
        <v>4</v>
      </c>
      <c r="BA16" s="40">
        <v>5</v>
      </c>
      <c r="BB16" s="40">
        <v>4</v>
      </c>
      <c r="BC16" s="40">
        <v>4</v>
      </c>
      <c r="BD16" s="40">
        <v>3</v>
      </c>
      <c r="BE16" s="40">
        <v>4</v>
      </c>
      <c r="BF16" s="40">
        <v>5</v>
      </c>
      <c r="BG16" s="40">
        <v>5</v>
      </c>
      <c r="BH16" s="40">
        <v>5</v>
      </c>
      <c r="BI16" s="40">
        <v>5</v>
      </c>
      <c r="BJ16" s="40">
        <v>4</v>
      </c>
      <c r="BK16" s="40">
        <v>5</v>
      </c>
      <c r="BL16" s="40">
        <v>3</v>
      </c>
      <c r="BM16" s="40">
        <v>4</v>
      </c>
      <c r="BN16" s="40">
        <v>4</v>
      </c>
      <c r="BO16" s="40">
        <v>4</v>
      </c>
      <c r="BP16" s="40">
        <v>4</v>
      </c>
      <c r="BQ16" s="40">
        <v>5</v>
      </c>
      <c r="BR16" s="40">
        <v>5</v>
      </c>
      <c r="BS16" s="40">
        <v>5</v>
      </c>
      <c r="BT16" s="40">
        <v>5</v>
      </c>
      <c r="BU16" s="40">
        <v>2</v>
      </c>
      <c r="BV16" s="40">
        <v>5</v>
      </c>
      <c r="BW16" s="40">
        <v>5</v>
      </c>
      <c r="BX16" s="40">
        <v>5</v>
      </c>
      <c r="BY16" s="40">
        <v>5</v>
      </c>
      <c r="BZ16" s="40">
        <v>5</v>
      </c>
      <c r="CA16" s="40">
        <v>5</v>
      </c>
      <c r="CB16" s="40">
        <v>4</v>
      </c>
      <c r="CC16" s="40">
        <v>5</v>
      </c>
      <c r="CD16" s="40">
        <v>5</v>
      </c>
      <c r="CE16" s="40">
        <v>4</v>
      </c>
      <c r="CF16" s="40">
        <v>5</v>
      </c>
      <c r="CG16" s="40">
        <v>4</v>
      </c>
      <c r="CH16" s="40">
        <v>4</v>
      </c>
      <c r="CI16" s="40">
        <v>4</v>
      </c>
      <c r="CJ16" s="40">
        <v>5</v>
      </c>
      <c r="CK16" s="40">
        <v>5</v>
      </c>
      <c r="CL16" s="40">
        <v>1</v>
      </c>
      <c r="CM16" s="40">
        <v>4</v>
      </c>
      <c r="CN16" s="40">
        <v>5</v>
      </c>
      <c r="CO16" s="40">
        <v>4</v>
      </c>
      <c r="CP16" s="40">
        <v>2</v>
      </c>
      <c r="CQ16" s="40">
        <v>5</v>
      </c>
      <c r="CR16" s="40">
        <v>4</v>
      </c>
      <c r="CS16" s="40">
        <v>4</v>
      </c>
      <c r="CT16" s="40">
        <v>5</v>
      </c>
      <c r="CU16" s="40">
        <v>5</v>
      </c>
      <c r="CV16" s="40">
        <v>5</v>
      </c>
      <c r="CW16" s="40">
        <v>5</v>
      </c>
      <c r="CX16" s="40">
        <v>4</v>
      </c>
      <c r="CY16" s="40">
        <v>5</v>
      </c>
      <c r="CZ16" s="40">
        <v>3</v>
      </c>
      <c r="DA16" s="40">
        <v>5</v>
      </c>
      <c r="DB16" s="40">
        <v>5</v>
      </c>
      <c r="DC16" s="40">
        <v>1</v>
      </c>
      <c r="DD16" s="40">
        <v>3</v>
      </c>
      <c r="DE16" s="40">
        <v>5</v>
      </c>
      <c r="DF16" s="40">
        <v>4</v>
      </c>
      <c r="DG16" s="40">
        <v>2</v>
      </c>
      <c r="DH16" s="40">
        <v>5</v>
      </c>
      <c r="DI16" s="40">
        <v>4</v>
      </c>
      <c r="DJ16" s="40">
        <v>4</v>
      </c>
      <c r="DK16" s="40">
        <v>5</v>
      </c>
      <c r="DL16" s="40">
        <v>4</v>
      </c>
      <c r="DM16" s="40">
        <v>5</v>
      </c>
      <c r="DN16" s="40">
        <v>5</v>
      </c>
      <c r="DO16" s="40">
        <v>5</v>
      </c>
      <c r="DP16" s="40">
        <v>5</v>
      </c>
      <c r="DQ16" s="40">
        <v>5</v>
      </c>
      <c r="DR16" s="40">
        <v>0</v>
      </c>
      <c r="DS16" s="40">
        <v>5</v>
      </c>
      <c r="DT16" s="40">
        <v>5</v>
      </c>
      <c r="DU16" s="40">
        <v>5</v>
      </c>
      <c r="DV16" s="40">
        <v>5</v>
      </c>
      <c r="DW16" s="40">
        <v>3</v>
      </c>
      <c r="DX16" s="40">
        <v>5</v>
      </c>
      <c r="DY16" s="40">
        <v>5</v>
      </c>
      <c r="DZ16" s="40">
        <v>5</v>
      </c>
      <c r="EA16" s="40">
        <v>4</v>
      </c>
      <c r="EB16" s="40">
        <v>5</v>
      </c>
      <c r="EC16" s="40">
        <v>5</v>
      </c>
      <c r="ED16" s="40">
        <v>5</v>
      </c>
      <c r="EE16" s="40">
        <v>4</v>
      </c>
      <c r="EF16" s="40">
        <v>3</v>
      </c>
      <c r="EG16" s="40">
        <v>5</v>
      </c>
      <c r="EH16" s="40">
        <v>4</v>
      </c>
      <c r="EI16" s="40">
        <v>4</v>
      </c>
      <c r="EJ16" s="40">
        <v>5</v>
      </c>
      <c r="EK16" s="40">
        <v>5</v>
      </c>
      <c r="EL16" s="40">
        <v>5</v>
      </c>
      <c r="EM16" s="40">
        <v>5</v>
      </c>
      <c r="EN16" s="40">
        <v>5</v>
      </c>
      <c r="EO16" s="40">
        <v>5</v>
      </c>
      <c r="EP16" s="40">
        <v>5</v>
      </c>
      <c r="EQ16" s="40">
        <v>5</v>
      </c>
      <c r="ER16" s="40">
        <v>4</v>
      </c>
      <c r="ES16" s="40">
        <v>5</v>
      </c>
      <c r="ET16" s="40">
        <v>4</v>
      </c>
      <c r="EU16" s="40">
        <v>4</v>
      </c>
      <c r="EV16" s="40">
        <v>5</v>
      </c>
      <c r="EW16" s="40">
        <v>5</v>
      </c>
      <c r="EX16" s="40">
        <v>5</v>
      </c>
      <c r="EY16" s="40">
        <v>5</v>
      </c>
      <c r="EZ16" s="40">
        <v>5</v>
      </c>
      <c r="FA16" s="40">
        <v>3</v>
      </c>
      <c r="FB16" s="40">
        <v>3</v>
      </c>
      <c r="FC16" s="40">
        <v>4</v>
      </c>
      <c r="FD16" s="40">
        <v>4</v>
      </c>
      <c r="FE16" s="40">
        <v>5</v>
      </c>
      <c r="FF16" s="40">
        <v>4</v>
      </c>
      <c r="FG16" s="40">
        <v>5</v>
      </c>
      <c r="FH16" s="40">
        <v>5</v>
      </c>
      <c r="FI16" s="40">
        <v>5</v>
      </c>
      <c r="FJ16" s="40">
        <v>5</v>
      </c>
      <c r="FK16" s="40">
        <v>4</v>
      </c>
      <c r="FL16" s="40">
        <v>5</v>
      </c>
      <c r="FM16" s="40">
        <v>5</v>
      </c>
      <c r="FN16" s="40">
        <v>5</v>
      </c>
      <c r="FO16" s="40">
        <v>5</v>
      </c>
      <c r="FP16" s="40">
        <v>5</v>
      </c>
      <c r="FQ16" s="40">
        <v>5</v>
      </c>
      <c r="FR16" s="40">
        <v>1</v>
      </c>
      <c r="FS16" s="40">
        <v>5</v>
      </c>
      <c r="FT16" s="40">
        <v>4</v>
      </c>
      <c r="FU16" s="40">
        <v>5</v>
      </c>
      <c r="FV16" s="40">
        <v>5</v>
      </c>
      <c r="FW16" s="40">
        <v>5</v>
      </c>
      <c r="FX16" s="40">
        <v>4</v>
      </c>
      <c r="FY16" s="40">
        <v>3</v>
      </c>
      <c r="FZ16" s="40">
        <v>4</v>
      </c>
      <c r="GA16" s="40">
        <v>5</v>
      </c>
      <c r="GB16" s="40">
        <v>1</v>
      </c>
      <c r="GC16" s="40">
        <v>5</v>
      </c>
      <c r="GD16" s="40">
        <v>4</v>
      </c>
      <c r="GE16" s="40">
        <v>3</v>
      </c>
      <c r="GF16" s="40">
        <v>5</v>
      </c>
      <c r="GG16" s="40">
        <v>5</v>
      </c>
      <c r="GH16" s="40">
        <v>2</v>
      </c>
      <c r="GI16" s="40">
        <v>4</v>
      </c>
      <c r="GJ16" s="40">
        <v>4</v>
      </c>
      <c r="GK16" s="40">
        <v>5</v>
      </c>
      <c r="GL16" s="40">
        <v>4</v>
      </c>
      <c r="GM16" s="40">
        <v>4</v>
      </c>
      <c r="GN16" s="40">
        <v>5</v>
      </c>
      <c r="GO16" s="40">
        <v>4</v>
      </c>
      <c r="GP16" s="40">
        <v>5</v>
      </c>
      <c r="GQ16" s="40">
        <v>4</v>
      </c>
      <c r="GR16" s="42">
        <f>AVERAGE(Tabela639[[#This Row],[5]:[829]])</f>
        <v>4.3775510204081636</v>
      </c>
      <c r="GS16" s="42">
        <f>SKEW(Tabela639[[#This Row],[5]:[829]])</f>
        <v>-2.0084150396165814</v>
      </c>
      <c r="GT16" s="42">
        <f>STDEV(Tabela639[[#This Row],[5]:[829]])</f>
        <v>0.92281960481157721</v>
      </c>
      <c r="GU16" s="63">
        <v>0.88268752484182844</v>
      </c>
    </row>
    <row r="17" spans="1:203" s="28" customFormat="1" ht="24.95" customHeight="1">
      <c r="A17" s="29">
        <v>25</v>
      </c>
      <c r="B17" s="30">
        <v>7</v>
      </c>
      <c r="C17" s="106" t="s">
        <v>1713</v>
      </c>
      <c r="D17" s="40">
        <v>3</v>
      </c>
      <c r="E17" s="40">
        <v>5</v>
      </c>
      <c r="F17" s="40">
        <v>5</v>
      </c>
      <c r="G17" s="40">
        <v>3</v>
      </c>
      <c r="H17" s="40">
        <v>5</v>
      </c>
      <c r="I17" s="40">
        <v>5</v>
      </c>
      <c r="J17" s="40">
        <v>5</v>
      </c>
      <c r="K17" s="40">
        <v>5</v>
      </c>
      <c r="L17" s="40">
        <v>4</v>
      </c>
      <c r="M17" s="40">
        <v>3</v>
      </c>
      <c r="N17" s="40">
        <v>4</v>
      </c>
      <c r="O17" s="40">
        <v>5</v>
      </c>
      <c r="P17" s="40">
        <v>4</v>
      </c>
      <c r="Q17" s="40">
        <v>5</v>
      </c>
      <c r="R17" s="40">
        <v>3</v>
      </c>
      <c r="S17" s="40">
        <v>4</v>
      </c>
      <c r="T17" s="40">
        <v>3</v>
      </c>
      <c r="U17" s="40">
        <v>5</v>
      </c>
      <c r="V17" s="40">
        <v>4</v>
      </c>
      <c r="W17" s="40">
        <v>4</v>
      </c>
      <c r="X17" s="40">
        <v>4</v>
      </c>
      <c r="Y17" s="40">
        <v>4</v>
      </c>
      <c r="Z17" s="40">
        <v>4</v>
      </c>
      <c r="AA17" s="40">
        <v>4</v>
      </c>
      <c r="AB17" s="40">
        <v>4</v>
      </c>
      <c r="AC17" s="40">
        <v>5</v>
      </c>
      <c r="AD17" s="40">
        <v>4</v>
      </c>
      <c r="AE17" s="40">
        <v>4</v>
      </c>
      <c r="AF17" s="40">
        <v>5</v>
      </c>
      <c r="AG17" s="40">
        <v>4</v>
      </c>
      <c r="AH17" s="40">
        <v>4</v>
      </c>
      <c r="AI17" s="40">
        <v>5</v>
      </c>
      <c r="AJ17" s="40">
        <v>4</v>
      </c>
      <c r="AK17" s="40">
        <v>5</v>
      </c>
      <c r="AL17" s="40">
        <v>0</v>
      </c>
      <c r="AM17" s="40">
        <v>4</v>
      </c>
      <c r="AN17" s="40">
        <v>5</v>
      </c>
      <c r="AO17" s="40">
        <v>0</v>
      </c>
      <c r="AP17" s="40">
        <v>4</v>
      </c>
      <c r="AQ17" s="40">
        <v>4</v>
      </c>
      <c r="AR17" s="40">
        <v>3</v>
      </c>
      <c r="AS17" s="40">
        <v>5</v>
      </c>
      <c r="AT17" s="40">
        <v>4</v>
      </c>
      <c r="AU17" s="40">
        <v>4</v>
      </c>
      <c r="AV17" s="40">
        <v>5</v>
      </c>
      <c r="AW17" s="40">
        <v>4</v>
      </c>
      <c r="AX17" s="40">
        <v>4</v>
      </c>
      <c r="AY17" s="40">
        <v>5</v>
      </c>
      <c r="AZ17" s="40">
        <v>4</v>
      </c>
      <c r="BA17" s="40">
        <v>5</v>
      </c>
      <c r="BB17" s="40">
        <v>5</v>
      </c>
      <c r="BC17" s="40">
        <v>4</v>
      </c>
      <c r="BD17" s="40">
        <v>4</v>
      </c>
      <c r="BE17" s="40">
        <v>4</v>
      </c>
      <c r="BF17" s="40">
        <v>4</v>
      </c>
      <c r="BG17" s="40">
        <v>4</v>
      </c>
      <c r="BH17" s="40">
        <v>5</v>
      </c>
      <c r="BI17" s="40">
        <v>5</v>
      </c>
      <c r="BJ17" s="40">
        <v>4</v>
      </c>
      <c r="BK17" s="40">
        <v>4</v>
      </c>
      <c r="BL17" s="40">
        <v>3</v>
      </c>
      <c r="BM17" s="40">
        <v>3</v>
      </c>
      <c r="BN17" s="40">
        <v>3</v>
      </c>
      <c r="BO17" s="40">
        <v>4</v>
      </c>
      <c r="BP17" s="40">
        <v>5</v>
      </c>
      <c r="BQ17" s="40">
        <v>4</v>
      </c>
      <c r="BR17" s="40">
        <v>5</v>
      </c>
      <c r="BS17" s="40">
        <v>5</v>
      </c>
      <c r="BT17" s="40">
        <v>5</v>
      </c>
      <c r="BU17" s="40">
        <v>2</v>
      </c>
      <c r="BV17" s="40">
        <v>4</v>
      </c>
      <c r="BW17" s="40">
        <v>5</v>
      </c>
      <c r="BX17" s="40">
        <v>5</v>
      </c>
      <c r="BY17" s="40">
        <v>5</v>
      </c>
      <c r="BZ17" s="40">
        <v>5</v>
      </c>
      <c r="CA17" s="40">
        <v>5</v>
      </c>
      <c r="CB17" s="40">
        <v>4</v>
      </c>
      <c r="CC17" s="40">
        <v>5</v>
      </c>
      <c r="CD17" s="40">
        <v>5</v>
      </c>
      <c r="CE17" s="40">
        <v>4</v>
      </c>
      <c r="CF17" s="40">
        <v>0</v>
      </c>
      <c r="CG17" s="40">
        <v>4</v>
      </c>
      <c r="CH17" s="40">
        <v>3</v>
      </c>
      <c r="CI17" s="40">
        <v>4</v>
      </c>
      <c r="CJ17" s="40">
        <v>4</v>
      </c>
      <c r="CK17" s="40">
        <v>5</v>
      </c>
      <c r="CL17" s="40">
        <v>1</v>
      </c>
      <c r="CM17" s="40">
        <v>5</v>
      </c>
      <c r="CN17" s="40">
        <v>4</v>
      </c>
      <c r="CO17" s="40">
        <v>4</v>
      </c>
      <c r="CP17" s="40">
        <v>2</v>
      </c>
      <c r="CQ17" s="40">
        <v>4</v>
      </c>
      <c r="CR17" s="40">
        <v>4</v>
      </c>
      <c r="CS17" s="40">
        <v>4</v>
      </c>
      <c r="CT17" s="40">
        <v>5</v>
      </c>
      <c r="CU17" s="40">
        <v>5</v>
      </c>
      <c r="CV17" s="40">
        <v>5</v>
      </c>
      <c r="CW17" s="40">
        <v>4</v>
      </c>
      <c r="CX17" s="40">
        <v>4</v>
      </c>
      <c r="CY17" s="40">
        <v>5</v>
      </c>
      <c r="CZ17" s="40">
        <v>3</v>
      </c>
      <c r="DA17" s="40">
        <v>5</v>
      </c>
      <c r="DB17" s="40">
        <v>3</v>
      </c>
      <c r="DC17" s="40">
        <v>1</v>
      </c>
      <c r="DD17" s="40">
        <v>2</v>
      </c>
      <c r="DE17" s="40">
        <v>5</v>
      </c>
      <c r="DF17" s="40">
        <v>3</v>
      </c>
      <c r="DG17" s="40">
        <v>5</v>
      </c>
      <c r="DH17" s="40">
        <v>1</v>
      </c>
      <c r="DI17" s="40">
        <v>4</v>
      </c>
      <c r="DJ17" s="40">
        <v>4</v>
      </c>
      <c r="DK17" s="40">
        <v>4</v>
      </c>
      <c r="DL17" s="40">
        <v>5</v>
      </c>
      <c r="DM17" s="40">
        <v>4</v>
      </c>
      <c r="DN17" s="40">
        <v>5</v>
      </c>
      <c r="DO17" s="40">
        <v>4</v>
      </c>
      <c r="DP17" s="40">
        <v>5</v>
      </c>
      <c r="DQ17" s="40">
        <v>5</v>
      </c>
      <c r="DR17" s="40">
        <v>1</v>
      </c>
      <c r="DS17" s="40">
        <v>5</v>
      </c>
      <c r="DT17" s="40">
        <v>5</v>
      </c>
      <c r="DU17" s="40">
        <v>5</v>
      </c>
      <c r="DV17" s="40">
        <v>5</v>
      </c>
      <c r="DW17" s="40">
        <v>4</v>
      </c>
      <c r="DX17" s="40">
        <v>5</v>
      </c>
      <c r="DY17" s="40">
        <v>4</v>
      </c>
      <c r="DZ17" s="40">
        <v>5</v>
      </c>
      <c r="EA17" s="40">
        <v>4</v>
      </c>
      <c r="EB17" s="40">
        <v>4</v>
      </c>
      <c r="EC17" s="40">
        <v>4</v>
      </c>
      <c r="ED17" s="40">
        <v>4</v>
      </c>
      <c r="EE17" s="40">
        <v>4</v>
      </c>
      <c r="EF17" s="40">
        <v>4</v>
      </c>
      <c r="EG17" s="40">
        <v>5</v>
      </c>
      <c r="EH17" s="40">
        <v>4</v>
      </c>
      <c r="EI17" s="40">
        <v>4</v>
      </c>
      <c r="EJ17" s="40">
        <v>5</v>
      </c>
      <c r="EK17" s="40">
        <v>4</v>
      </c>
      <c r="EL17" s="40">
        <v>5</v>
      </c>
      <c r="EM17" s="40">
        <v>4</v>
      </c>
      <c r="EN17" s="40">
        <v>4</v>
      </c>
      <c r="EO17" s="40">
        <v>5</v>
      </c>
      <c r="EP17" s="40">
        <v>5</v>
      </c>
      <c r="EQ17" s="40">
        <v>4</v>
      </c>
      <c r="ER17" s="40">
        <v>4</v>
      </c>
      <c r="ES17" s="40">
        <v>5</v>
      </c>
      <c r="ET17" s="40">
        <v>5</v>
      </c>
      <c r="EU17" s="40">
        <v>5</v>
      </c>
      <c r="EV17" s="40">
        <v>5</v>
      </c>
      <c r="EW17" s="40">
        <v>4</v>
      </c>
      <c r="EX17" s="40">
        <v>5</v>
      </c>
      <c r="EY17" s="40">
        <v>5</v>
      </c>
      <c r="EZ17" s="40">
        <v>4</v>
      </c>
      <c r="FA17" s="40">
        <v>3</v>
      </c>
      <c r="FB17" s="40">
        <v>3</v>
      </c>
      <c r="FC17" s="40">
        <v>4</v>
      </c>
      <c r="FD17" s="40">
        <v>4</v>
      </c>
      <c r="FE17" s="40">
        <v>3</v>
      </c>
      <c r="FF17" s="40">
        <v>4</v>
      </c>
      <c r="FG17" s="40">
        <v>5</v>
      </c>
      <c r="FH17" s="40">
        <v>5</v>
      </c>
      <c r="FI17" s="40">
        <v>4</v>
      </c>
      <c r="FJ17" s="40">
        <v>5</v>
      </c>
      <c r="FK17" s="40">
        <v>3</v>
      </c>
      <c r="FL17" s="40">
        <v>4</v>
      </c>
      <c r="FM17" s="40">
        <v>4</v>
      </c>
      <c r="FN17" s="40">
        <v>4</v>
      </c>
      <c r="FO17" s="40">
        <v>0</v>
      </c>
      <c r="FP17" s="40">
        <v>3</v>
      </c>
      <c r="FQ17" s="40">
        <v>3</v>
      </c>
      <c r="FR17" s="40">
        <v>3</v>
      </c>
      <c r="FS17" s="40">
        <v>3</v>
      </c>
      <c r="FT17" s="40">
        <v>4</v>
      </c>
      <c r="FU17" s="40">
        <v>4</v>
      </c>
      <c r="FV17" s="40">
        <v>5</v>
      </c>
      <c r="FW17" s="40">
        <v>4</v>
      </c>
      <c r="FX17" s="40">
        <v>4</v>
      </c>
      <c r="FY17" s="40">
        <v>3</v>
      </c>
      <c r="FZ17" s="40">
        <v>3</v>
      </c>
      <c r="GA17" s="40">
        <v>4</v>
      </c>
      <c r="GB17" s="40">
        <v>2</v>
      </c>
      <c r="GC17" s="40">
        <v>4</v>
      </c>
      <c r="GD17" s="40">
        <v>4</v>
      </c>
      <c r="GE17" s="40">
        <v>4</v>
      </c>
      <c r="GF17" s="40">
        <v>5</v>
      </c>
      <c r="GG17" s="40">
        <v>5</v>
      </c>
      <c r="GH17" s="40">
        <v>2</v>
      </c>
      <c r="GI17" s="40">
        <v>4</v>
      </c>
      <c r="GJ17" s="40">
        <v>5</v>
      </c>
      <c r="GK17" s="40">
        <v>4</v>
      </c>
      <c r="GL17" s="40">
        <v>4</v>
      </c>
      <c r="GM17" s="40">
        <v>3</v>
      </c>
      <c r="GN17" s="40">
        <v>4</v>
      </c>
      <c r="GO17" s="40">
        <v>4</v>
      </c>
      <c r="GP17" s="40">
        <v>4</v>
      </c>
      <c r="GQ17" s="40">
        <v>3</v>
      </c>
      <c r="GR17" s="42">
        <f>AVERAGE(Tabela639[[#This Row],[5]:[829]])</f>
        <v>4.0306122448979593</v>
      </c>
      <c r="GS17" s="42">
        <f>SKEW(Tabela639[[#This Row],[5]:[829]])</f>
        <v>-1.7131066199866567</v>
      </c>
      <c r="GT17" s="42">
        <f>STDEV(Tabela639[[#This Row],[5]:[829]])</f>
        <v>1.047136085811327</v>
      </c>
      <c r="GU17" s="63">
        <v>0.89872486222078507</v>
      </c>
    </row>
    <row r="18" spans="1:203" s="28" customFormat="1" ht="24.95" customHeight="1">
      <c r="A18" s="29">
        <v>26</v>
      </c>
      <c r="B18" s="30">
        <v>8</v>
      </c>
      <c r="C18" s="106" t="s">
        <v>1714</v>
      </c>
      <c r="D18" s="40">
        <v>5</v>
      </c>
      <c r="E18" s="40">
        <v>4</v>
      </c>
      <c r="F18" s="40">
        <v>5</v>
      </c>
      <c r="G18" s="40">
        <v>4</v>
      </c>
      <c r="H18" s="40">
        <v>5</v>
      </c>
      <c r="I18" s="40">
        <v>4</v>
      </c>
      <c r="J18" s="40">
        <v>5</v>
      </c>
      <c r="K18" s="40">
        <v>5</v>
      </c>
      <c r="L18" s="40">
        <v>4</v>
      </c>
      <c r="M18" s="40">
        <v>3</v>
      </c>
      <c r="N18" s="40">
        <v>5</v>
      </c>
      <c r="O18" s="40">
        <v>4</v>
      </c>
      <c r="P18" s="40">
        <v>4</v>
      </c>
      <c r="Q18" s="40">
        <v>5</v>
      </c>
      <c r="R18" s="40">
        <v>5</v>
      </c>
      <c r="S18" s="40">
        <v>4</v>
      </c>
      <c r="T18" s="40">
        <v>4</v>
      </c>
      <c r="U18" s="40">
        <v>5</v>
      </c>
      <c r="V18" s="40">
        <v>5</v>
      </c>
      <c r="W18" s="40">
        <v>4</v>
      </c>
      <c r="X18" s="40">
        <v>4</v>
      </c>
      <c r="Y18" s="40">
        <v>4</v>
      </c>
      <c r="Z18" s="40">
        <v>4</v>
      </c>
      <c r="AA18" s="40">
        <v>4</v>
      </c>
      <c r="AB18" s="40">
        <v>4</v>
      </c>
      <c r="AC18" s="40">
        <v>5</v>
      </c>
      <c r="AD18" s="40">
        <v>3</v>
      </c>
      <c r="AE18" s="40">
        <v>4</v>
      </c>
      <c r="AF18" s="40">
        <v>5</v>
      </c>
      <c r="AG18" s="40">
        <v>5</v>
      </c>
      <c r="AH18" s="40">
        <v>4</v>
      </c>
      <c r="AI18" s="40">
        <v>5</v>
      </c>
      <c r="AJ18" s="40">
        <v>5</v>
      </c>
      <c r="AK18" s="40">
        <v>5</v>
      </c>
      <c r="AL18" s="40">
        <v>5</v>
      </c>
      <c r="AM18" s="40">
        <v>4</v>
      </c>
      <c r="AN18" s="40">
        <v>5</v>
      </c>
      <c r="AO18" s="40">
        <v>4</v>
      </c>
      <c r="AP18" s="40">
        <v>5</v>
      </c>
      <c r="AQ18" s="40">
        <v>4</v>
      </c>
      <c r="AR18" s="40">
        <v>5</v>
      </c>
      <c r="AS18" s="40">
        <v>5</v>
      </c>
      <c r="AT18" s="40">
        <v>5</v>
      </c>
      <c r="AU18" s="40">
        <v>4</v>
      </c>
      <c r="AV18" s="40">
        <v>5</v>
      </c>
      <c r="AW18" s="40">
        <v>5</v>
      </c>
      <c r="AX18" s="40">
        <v>5</v>
      </c>
      <c r="AY18" s="40">
        <v>5</v>
      </c>
      <c r="AZ18" s="40">
        <v>4</v>
      </c>
      <c r="BA18" s="40">
        <v>5</v>
      </c>
      <c r="BB18" s="40">
        <v>5</v>
      </c>
      <c r="BC18" s="40">
        <v>4</v>
      </c>
      <c r="BD18" s="40">
        <v>4</v>
      </c>
      <c r="BE18" s="40">
        <v>4</v>
      </c>
      <c r="BF18" s="40">
        <v>4</v>
      </c>
      <c r="BG18" s="40">
        <v>4</v>
      </c>
      <c r="BH18" s="40">
        <v>5</v>
      </c>
      <c r="BI18" s="40">
        <v>5</v>
      </c>
      <c r="BJ18" s="40">
        <v>5</v>
      </c>
      <c r="BK18" s="40">
        <v>4</v>
      </c>
      <c r="BL18" s="40">
        <v>5</v>
      </c>
      <c r="BM18" s="40">
        <v>4</v>
      </c>
      <c r="BN18" s="40">
        <v>4</v>
      </c>
      <c r="BO18" s="40">
        <v>5</v>
      </c>
      <c r="BP18" s="40">
        <v>5</v>
      </c>
      <c r="BQ18" s="40">
        <v>5</v>
      </c>
      <c r="BR18" s="40">
        <v>5</v>
      </c>
      <c r="BS18" s="40">
        <v>5</v>
      </c>
      <c r="BT18" s="40">
        <v>5</v>
      </c>
      <c r="BU18" s="40">
        <v>3</v>
      </c>
      <c r="BV18" s="40">
        <v>5</v>
      </c>
      <c r="BW18" s="40">
        <v>5</v>
      </c>
      <c r="BX18" s="40">
        <v>4</v>
      </c>
      <c r="BY18" s="40">
        <v>5</v>
      </c>
      <c r="BZ18" s="40">
        <v>5</v>
      </c>
      <c r="CA18" s="40">
        <v>5</v>
      </c>
      <c r="CB18" s="40">
        <v>5</v>
      </c>
      <c r="CC18" s="40">
        <v>5</v>
      </c>
      <c r="CD18" s="40">
        <v>3</v>
      </c>
      <c r="CE18" s="40">
        <v>4</v>
      </c>
      <c r="CF18" s="40">
        <v>5</v>
      </c>
      <c r="CG18" s="40">
        <v>4</v>
      </c>
      <c r="CH18" s="40">
        <v>5</v>
      </c>
      <c r="CI18" s="40">
        <v>5</v>
      </c>
      <c r="CJ18" s="40">
        <v>4</v>
      </c>
      <c r="CK18" s="40">
        <v>5</v>
      </c>
      <c r="CL18" s="40">
        <v>1</v>
      </c>
      <c r="CM18" s="40">
        <v>5</v>
      </c>
      <c r="CN18" s="40">
        <v>4</v>
      </c>
      <c r="CO18" s="40">
        <v>5</v>
      </c>
      <c r="CP18" s="40">
        <v>2</v>
      </c>
      <c r="CQ18" s="40">
        <v>4</v>
      </c>
      <c r="CR18" s="40">
        <v>5</v>
      </c>
      <c r="CS18" s="40">
        <v>5</v>
      </c>
      <c r="CT18" s="40">
        <v>5</v>
      </c>
      <c r="CU18" s="40">
        <v>5</v>
      </c>
      <c r="CV18" s="40">
        <v>5</v>
      </c>
      <c r="CW18" s="40">
        <v>5</v>
      </c>
      <c r="CX18" s="40">
        <v>4</v>
      </c>
      <c r="CY18" s="40">
        <v>5</v>
      </c>
      <c r="CZ18" s="40">
        <v>4</v>
      </c>
      <c r="DA18" s="40">
        <v>5</v>
      </c>
      <c r="DB18" s="40">
        <v>5</v>
      </c>
      <c r="DC18" s="40">
        <v>3</v>
      </c>
      <c r="DD18" s="40">
        <v>5</v>
      </c>
      <c r="DE18" s="40">
        <v>5</v>
      </c>
      <c r="DF18" s="40">
        <v>3</v>
      </c>
      <c r="DG18" s="40">
        <v>5</v>
      </c>
      <c r="DH18" s="40">
        <v>3</v>
      </c>
      <c r="DI18" s="40">
        <v>4</v>
      </c>
      <c r="DJ18" s="40">
        <v>4</v>
      </c>
      <c r="DK18" s="40">
        <v>5</v>
      </c>
      <c r="DL18" s="40">
        <v>5</v>
      </c>
      <c r="DM18" s="40">
        <v>5</v>
      </c>
      <c r="DN18" s="40">
        <v>4</v>
      </c>
      <c r="DO18" s="40">
        <v>5</v>
      </c>
      <c r="DP18" s="40">
        <v>5</v>
      </c>
      <c r="DQ18" s="40">
        <v>5</v>
      </c>
      <c r="DR18" s="40">
        <v>4</v>
      </c>
      <c r="DS18" s="40">
        <v>5</v>
      </c>
      <c r="DT18" s="40">
        <v>5</v>
      </c>
      <c r="DU18" s="40">
        <v>4</v>
      </c>
      <c r="DV18" s="40">
        <v>5</v>
      </c>
      <c r="DW18" s="40">
        <v>3</v>
      </c>
      <c r="DX18" s="40">
        <v>5</v>
      </c>
      <c r="DY18" s="40">
        <v>5</v>
      </c>
      <c r="DZ18" s="40">
        <v>5</v>
      </c>
      <c r="EA18" s="40">
        <v>5</v>
      </c>
      <c r="EB18" s="40">
        <v>5</v>
      </c>
      <c r="EC18" s="40">
        <v>4</v>
      </c>
      <c r="ED18" s="40">
        <v>5</v>
      </c>
      <c r="EE18" s="40">
        <v>5</v>
      </c>
      <c r="EF18" s="40">
        <v>4</v>
      </c>
      <c r="EG18" s="40">
        <v>5</v>
      </c>
      <c r="EH18" s="40">
        <v>4</v>
      </c>
      <c r="EI18" s="40">
        <v>5</v>
      </c>
      <c r="EJ18" s="40">
        <v>5</v>
      </c>
      <c r="EK18" s="40">
        <v>5</v>
      </c>
      <c r="EL18" s="40">
        <v>5</v>
      </c>
      <c r="EM18" s="40">
        <v>5</v>
      </c>
      <c r="EN18" s="40">
        <v>4</v>
      </c>
      <c r="EO18" s="40">
        <v>5</v>
      </c>
      <c r="EP18" s="40">
        <v>5</v>
      </c>
      <c r="EQ18" s="40">
        <v>5</v>
      </c>
      <c r="ER18" s="40">
        <v>4</v>
      </c>
      <c r="ES18" s="40">
        <v>4</v>
      </c>
      <c r="ET18" s="40">
        <v>5</v>
      </c>
      <c r="EU18" s="40">
        <v>4</v>
      </c>
      <c r="EV18" s="40">
        <v>5</v>
      </c>
      <c r="EW18" s="40">
        <v>5</v>
      </c>
      <c r="EX18" s="40">
        <v>5</v>
      </c>
      <c r="EY18" s="40">
        <v>5</v>
      </c>
      <c r="EZ18" s="40">
        <v>4</v>
      </c>
      <c r="FA18" s="40">
        <v>4</v>
      </c>
      <c r="FB18" s="40">
        <v>3</v>
      </c>
      <c r="FC18" s="40">
        <v>4</v>
      </c>
      <c r="FD18" s="40">
        <v>5</v>
      </c>
      <c r="FE18" s="40">
        <v>5</v>
      </c>
      <c r="FF18" s="40">
        <v>5</v>
      </c>
      <c r="FG18" s="40">
        <v>5</v>
      </c>
      <c r="FH18" s="40">
        <v>5</v>
      </c>
      <c r="FI18" s="40">
        <v>4</v>
      </c>
      <c r="FJ18" s="40">
        <v>5</v>
      </c>
      <c r="FK18" s="40">
        <v>4</v>
      </c>
      <c r="FL18" s="40">
        <v>5</v>
      </c>
      <c r="FM18" s="40">
        <v>4</v>
      </c>
      <c r="FN18" s="40">
        <v>5</v>
      </c>
      <c r="FO18" s="40">
        <v>3</v>
      </c>
      <c r="FP18" s="40">
        <v>0</v>
      </c>
      <c r="FQ18" s="40">
        <v>5</v>
      </c>
      <c r="FR18" s="40">
        <v>2</v>
      </c>
      <c r="FS18" s="40">
        <v>4</v>
      </c>
      <c r="FT18" s="40">
        <v>5</v>
      </c>
      <c r="FU18" s="40">
        <v>5</v>
      </c>
      <c r="FV18" s="40">
        <v>5</v>
      </c>
      <c r="FW18" s="40">
        <v>5</v>
      </c>
      <c r="FX18" s="40">
        <v>4</v>
      </c>
      <c r="FY18" s="40">
        <v>3</v>
      </c>
      <c r="FZ18" s="40">
        <v>4</v>
      </c>
      <c r="GA18" s="40">
        <v>5</v>
      </c>
      <c r="GB18" s="40">
        <v>1</v>
      </c>
      <c r="GC18" s="40">
        <v>4</v>
      </c>
      <c r="GD18" s="40">
        <v>5</v>
      </c>
      <c r="GE18" s="40">
        <v>4</v>
      </c>
      <c r="GF18" s="40">
        <v>4</v>
      </c>
      <c r="GG18" s="40">
        <v>5</v>
      </c>
      <c r="GH18" s="40">
        <v>3</v>
      </c>
      <c r="GI18" s="40">
        <v>5</v>
      </c>
      <c r="GJ18" s="40">
        <v>5</v>
      </c>
      <c r="GK18" s="40">
        <v>3</v>
      </c>
      <c r="GL18" s="40">
        <v>4</v>
      </c>
      <c r="GM18" s="40">
        <v>5</v>
      </c>
      <c r="GN18" s="40">
        <v>5</v>
      </c>
      <c r="GO18" s="40">
        <v>4</v>
      </c>
      <c r="GP18" s="40">
        <v>5</v>
      </c>
      <c r="GQ18" s="40">
        <v>5</v>
      </c>
      <c r="GR18" s="42">
        <f>AVERAGE(Tabela639[[#This Row],[5]:[829]])</f>
        <v>4.4489795918367347</v>
      </c>
      <c r="GS18" s="42">
        <f>SKEW(Tabela639[[#This Row],[5]:[829]])</f>
        <v>-2.1342995400380147</v>
      </c>
      <c r="GT18" s="42">
        <f>STDEV(Tabela639[[#This Row],[5]:[829]])</f>
        <v>0.81803327597782449</v>
      </c>
      <c r="GU18" s="63">
        <v>0.88597778384960724</v>
      </c>
    </row>
    <row r="19" spans="1:203" s="28" customFormat="1" ht="24.95" customHeight="1">
      <c r="A19" s="29">
        <v>27</v>
      </c>
      <c r="B19" s="30">
        <v>9</v>
      </c>
      <c r="C19" s="106" t="s">
        <v>1715</v>
      </c>
      <c r="D19" s="40">
        <v>5</v>
      </c>
      <c r="E19" s="40">
        <v>5</v>
      </c>
      <c r="F19" s="40">
        <v>5</v>
      </c>
      <c r="G19" s="40">
        <v>5</v>
      </c>
      <c r="H19" s="40">
        <v>5</v>
      </c>
      <c r="I19" s="40">
        <v>5</v>
      </c>
      <c r="J19" s="40">
        <v>5</v>
      </c>
      <c r="K19" s="40">
        <v>5</v>
      </c>
      <c r="L19" s="40">
        <v>4</v>
      </c>
      <c r="M19" s="40">
        <v>4</v>
      </c>
      <c r="N19" s="40">
        <v>4</v>
      </c>
      <c r="O19" s="40">
        <v>5</v>
      </c>
      <c r="P19" s="40">
        <v>4</v>
      </c>
      <c r="Q19" s="40">
        <v>5</v>
      </c>
      <c r="R19" s="40">
        <v>5</v>
      </c>
      <c r="S19" s="40">
        <v>5</v>
      </c>
      <c r="T19" s="40">
        <v>4</v>
      </c>
      <c r="U19" s="40">
        <v>5</v>
      </c>
      <c r="V19" s="40">
        <v>4</v>
      </c>
      <c r="W19" s="40">
        <v>4</v>
      </c>
      <c r="X19" s="40">
        <v>4</v>
      </c>
      <c r="Y19" s="40">
        <v>4</v>
      </c>
      <c r="Z19" s="40">
        <v>5</v>
      </c>
      <c r="AA19" s="40">
        <v>4</v>
      </c>
      <c r="AB19" s="40">
        <v>5</v>
      </c>
      <c r="AC19" s="40">
        <v>5</v>
      </c>
      <c r="AD19" s="40">
        <v>4</v>
      </c>
      <c r="AE19" s="40">
        <v>4</v>
      </c>
      <c r="AF19" s="40">
        <v>5</v>
      </c>
      <c r="AG19" s="40">
        <v>5</v>
      </c>
      <c r="AH19" s="40">
        <v>5</v>
      </c>
      <c r="AI19" s="40">
        <v>5</v>
      </c>
      <c r="AJ19" s="40">
        <v>5</v>
      </c>
      <c r="AK19" s="40">
        <v>5</v>
      </c>
      <c r="AL19" s="40">
        <v>5</v>
      </c>
      <c r="AM19" s="40">
        <v>5</v>
      </c>
      <c r="AN19" s="40">
        <v>5</v>
      </c>
      <c r="AO19" s="40">
        <v>4</v>
      </c>
      <c r="AP19" s="40">
        <v>5</v>
      </c>
      <c r="AQ19" s="40">
        <v>4</v>
      </c>
      <c r="AR19" s="40">
        <v>5</v>
      </c>
      <c r="AS19" s="40">
        <v>5</v>
      </c>
      <c r="AT19" s="40">
        <v>4</v>
      </c>
      <c r="AU19" s="40">
        <v>4</v>
      </c>
      <c r="AV19" s="40">
        <v>5</v>
      </c>
      <c r="AW19" s="40">
        <v>4</v>
      </c>
      <c r="AX19" s="40">
        <v>4</v>
      </c>
      <c r="AY19" s="40">
        <v>5</v>
      </c>
      <c r="AZ19" s="40">
        <v>4</v>
      </c>
      <c r="BA19" s="40">
        <v>5</v>
      </c>
      <c r="BB19" s="40">
        <v>4</v>
      </c>
      <c r="BC19" s="40">
        <v>5</v>
      </c>
      <c r="BD19" s="40">
        <v>3</v>
      </c>
      <c r="BE19" s="40">
        <v>4</v>
      </c>
      <c r="BF19" s="40">
        <v>4</v>
      </c>
      <c r="BG19" s="40">
        <v>5</v>
      </c>
      <c r="BH19" s="40">
        <v>5</v>
      </c>
      <c r="BI19" s="40">
        <v>5</v>
      </c>
      <c r="BJ19" s="40">
        <v>5</v>
      </c>
      <c r="BK19" s="40">
        <v>4</v>
      </c>
      <c r="BL19" s="40">
        <v>4</v>
      </c>
      <c r="BM19" s="40">
        <v>4</v>
      </c>
      <c r="BN19" s="40">
        <v>4</v>
      </c>
      <c r="BO19" s="40">
        <v>4</v>
      </c>
      <c r="BP19" s="40">
        <v>5</v>
      </c>
      <c r="BQ19" s="40">
        <v>4</v>
      </c>
      <c r="BR19" s="40">
        <v>5</v>
      </c>
      <c r="BS19" s="40">
        <v>5</v>
      </c>
      <c r="BT19" s="40">
        <v>5</v>
      </c>
      <c r="BU19" s="40">
        <v>3</v>
      </c>
      <c r="BV19" s="40">
        <v>5</v>
      </c>
      <c r="BW19" s="40">
        <v>4</v>
      </c>
      <c r="BX19" s="40">
        <v>4</v>
      </c>
      <c r="BY19" s="40">
        <v>5</v>
      </c>
      <c r="BZ19" s="40">
        <v>4</v>
      </c>
      <c r="CA19" s="40">
        <v>5</v>
      </c>
      <c r="CB19" s="40">
        <v>5</v>
      </c>
      <c r="CC19" s="40">
        <v>5</v>
      </c>
      <c r="CD19" s="40">
        <v>5</v>
      </c>
      <c r="CE19" s="40">
        <v>5</v>
      </c>
      <c r="CF19" s="40">
        <v>5</v>
      </c>
      <c r="CG19" s="40">
        <v>5</v>
      </c>
      <c r="CH19" s="40">
        <v>3</v>
      </c>
      <c r="CI19" s="40">
        <v>5</v>
      </c>
      <c r="CJ19" s="40">
        <v>4</v>
      </c>
      <c r="CK19" s="40">
        <v>5</v>
      </c>
      <c r="CL19" s="40">
        <v>1</v>
      </c>
      <c r="CM19" s="40">
        <v>5</v>
      </c>
      <c r="CN19" s="40">
        <v>5</v>
      </c>
      <c r="CO19" s="40">
        <v>4</v>
      </c>
      <c r="CP19" s="40">
        <v>2</v>
      </c>
      <c r="CQ19" s="40">
        <v>4</v>
      </c>
      <c r="CR19" s="40">
        <v>5</v>
      </c>
      <c r="CS19" s="40">
        <v>4</v>
      </c>
      <c r="CT19" s="40">
        <v>5</v>
      </c>
      <c r="CU19" s="40">
        <v>5</v>
      </c>
      <c r="CV19" s="40">
        <v>5</v>
      </c>
      <c r="CW19" s="40">
        <v>4</v>
      </c>
      <c r="CX19" s="40">
        <v>4</v>
      </c>
      <c r="CY19" s="40">
        <v>5</v>
      </c>
      <c r="CZ19" s="40">
        <v>5</v>
      </c>
      <c r="DA19" s="40">
        <v>5</v>
      </c>
      <c r="DB19" s="40">
        <v>5</v>
      </c>
      <c r="DC19" s="40">
        <v>1</v>
      </c>
      <c r="DD19" s="40">
        <v>4</v>
      </c>
      <c r="DE19" s="40">
        <v>4</v>
      </c>
      <c r="DF19" s="40">
        <v>4</v>
      </c>
      <c r="DG19" s="40">
        <v>5</v>
      </c>
      <c r="DH19" s="40">
        <v>5</v>
      </c>
      <c r="DI19" s="40">
        <v>4</v>
      </c>
      <c r="DJ19" s="40">
        <v>5</v>
      </c>
      <c r="DK19" s="40">
        <v>4</v>
      </c>
      <c r="DL19" s="40">
        <v>5</v>
      </c>
      <c r="DM19" s="40">
        <v>4</v>
      </c>
      <c r="DN19" s="40">
        <v>4</v>
      </c>
      <c r="DO19" s="40">
        <v>5</v>
      </c>
      <c r="DP19" s="40">
        <v>4</v>
      </c>
      <c r="DQ19" s="40">
        <v>5</v>
      </c>
      <c r="DR19" s="40">
        <v>0</v>
      </c>
      <c r="DS19" s="40">
        <v>5</v>
      </c>
      <c r="DT19" s="40">
        <v>0</v>
      </c>
      <c r="DU19" s="40">
        <v>5</v>
      </c>
      <c r="DV19" s="40">
        <v>5</v>
      </c>
      <c r="DW19" s="40">
        <v>3</v>
      </c>
      <c r="DX19" s="40">
        <v>5</v>
      </c>
      <c r="DY19" s="40">
        <v>0</v>
      </c>
      <c r="DZ19" s="40">
        <v>5</v>
      </c>
      <c r="EA19" s="40">
        <v>4</v>
      </c>
      <c r="EB19" s="40">
        <v>4</v>
      </c>
      <c r="EC19" s="40">
        <v>4</v>
      </c>
      <c r="ED19" s="40">
        <v>5</v>
      </c>
      <c r="EE19" s="40">
        <v>4</v>
      </c>
      <c r="EF19" s="40">
        <v>4</v>
      </c>
      <c r="EG19" s="40">
        <v>5</v>
      </c>
      <c r="EH19" s="40">
        <v>5</v>
      </c>
      <c r="EI19" s="40">
        <v>5</v>
      </c>
      <c r="EJ19" s="40">
        <v>5</v>
      </c>
      <c r="EK19" s="40">
        <v>5</v>
      </c>
      <c r="EL19" s="40">
        <v>5</v>
      </c>
      <c r="EM19" s="40">
        <v>4</v>
      </c>
      <c r="EN19" s="40">
        <v>4</v>
      </c>
      <c r="EO19" s="40">
        <v>5</v>
      </c>
      <c r="EP19" s="40">
        <v>5</v>
      </c>
      <c r="EQ19" s="40">
        <v>5</v>
      </c>
      <c r="ER19" s="40">
        <v>5</v>
      </c>
      <c r="ES19" s="40">
        <v>5</v>
      </c>
      <c r="ET19" s="40">
        <v>5</v>
      </c>
      <c r="EU19" s="40">
        <v>5</v>
      </c>
      <c r="EV19" s="40">
        <v>5</v>
      </c>
      <c r="EW19" s="40">
        <v>4</v>
      </c>
      <c r="EX19" s="40">
        <v>5</v>
      </c>
      <c r="EY19" s="40">
        <v>5</v>
      </c>
      <c r="EZ19" s="40">
        <v>5</v>
      </c>
      <c r="FA19" s="40">
        <v>3</v>
      </c>
      <c r="FB19" s="40">
        <v>4</v>
      </c>
      <c r="FC19" s="40">
        <v>5</v>
      </c>
      <c r="FD19" s="40">
        <v>4</v>
      </c>
      <c r="FE19" s="40">
        <v>5</v>
      </c>
      <c r="FF19" s="40">
        <v>4</v>
      </c>
      <c r="FG19" s="40">
        <v>4</v>
      </c>
      <c r="FH19" s="40">
        <v>5</v>
      </c>
      <c r="FI19" s="40">
        <v>4</v>
      </c>
      <c r="FJ19" s="40">
        <v>4</v>
      </c>
      <c r="FK19" s="40">
        <v>5</v>
      </c>
      <c r="FL19" s="40">
        <v>4</v>
      </c>
      <c r="FM19" s="40">
        <v>3</v>
      </c>
      <c r="FN19" s="40">
        <v>5</v>
      </c>
      <c r="FO19" s="40">
        <v>4</v>
      </c>
      <c r="FP19" s="40">
        <v>2</v>
      </c>
      <c r="FQ19" s="40">
        <v>4</v>
      </c>
      <c r="FR19" s="40">
        <v>1</v>
      </c>
      <c r="FS19" s="40">
        <v>5</v>
      </c>
      <c r="FT19" s="40">
        <v>4</v>
      </c>
      <c r="FU19" s="40">
        <v>4</v>
      </c>
      <c r="FV19" s="40">
        <v>5</v>
      </c>
      <c r="FW19" s="40">
        <v>5</v>
      </c>
      <c r="FX19" s="40">
        <v>5</v>
      </c>
      <c r="FY19" s="40">
        <v>3</v>
      </c>
      <c r="FZ19" s="40">
        <v>4</v>
      </c>
      <c r="GA19" s="40">
        <v>5</v>
      </c>
      <c r="GB19" s="40">
        <v>1</v>
      </c>
      <c r="GC19" s="40">
        <v>3</v>
      </c>
      <c r="GD19" s="40">
        <v>4</v>
      </c>
      <c r="GE19" s="40">
        <v>3</v>
      </c>
      <c r="GF19" s="40">
        <v>5</v>
      </c>
      <c r="GG19" s="40">
        <v>4</v>
      </c>
      <c r="GH19" s="40">
        <v>2</v>
      </c>
      <c r="GI19" s="40">
        <v>5</v>
      </c>
      <c r="GJ19" s="40">
        <v>5</v>
      </c>
      <c r="GK19" s="40">
        <v>4</v>
      </c>
      <c r="GL19" s="40">
        <v>4</v>
      </c>
      <c r="GM19" s="40">
        <v>5</v>
      </c>
      <c r="GN19" s="40">
        <v>4</v>
      </c>
      <c r="GO19" s="40">
        <v>4</v>
      </c>
      <c r="GP19" s="40">
        <v>5</v>
      </c>
      <c r="GQ19" s="40">
        <v>5</v>
      </c>
      <c r="GR19" s="42">
        <f>AVERAGE(Tabela639[[#This Row],[5]:[829]])</f>
        <v>4.341836734693878</v>
      </c>
      <c r="GS19" s="42">
        <f>SKEW(Tabela639[[#This Row],[5]:[829]])</f>
        <v>-2.3391771869526403</v>
      </c>
      <c r="GT19" s="42">
        <f>STDEV(Tabela639[[#This Row],[5]:[829]])</f>
        <v>0.98214035963718449</v>
      </c>
      <c r="GU19" s="63">
        <v>0.88780832816066935</v>
      </c>
    </row>
    <row r="20" spans="1:203" s="28" customFormat="1" ht="24.95" customHeight="1">
      <c r="A20" s="29">
        <v>28</v>
      </c>
      <c r="B20" s="30">
        <v>10</v>
      </c>
      <c r="C20" s="106" t="s">
        <v>1716</v>
      </c>
      <c r="D20" s="40">
        <v>5</v>
      </c>
      <c r="E20" s="40">
        <v>5</v>
      </c>
      <c r="F20" s="40">
        <v>5</v>
      </c>
      <c r="G20" s="40">
        <v>4</v>
      </c>
      <c r="H20" s="40">
        <v>5</v>
      </c>
      <c r="I20" s="40">
        <v>5</v>
      </c>
      <c r="J20" s="40">
        <v>5</v>
      </c>
      <c r="K20" s="40">
        <v>5</v>
      </c>
      <c r="L20" s="40">
        <v>4</v>
      </c>
      <c r="M20" s="40">
        <v>5</v>
      </c>
      <c r="N20" s="40">
        <v>4</v>
      </c>
      <c r="O20" s="40">
        <v>5</v>
      </c>
      <c r="P20" s="40">
        <v>5</v>
      </c>
      <c r="Q20" s="40">
        <v>5</v>
      </c>
      <c r="R20" s="40">
        <v>5</v>
      </c>
      <c r="S20" s="40">
        <v>4</v>
      </c>
      <c r="T20" s="40">
        <v>4</v>
      </c>
      <c r="U20" s="40">
        <v>5</v>
      </c>
      <c r="V20" s="40">
        <v>5</v>
      </c>
      <c r="W20" s="40">
        <v>5</v>
      </c>
      <c r="X20" s="40">
        <v>4</v>
      </c>
      <c r="Y20" s="40">
        <v>4</v>
      </c>
      <c r="Z20" s="40">
        <v>5</v>
      </c>
      <c r="AA20" s="40">
        <v>5</v>
      </c>
      <c r="AB20" s="40">
        <v>4</v>
      </c>
      <c r="AC20" s="40">
        <v>5</v>
      </c>
      <c r="AD20" s="40">
        <v>4</v>
      </c>
      <c r="AE20" s="40">
        <v>5</v>
      </c>
      <c r="AF20" s="40">
        <v>5</v>
      </c>
      <c r="AG20" s="40">
        <v>4</v>
      </c>
      <c r="AH20" s="40">
        <v>5</v>
      </c>
      <c r="AI20" s="40">
        <v>5</v>
      </c>
      <c r="AJ20" s="40">
        <v>5</v>
      </c>
      <c r="AK20" s="40">
        <v>5</v>
      </c>
      <c r="AL20" s="40">
        <v>5</v>
      </c>
      <c r="AM20" s="40">
        <v>5</v>
      </c>
      <c r="AN20" s="40">
        <v>5</v>
      </c>
      <c r="AO20" s="40">
        <v>5</v>
      </c>
      <c r="AP20" s="40">
        <v>5</v>
      </c>
      <c r="AQ20" s="40">
        <v>5</v>
      </c>
      <c r="AR20" s="40">
        <v>5</v>
      </c>
      <c r="AS20" s="40">
        <v>5</v>
      </c>
      <c r="AT20" s="40">
        <v>5</v>
      </c>
      <c r="AU20" s="40">
        <v>5</v>
      </c>
      <c r="AV20" s="40">
        <v>5</v>
      </c>
      <c r="AW20" s="40">
        <v>5</v>
      </c>
      <c r="AX20" s="40">
        <v>5</v>
      </c>
      <c r="AY20" s="40">
        <v>5</v>
      </c>
      <c r="AZ20" s="40">
        <v>5</v>
      </c>
      <c r="BA20" s="40">
        <v>5</v>
      </c>
      <c r="BB20" s="40">
        <v>4</v>
      </c>
      <c r="BC20" s="40">
        <v>5</v>
      </c>
      <c r="BD20" s="40">
        <v>4</v>
      </c>
      <c r="BE20" s="40">
        <v>4</v>
      </c>
      <c r="BF20" s="40">
        <v>4</v>
      </c>
      <c r="BG20" s="40">
        <v>5</v>
      </c>
      <c r="BH20" s="40">
        <v>5</v>
      </c>
      <c r="BI20" s="40">
        <v>5</v>
      </c>
      <c r="BJ20" s="40">
        <v>5</v>
      </c>
      <c r="BK20" s="40">
        <v>4</v>
      </c>
      <c r="BL20" s="40">
        <v>5</v>
      </c>
      <c r="BM20" s="40">
        <v>5</v>
      </c>
      <c r="BN20" s="40">
        <v>5</v>
      </c>
      <c r="BO20" s="40">
        <v>5</v>
      </c>
      <c r="BP20" s="40">
        <v>4</v>
      </c>
      <c r="BQ20" s="40">
        <v>5</v>
      </c>
      <c r="BR20" s="40">
        <v>4</v>
      </c>
      <c r="BS20" s="40">
        <v>5</v>
      </c>
      <c r="BT20" s="40">
        <v>5</v>
      </c>
      <c r="BU20" s="40">
        <v>2</v>
      </c>
      <c r="BV20" s="40">
        <v>5</v>
      </c>
      <c r="BW20" s="40">
        <v>5</v>
      </c>
      <c r="BX20" s="40">
        <v>5</v>
      </c>
      <c r="BY20" s="40">
        <v>5</v>
      </c>
      <c r="BZ20" s="40">
        <v>5</v>
      </c>
      <c r="CA20" s="40">
        <v>5</v>
      </c>
      <c r="CB20" s="40">
        <v>5</v>
      </c>
      <c r="CC20" s="40">
        <v>5</v>
      </c>
      <c r="CD20" s="40">
        <v>5</v>
      </c>
      <c r="CE20" s="40">
        <v>5</v>
      </c>
      <c r="CF20" s="40">
        <v>5</v>
      </c>
      <c r="CG20" s="40">
        <v>5</v>
      </c>
      <c r="CH20" s="40">
        <v>3</v>
      </c>
      <c r="CI20" s="40">
        <v>5</v>
      </c>
      <c r="CJ20" s="40">
        <v>5</v>
      </c>
      <c r="CK20" s="40">
        <v>5</v>
      </c>
      <c r="CL20" s="40">
        <v>1</v>
      </c>
      <c r="CM20" s="40">
        <v>5</v>
      </c>
      <c r="CN20" s="40">
        <v>4</v>
      </c>
      <c r="CO20" s="40">
        <v>4</v>
      </c>
      <c r="CP20" s="40">
        <v>2</v>
      </c>
      <c r="CQ20" s="40">
        <v>5</v>
      </c>
      <c r="CR20" s="40">
        <v>5</v>
      </c>
      <c r="CS20" s="40">
        <v>4</v>
      </c>
      <c r="CT20" s="40">
        <v>5</v>
      </c>
      <c r="CU20" s="40">
        <v>5</v>
      </c>
      <c r="CV20" s="40">
        <v>5</v>
      </c>
      <c r="CW20" s="40">
        <v>4</v>
      </c>
      <c r="CX20" s="40">
        <v>5</v>
      </c>
      <c r="CY20" s="40">
        <v>5</v>
      </c>
      <c r="CZ20" s="40">
        <v>5</v>
      </c>
      <c r="DA20" s="40">
        <v>5</v>
      </c>
      <c r="DB20" s="40">
        <v>5</v>
      </c>
      <c r="DC20" s="40">
        <v>4</v>
      </c>
      <c r="DD20" s="40">
        <v>5</v>
      </c>
      <c r="DE20" s="40">
        <v>5</v>
      </c>
      <c r="DF20" s="40">
        <v>4</v>
      </c>
      <c r="DG20" s="40">
        <v>5</v>
      </c>
      <c r="DH20" s="40">
        <v>5</v>
      </c>
      <c r="DI20" s="40">
        <v>5</v>
      </c>
      <c r="DJ20" s="40">
        <v>3</v>
      </c>
      <c r="DK20" s="40">
        <v>4</v>
      </c>
      <c r="DL20" s="40">
        <v>5</v>
      </c>
      <c r="DM20" s="40">
        <v>5</v>
      </c>
      <c r="DN20" s="40">
        <v>5</v>
      </c>
      <c r="DO20" s="40">
        <v>5</v>
      </c>
      <c r="DP20" s="40">
        <v>5</v>
      </c>
      <c r="DQ20" s="40">
        <v>5</v>
      </c>
      <c r="DR20" s="40">
        <v>5</v>
      </c>
      <c r="DS20" s="40">
        <v>5</v>
      </c>
      <c r="DT20" s="40">
        <v>5</v>
      </c>
      <c r="DU20" s="40">
        <v>5</v>
      </c>
      <c r="DV20" s="40">
        <v>5</v>
      </c>
      <c r="DW20" s="40">
        <v>3</v>
      </c>
      <c r="DX20" s="40">
        <v>5</v>
      </c>
      <c r="DY20" s="40">
        <v>5</v>
      </c>
      <c r="DZ20" s="40">
        <v>5</v>
      </c>
      <c r="EA20" s="40">
        <v>4</v>
      </c>
      <c r="EB20" s="40">
        <v>5</v>
      </c>
      <c r="EC20" s="40">
        <v>5</v>
      </c>
      <c r="ED20" s="40">
        <v>5</v>
      </c>
      <c r="EE20" s="40">
        <v>5</v>
      </c>
      <c r="EF20" s="40">
        <v>5</v>
      </c>
      <c r="EG20" s="40">
        <v>5</v>
      </c>
      <c r="EH20" s="40">
        <v>5</v>
      </c>
      <c r="EI20" s="40">
        <v>5</v>
      </c>
      <c r="EJ20" s="40">
        <v>5</v>
      </c>
      <c r="EK20" s="40">
        <v>5</v>
      </c>
      <c r="EL20" s="40">
        <v>5</v>
      </c>
      <c r="EM20" s="40">
        <v>5</v>
      </c>
      <c r="EN20" s="40">
        <v>4</v>
      </c>
      <c r="EO20" s="40">
        <v>5</v>
      </c>
      <c r="EP20" s="40">
        <v>5</v>
      </c>
      <c r="EQ20" s="40">
        <v>5</v>
      </c>
      <c r="ER20" s="40">
        <v>5</v>
      </c>
      <c r="ES20" s="40">
        <v>4</v>
      </c>
      <c r="ET20" s="40">
        <v>5</v>
      </c>
      <c r="EU20" s="40">
        <v>5</v>
      </c>
      <c r="EV20" s="40">
        <v>5</v>
      </c>
      <c r="EW20" s="40">
        <v>4</v>
      </c>
      <c r="EX20" s="40">
        <v>5</v>
      </c>
      <c r="EY20" s="40">
        <v>5</v>
      </c>
      <c r="EZ20" s="40">
        <v>5</v>
      </c>
      <c r="FA20" s="40">
        <v>5</v>
      </c>
      <c r="FB20" s="40">
        <v>4</v>
      </c>
      <c r="FC20" s="40">
        <v>5</v>
      </c>
      <c r="FD20" s="40">
        <v>5</v>
      </c>
      <c r="FE20" s="40">
        <v>5</v>
      </c>
      <c r="FF20" s="40">
        <v>5</v>
      </c>
      <c r="FG20" s="40">
        <v>5</v>
      </c>
      <c r="FH20" s="40">
        <v>5</v>
      </c>
      <c r="FI20" s="40">
        <v>5</v>
      </c>
      <c r="FJ20" s="40">
        <v>5</v>
      </c>
      <c r="FK20" s="40">
        <v>5</v>
      </c>
      <c r="FL20" s="40">
        <v>4</v>
      </c>
      <c r="FM20" s="40">
        <v>5</v>
      </c>
      <c r="FN20" s="40">
        <v>5</v>
      </c>
      <c r="FO20" s="40">
        <v>5</v>
      </c>
      <c r="FP20" s="40">
        <v>4</v>
      </c>
      <c r="FQ20" s="40">
        <v>5</v>
      </c>
      <c r="FR20" s="40">
        <v>1</v>
      </c>
      <c r="FS20" s="40">
        <v>5</v>
      </c>
      <c r="FT20" s="40">
        <v>5</v>
      </c>
      <c r="FU20" s="40">
        <v>5</v>
      </c>
      <c r="FV20" s="40">
        <v>5</v>
      </c>
      <c r="FW20" s="40">
        <v>5</v>
      </c>
      <c r="FX20" s="40">
        <v>5</v>
      </c>
      <c r="FY20" s="40">
        <v>5</v>
      </c>
      <c r="FZ20" s="40">
        <v>5</v>
      </c>
      <c r="GA20" s="40">
        <v>5</v>
      </c>
      <c r="GB20" s="40">
        <v>5</v>
      </c>
      <c r="GC20" s="40">
        <v>4</v>
      </c>
      <c r="GD20" s="40">
        <v>4</v>
      </c>
      <c r="GE20" s="40">
        <v>4</v>
      </c>
      <c r="GF20" s="40">
        <v>5</v>
      </c>
      <c r="GG20" s="40">
        <v>5</v>
      </c>
      <c r="GH20" s="40">
        <v>3</v>
      </c>
      <c r="GI20" s="40">
        <v>5</v>
      </c>
      <c r="GJ20" s="40">
        <v>5</v>
      </c>
      <c r="GK20" s="40">
        <v>5</v>
      </c>
      <c r="GL20" s="40">
        <v>4</v>
      </c>
      <c r="GM20" s="40">
        <v>5</v>
      </c>
      <c r="GN20" s="40">
        <v>5</v>
      </c>
      <c r="GO20" s="40">
        <v>4</v>
      </c>
      <c r="GP20" s="40">
        <v>5</v>
      </c>
      <c r="GQ20" s="40">
        <v>5</v>
      </c>
      <c r="GR20" s="42">
        <f>AVERAGE(Tabela639[[#This Row],[5]:[829]])</f>
        <v>4.704081632653061</v>
      </c>
      <c r="GS20" s="42">
        <f>SKEW(Tabela639[[#This Row],[5]:[829]])</f>
        <v>-3.0622388978230775</v>
      </c>
      <c r="GT20" s="42">
        <f>STDEV(Tabela639[[#This Row],[5]:[829]])</f>
        <v>0.65959091709734829</v>
      </c>
      <c r="GU20" s="63">
        <v>0.88823685454496737</v>
      </c>
    </row>
    <row r="21" spans="1:203" s="28" customFormat="1" ht="24.95" customHeight="1" thickBot="1">
      <c r="A21" s="29">
        <v>29</v>
      </c>
      <c r="B21" s="43">
        <v>11</v>
      </c>
      <c r="C21" s="107" t="s">
        <v>1717</v>
      </c>
      <c r="D21" s="40">
        <v>4</v>
      </c>
      <c r="E21" s="40">
        <v>5</v>
      </c>
      <c r="F21" s="40">
        <v>5</v>
      </c>
      <c r="G21" s="40">
        <v>3</v>
      </c>
      <c r="H21" s="40">
        <v>5</v>
      </c>
      <c r="I21" s="40">
        <v>5</v>
      </c>
      <c r="J21" s="40">
        <v>5</v>
      </c>
      <c r="K21" s="40">
        <v>5</v>
      </c>
      <c r="L21" s="40">
        <v>4</v>
      </c>
      <c r="M21" s="40">
        <v>4</v>
      </c>
      <c r="N21" s="40">
        <v>4</v>
      </c>
      <c r="O21" s="40">
        <v>5</v>
      </c>
      <c r="P21" s="40">
        <v>5</v>
      </c>
      <c r="Q21" s="40">
        <v>5</v>
      </c>
      <c r="R21" s="40">
        <v>5</v>
      </c>
      <c r="S21" s="40">
        <v>4</v>
      </c>
      <c r="T21" s="40">
        <v>4</v>
      </c>
      <c r="U21" s="40">
        <v>5</v>
      </c>
      <c r="V21" s="40">
        <v>5</v>
      </c>
      <c r="W21" s="40">
        <v>4</v>
      </c>
      <c r="X21" s="40">
        <v>4</v>
      </c>
      <c r="Y21" s="40">
        <v>4</v>
      </c>
      <c r="Z21" s="40">
        <v>5</v>
      </c>
      <c r="AA21" s="40">
        <v>5</v>
      </c>
      <c r="AB21" s="40">
        <v>5</v>
      </c>
      <c r="AC21" s="40">
        <v>5</v>
      </c>
      <c r="AD21" s="40">
        <v>5</v>
      </c>
      <c r="AE21" s="40">
        <v>5</v>
      </c>
      <c r="AF21" s="40">
        <v>5</v>
      </c>
      <c r="AG21" s="40">
        <v>4</v>
      </c>
      <c r="AH21" s="40">
        <v>5</v>
      </c>
      <c r="AI21" s="40">
        <v>5</v>
      </c>
      <c r="AJ21" s="40">
        <v>5</v>
      </c>
      <c r="AK21" s="40">
        <v>5</v>
      </c>
      <c r="AL21" s="40">
        <v>5</v>
      </c>
      <c r="AM21" s="40">
        <v>4</v>
      </c>
      <c r="AN21" s="40">
        <v>5</v>
      </c>
      <c r="AO21" s="40">
        <v>5</v>
      </c>
      <c r="AP21" s="40">
        <v>5</v>
      </c>
      <c r="AQ21" s="40">
        <v>5</v>
      </c>
      <c r="AR21" s="40">
        <v>5</v>
      </c>
      <c r="AS21" s="40">
        <v>5</v>
      </c>
      <c r="AT21" s="40">
        <v>4</v>
      </c>
      <c r="AU21" s="40">
        <v>5</v>
      </c>
      <c r="AV21" s="40">
        <v>5</v>
      </c>
      <c r="AW21" s="40">
        <v>5</v>
      </c>
      <c r="AX21" s="40">
        <v>5</v>
      </c>
      <c r="AY21" s="40">
        <v>5</v>
      </c>
      <c r="AZ21" s="40">
        <v>4</v>
      </c>
      <c r="BA21" s="40">
        <v>5</v>
      </c>
      <c r="BB21" s="40">
        <v>4</v>
      </c>
      <c r="BC21" s="40">
        <v>4</v>
      </c>
      <c r="BD21" s="40">
        <v>4</v>
      </c>
      <c r="BE21" s="40">
        <v>4</v>
      </c>
      <c r="BF21" s="40">
        <v>4</v>
      </c>
      <c r="BG21" s="40">
        <v>0</v>
      </c>
      <c r="BH21" s="40">
        <v>5</v>
      </c>
      <c r="BI21" s="40">
        <v>5</v>
      </c>
      <c r="BJ21" s="40">
        <v>5</v>
      </c>
      <c r="BK21" s="40">
        <v>4</v>
      </c>
      <c r="BL21" s="40">
        <v>5</v>
      </c>
      <c r="BM21" s="40">
        <v>5</v>
      </c>
      <c r="BN21" s="40">
        <v>5</v>
      </c>
      <c r="BO21" s="40">
        <v>5</v>
      </c>
      <c r="BP21" s="40">
        <v>5</v>
      </c>
      <c r="BQ21" s="40">
        <v>5</v>
      </c>
      <c r="BR21" s="40">
        <v>4</v>
      </c>
      <c r="BS21" s="40">
        <v>5</v>
      </c>
      <c r="BT21" s="40">
        <v>5</v>
      </c>
      <c r="BU21" s="40">
        <v>2</v>
      </c>
      <c r="BV21" s="40">
        <v>5</v>
      </c>
      <c r="BW21" s="40">
        <v>5</v>
      </c>
      <c r="BX21" s="40">
        <v>4</v>
      </c>
      <c r="BY21" s="40">
        <v>5</v>
      </c>
      <c r="BZ21" s="40">
        <v>5</v>
      </c>
      <c r="CA21" s="40">
        <v>5</v>
      </c>
      <c r="CB21" s="40">
        <v>5</v>
      </c>
      <c r="CC21" s="40">
        <v>5</v>
      </c>
      <c r="CD21" s="40">
        <v>5</v>
      </c>
      <c r="CE21" s="40">
        <v>4</v>
      </c>
      <c r="CF21" s="40">
        <v>5</v>
      </c>
      <c r="CG21" s="40">
        <v>5</v>
      </c>
      <c r="CH21" s="40">
        <v>4</v>
      </c>
      <c r="CI21" s="40">
        <v>5</v>
      </c>
      <c r="CJ21" s="40">
        <v>5</v>
      </c>
      <c r="CK21" s="40">
        <v>5</v>
      </c>
      <c r="CL21" s="40">
        <v>1</v>
      </c>
      <c r="CM21" s="40">
        <v>5</v>
      </c>
      <c r="CN21" s="40">
        <v>4</v>
      </c>
      <c r="CO21" s="40">
        <v>4</v>
      </c>
      <c r="CP21" s="40">
        <v>2</v>
      </c>
      <c r="CQ21" s="40">
        <v>5</v>
      </c>
      <c r="CR21" s="40">
        <v>5</v>
      </c>
      <c r="CS21" s="40">
        <v>4</v>
      </c>
      <c r="CT21" s="40">
        <v>5</v>
      </c>
      <c r="CU21" s="40">
        <v>5</v>
      </c>
      <c r="CV21" s="40">
        <v>5</v>
      </c>
      <c r="CW21" s="40">
        <v>4</v>
      </c>
      <c r="CX21" s="40">
        <v>5</v>
      </c>
      <c r="CY21" s="40">
        <v>4</v>
      </c>
      <c r="CZ21" s="40">
        <v>5</v>
      </c>
      <c r="DA21" s="40">
        <v>5</v>
      </c>
      <c r="DB21" s="40">
        <v>5</v>
      </c>
      <c r="DC21" s="40">
        <v>3</v>
      </c>
      <c r="DD21" s="40">
        <v>5</v>
      </c>
      <c r="DE21" s="40">
        <v>5</v>
      </c>
      <c r="DF21" s="40">
        <v>4</v>
      </c>
      <c r="DG21" s="40">
        <v>5</v>
      </c>
      <c r="DH21" s="40">
        <v>5</v>
      </c>
      <c r="DI21" s="40">
        <v>4</v>
      </c>
      <c r="DJ21" s="40">
        <v>4</v>
      </c>
      <c r="DK21" s="40">
        <v>4</v>
      </c>
      <c r="DL21" s="40">
        <v>5</v>
      </c>
      <c r="DM21" s="40">
        <v>5</v>
      </c>
      <c r="DN21" s="40">
        <v>5</v>
      </c>
      <c r="DO21" s="40">
        <v>5</v>
      </c>
      <c r="DP21" s="40">
        <v>5</v>
      </c>
      <c r="DQ21" s="40">
        <v>5</v>
      </c>
      <c r="DR21" s="40">
        <v>5</v>
      </c>
      <c r="DS21" s="40">
        <v>5</v>
      </c>
      <c r="DT21" s="40">
        <v>5</v>
      </c>
      <c r="DU21" s="40">
        <v>5</v>
      </c>
      <c r="DV21" s="40">
        <v>5</v>
      </c>
      <c r="DW21" s="40">
        <v>3</v>
      </c>
      <c r="DX21" s="40">
        <v>5</v>
      </c>
      <c r="DY21" s="40">
        <v>5</v>
      </c>
      <c r="DZ21" s="40">
        <v>5</v>
      </c>
      <c r="EA21" s="40">
        <v>4</v>
      </c>
      <c r="EB21" s="40">
        <v>5</v>
      </c>
      <c r="EC21" s="40">
        <v>5</v>
      </c>
      <c r="ED21" s="40">
        <v>5</v>
      </c>
      <c r="EE21" s="40">
        <v>5</v>
      </c>
      <c r="EF21" s="40">
        <v>5</v>
      </c>
      <c r="EG21" s="40">
        <v>5</v>
      </c>
      <c r="EH21" s="40">
        <v>5</v>
      </c>
      <c r="EI21" s="40">
        <v>5</v>
      </c>
      <c r="EJ21" s="40">
        <v>5</v>
      </c>
      <c r="EK21" s="40">
        <v>5</v>
      </c>
      <c r="EL21" s="40">
        <v>5</v>
      </c>
      <c r="EM21" s="40">
        <v>5</v>
      </c>
      <c r="EN21" s="40">
        <v>5</v>
      </c>
      <c r="EO21" s="40">
        <v>5</v>
      </c>
      <c r="EP21" s="40">
        <v>5</v>
      </c>
      <c r="EQ21" s="40">
        <v>5</v>
      </c>
      <c r="ER21" s="40">
        <v>5</v>
      </c>
      <c r="ES21" s="40">
        <v>4</v>
      </c>
      <c r="ET21" s="40">
        <v>5</v>
      </c>
      <c r="EU21" s="40">
        <v>4</v>
      </c>
      <c r="EV21" s="40">
        <v>5</v>
      </c>
      <c r="EW21" s="40">
        <v>4</v>
      </c>
      <c r="EX21" s="40">
        <v>5</v>
      </c>
      <c r="EY21" s="40">
        <v>5</v>
      </c>
      <c r="EZ21" s="40">
        <v>4</v>
      </c>
      <c r="FA21" s="40">
        <v>5</v>
      </c>
      <c r="FB21" s="40">
        <v>4</v>
      </c>
      <c r="FC21" s="40">
        <v>5</v>
      </c>
      <c r="FD21" s="40">
        <v>5</v>
      </c>
      <c r="FE21" s="40">
        <v>4</v>
      </c>
      <c r="FF21" s="40">
        <v>5</v>
      </c>
      <c r="FG21" s="40">
        <v>5</v>
      </c>
      <c r="FH21" s="40">
        <v>5</v>
      </c>
      <c r="FI21" s="40">
        <v>5</v>
      </c>
      <c r="FJ21" s="40">
        <v>5</v>
      </c>
      <c r="FK21" s="40">
        <v>5</v>
      </c>
      <c r="FL21" s="40">
        <v>4</v>
      </c>
      <c r="FM21" s="40">
        <v>5</v>
      </c>
      <c r="FN21" s="40">
        <v>5</v>
      </c>
      <c r="FO21" s="40">
        <v>5</v>
      </c>
      <c r="FP21" s="40">
        <v>4</v>
      </c>
      <c r="FQ21" s="40">
        <v>5</v>
      </c>
      <c r="FR21" s="40">
        <v>1</v>
      </c>
      <c r="FS21" s="40">
        <v>5</v>
      </c>
      <c r="FT21" s="40">
        <v>5</v>
      </c>
      <c r="FU21" s="40">
        <v>4</v>
      </c>
      <c r="FV21" s="40">
        <v>5</v>
      </c>
      <c r="FW21" s="40">
        <v>5</v>
      </c>
      <c r="FX21" s="40">
        <v>5</v>
      </c>
      <c r="FY21" s="40">
        <v>5</v>
      </c>
      <c r="FZ21" s="40">
        <v>5</v>
      </c>
      <c r="GA21" s="40">
        <v>5</v>
      </c>
      <c r="GB21" s="40">
        <v>5</v>
      </c>
      <c r="GC21" s="40">
        <v>4</v>
      </c>
      <c r="GD21" s="40">
        <v>5</v>
      </c>
      <c r="GE21" s="40">
        <v>4</v>
      </c>
      <c r="GF21" s="40">
        <v>5</v>
      </c>
      <c r="GG21" s="40">
        <v>5</v>
      </c>
      <c r="GH21" s="40">
        <v>4</v>
      </c>
      <c r="GI21" s="40">
        <v>4</v>
      </c>
      <c r="GJ21" s="40">
        <v>5</v>
      </c>
      <c r="GK21" s="40">
        <v>5</v>
      </c>
      <c r="GL21" s="40">
        <v>4</v>
      </c>
      <c r="GM21" s="40">
        <v>5</v>
      </c>
      <c r="GN21" s="40">
        <v>5</v>
      </c>
      <c r="GO21" s="40">
        <v>4</v>
      </c>
      <c r="GP21" s="40">
        <v>5</v>
      </c>
      <c r="GQ21" s="40">
        <v>5</v>
      </c>
      <c r="GR21" s="44">
        <f>AVERAGE(Tabela639[[#This Row],[5]:[829]])</f>
        <v>4.6275510204081636</v>
      </c>
      <c r="GS21" s="44">
        <f>SKEW(Tabela639[[#This Row],[5]:[829]])</f>
        <v>-3.1307367327843418</v>
      </c>
      <c r="GT21" s="44">
        <f>STDEV(Tabela639[[#This Row],[5]:[829]])</f>
        <v>0.74355771417331451</v>
      </c>
      <c r="GU21" s="122">
        <v>0.89131546892946545</v>
      </c>
    </row>
    <row r="22" spans="1:203" ht="24.95" customHeight="1">
      <c r="A22" s="29"/>
      <c r="B22" s="77">
        <v>12</v>
      </c>
      <c r="C22" s="105" t="s">
        <v>1683</v>
      </c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59">
        <f>AVERAGE(D11:GQ21)</f>
        <v>4.4267161410018554</v>
      </c>
      <c r="GS22" s="55"/>
      <c r="GT22" s="49"/>
      <c r="GU22" s="64"/>
    </row>
    <row r="23" spans="1:203" ht="24.95" customHeight="1">
      <c r="A23" s="29"/>
      <c r="B23" s="30">
        <v>13</v>
      </c>
      <c r="C23" s="50" t="s">
        <v>1740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57"/>
      <c r="GS23" s="67">
        <f>SKEW(D11:GQ21)</f>
        <v>-2.1609872729011372</v>
      </c>
      <c r="GT23" s="51"/>
      <c r="GU23" s="65"/>
    </row>
    <row r="24" spans="1:203" ht="24.95" customHeight="1">
      <c r="A24" s="29"/>
      <c r="B24" s="30">
        <v>14</v>
      </c>
      <c r="C24" s="50" t="s">
        <v>1684</v>
      </c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57"/>
      <c r="GS24" s="71"/>
      <c r="GT24" s="70">
        <f>STDEV(D11:GQ21)</f>
        <v>0.85284324530197952</v>
      </c>
      <c r="GU24" s="65"/>
    </row>
    <row r="25" spans="1:203" ht="24.95" customHeight="1" thickBot="1">
      <c r="A25" s="53"/>
      <c r="B25" s="45">
        <v>15</v>
      </c>
      <c r="C25" s="52" t="s">
        <v>1686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58"/>
      <c r="GS25" s="56"/>
      <c r="GT25" s="68"/>
      <c r="GU25" s="69">
        <v>0.89749870366548079</v>
      </c>
    </row>
    <row r="27" spans="1:203" ht="24.95" customHeight="1">
      <c r="B27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XT27"/>
  <sheetViews>
    <sheetView topLeftCell="C1" workbookViewId="0">
      <selection activeCell="A2" sqref="A2"/>
    </sheetView>
  </sheetViews>
  <sheetFormatPr defaultColWidth="9.140625" defaultRowHeight="24.95" customHeight="1"/>
  <cols>
    <col min="1" max="1" width="4.140625" style="11" hidden="1" customWidth="1"/>
    <col min="2" max="2" width="10.140625" style="11" hidden="1" customWidth="1"/>
    <col min="3" max="3" width="50.7109375" style="15" customWidth="1"/>
    <col min="4" max="11" width="4" style="11" hidden="1" customWidth="1"/>
    <col min="12" max="79" width="5" style="11" hidden="1" customWidth="1"/>
    <col min="80" max="640" width="6" style="11" hidden="1" customWidth="1"/>
    <col min="641" max="643" width="16.7109375" style="16" customWidth="1"/>
    <col min="644" max="644" width="17.5703125" style="66" customWidth="1"/>
    <col min="645" max="16384" width="9.140625" style="11"/>
  </cols>
  <sheetData>
    <row r="1" spans="1:644" ht="39.950000000000003" customHeight="1">
      <c r="A1" s="7"/>
      <c r="B1" s="73"/>
      <c r="C1" s="73" t="s">
        <v>1746</v>
      </c>
      <c r="D1" s="74" t="s">
        <v>854</v>
      </c>
      <c r="E1" s="74" t="s">
        <v>854</v>
      </c>
      <c r="F1" s="74" t="s">
        <v>854</v>
      </c>
      <c r="G1" s="74" t="s">
        <v>854</v>
      </c>
      <c r="H1" s="74" t="s">
        <v>854</v>
      </c>
      <c r="I1" s="74" t="s">
        <v>854</v>
      </c>
      <c r="J1" s="74" t="s">
        <v>854</v>
      </c>
      <c r="K1" s="74" t="s">
        <v>854</v>
      </c>
      <c r="L1" s="74" t="s">
        <v>854</v>
      </c>
      <c r="M1" s="74" t="s">
        <v>854</v>
      </c>
      <c r="N1" s="74" t="s">
        <v>854</v>
      </c>
      <c r="O1" s="74" t="s">
        <v>854</v>
      </c>
      <c r="P1" s="74" t="s">
        <v>854</v>
      </c>
      <c r="Q1" s="74" t="s">
        <v>854</v>
      </c>
      <c r="R1" s="74" t="s">
        <v>854</v>
      </c>
      <c r="S1" s="74" t="s">
        <v>854</v>
      </c>
      <c r="T1" s="74" t="s">
        <v>854</v>
      </c>
      <c r="U1" s="74" t="s">
        <v>854</v>
      </c>
      <c r="V1" s="74" t="s">
        <v>854</v>
      </c>
      <c r="W1" s="74" t="s">
        <v>854</v>
      </c>
      <c r="X1" s="74" t="s">
        <v>854</v>
      </c>
      <c r="Y1" s="74" t="s">
        <v>854</v>
      </c>
      <c r="Z1" s="74" t="s">
        <v>854</v>
      </c>
      <c r="AA1" s="74" t="s">
        <v>854</v>
      </c>
      <c r="AB1" s="74" t="s">
        <v>854</v>
      </c>
      <c r="AC1" s="74" t="s">
        <v>854</v>
      </c>
      <c r="AD1" s="74" t="s">
        <v>854</v>
      </c>
      <c r="AE1" s="74" t="s">
        <v>854</v>
      </c>
      <c r="AF1" s="74" t="s">
        <v>854</v>
      </c>
      <c r="AG1" s="74" t="s">
        <v>854</v>
      </c>
      <c r="AH1" s="74" t="s">
        <v>854</v>
      </c>
      <c r="AI1" s="74" t="s">
        <v>854</v>
      </c>
      <c r="AJ1" s="74" t="s">
        <v>854</v>
      </c>
      <c r="AK1" s="74" t="s">
        <v>854</v>
      </c>
      <c r="AL1" s="74" t="s">
        <v>854</v>
      </c>
      <c r="AM1" s="74" t="s">
        <v>854</v>
      </c>
      <c r="AN1" s="74" t="s">
        <v>854</v>
      </c>
      <c r="AO1" s="74" t="s">
        <v>854</v>
      </c>
      <c r="AP1" s="74" t="s">
        <v>854</v>
      </c>
      <c r="AQ1" s="74" t="s">
        <v>854</v>
      </c>
      <c r="AR1" s="74" t="s">
        <v>854</v>
      </c>
      <c r="AS1" s="74" t="s">
        <v>854</v>
      </c>
      <c r="AT1" s="74" t="s">
        <v>854</v>
      </c>
      <c r="AU1" s="74" t="s">
        <v>854</v>
      </c>
      <c r="AV1" s="74" t="s">
        <v>854</v>
      </c>
      <c r="AW1" s="74" t="s">
        <v>854</v>
      </c>
      <c r="AX1" s="74" t="s">
        <v>854</v>
      </c>
      <c r="AY1" s="74" t="s">
        <v>854</v>
      </c>
      <c r="AZ1" s="74" t="s">
        <v>854</v>
      </c>
      <c r="BA1" s="74" t="s">
        <v>854</v>
      </c>
      <c r="BB1" s="74" t="s">
        <v>854</v>
      </c>
      <c r="BC1" s="74" t="s">
        <v>854</v>
      </c>
      <c r="BD1" s="74" t="s">
        <v>854</v>
      </c>
      <c r="BE1" s="74" t="s">
        <v>854</v>
      </c>
      <c r="BF1" s="74" t="s">
        <v>854</v>
      </c>
      <c r="BG1" s="74" t="s">
        <v>854</v>
      </c>
      <c r="BH1" s="74" t="s">
        <v>854</v>
      </c>
      <c r="BI1" s="74" t="s">
        <v>854</v>
      </c>
      <c r="BJ1" s="74" t="s">
        <v>854</v>
      </c>
      <c r="BK1" s="74" t="s">
        <v>854</v>
      </c>
      <c r="BL1" s="74" t="s">
        <v>854</v>
      </c>
      <c r="BM1" s="74" t="s">
        <v>854</v>
      </c>
      <c r="BN1" s="74" t="s">
        <v>854</v>
      </c>
      <c r="BO1" s="74" t="s">
        <v>854</v>
      </c>
      <c r="BP1" s="74" t="s">
        <v>854</v>
      </c>
      <c r="BQ1" s="74" t="s">
        <v>854</v>
      </c>
      <c r="BR1" s="74" t="s">
        <v>854</v>
      </c>
      <c r="BS1" s="74" t="s">
        <v>854</v>
      </c>
      <c r="BT1" s="74" t="s">
        <v>854</v>
      </c>
      <c r="BU1" s="74" t="s">
        <v>854</v>
      </c>
      <c r="BV1" s="74" t="s">
        <v>854</v>
      </c>
      <c r="BW1" s="74" t="s">
        <v>854</v>
      </c>
      <c r="BX1" s="74" t="s">
        <v>854</v>
      </c>
      <c r="BY1" s="74" t="s">
        <v>854</v>
      </c>
      <c r="BZ1" s="74" t="s">
        <v>854</v>
      </c>
      <c r="CA1" s="74" t="s">
        <v>854</v>
      </c>
      <c r="CB1" s="74" t="s">
        <v>854</v>
      </c>
      <c r="CC1" s="74" t="s">
        <v>854</v>
      </c>
      <c r="CD1" s="74" t="s">
        <v>854</v>
      </c>
      <c r="CE1" s="74" t="s">
        <v>854</v>
      </c>
      <c r="CF1" s="74" t="s">
        <v>854</v>
      </c>
      <c r="CG1" s="74" t="s">
        <v>854</v>
      </c>
      <c r="CH1" s="74" t="s">
        <v>854</v>
      </c>
      <c r="CI1" s="74" t="s">
        <v>854</v>
      </c>
      <c r="CJ1" s="74" t="s">
        <v>854</v>
      </c>
      <c r="CK1" s="74" t="s">
        <v>854</v>
      </c>
      <c r="CL1" s="74" t="s">
        <v>854</v>
      </c>
      <c r="CM1" s="74" t="s">
        <v>854</v>
      </c>
      <c r="CN1" s="74" t="s">
        <v>854</v>
      </c>
      <c r="CO1" s="74" t="s">
        <v>854</v>
      </c>
      <c r="CP1" s="74" t="s">
        <v>854</v>
      </c>
      <c r="CQ1" s="74" t="s">
        <v>854</v>
      </c>
      <c r="CR1" s="74" t="s">
        <v>854</v>
      </c>
      <c r="CS1" s="74" t="s">
        <v>854</v>
      </c>
      <c r="CT1" s="74" t="s">
        <v>854</v>
      </c>
      <c r="CU1" s="74" t="s">
        <v>854</v>
      </c>
      <c r="CV1" s="74" t="s">
        <v>854</v>
      </c>
      <c r="CW1" s="74" t="s">
        <v>854</v>
      </c>
      <c r="CX1" s="74" t="s">
        <v>854</v>
      </c>
      <c r="CY1" s="74" t="s">
        <v>854</v>
      </c>
      <c r="CZ1" s="74" t="s">
        <v>854</v>
      </c>
      <c r="DA1" s="74" t="s">
        <v>854</v>
      </c>
      <c r="DB1" s="74" t="s">
        <v>854</v>
      </c>
      <c r="DC1" s="74" t="s">
        <v>854</v>
      </c>
      <c r="DD1" s="74" t="s">
        <v>854</v>
      </c>
      <c r="DE1" s="74" t="s">
        <v>854</v>
      </c>
      <c r="DF1" s="74" t="s">
        <v>854</v>
      </c>
      <c r="DG1" s="74" t="s">
        <v>854</v>
      </c>
      <c r="DH1" s="74" t="s">
        <v>854</v>
      </c>
      <c r="DI1" s="74" t="s">
        <v>854</v>
      </c>
      <c r="DJ1" s="74" t="s">
        <v>854</v>
      </c>
      <c r="DK1" s="74" t="s">
        <v>854</v>
      </c>
      <c r="DL1" s="74" t="s">
        <v>854</v>
      </c>
      <c r="DM1" s="74" t="s">
        <v>854</v>
      </c>
      <c r="DN1" s="74" t="s">
        <v>854</v>
      </c>
      <c r="DO1" s="74" t="s">
        <v>854</v>
      </c>
      <c r="DP1" s="74" t="s">
        <v>854</v>
      </c>
      <c r="DQ1" s="74" t="s">
        <v>854</v>
      </c>
      <c r="DR1" s="74" t="s">
        <v>854</v>
      </c>
      <c r="DS1" s="74" t="s">
        <v>854</v>
      </c>
      <c r="DT1" s="74" t="s">
        <v>854</v>
      </c>
      <c r="DU1" s="74" t="s">
        <v>854</v>
      </c>
      <c r="DV1" s="74" t="s">
        <v>854</v>
      </c>
      <c r="DW1" s="74" t="s">
        <v>854</v>
      </c>
      <c r="DX1" s="74" t="s">
        <v>854</v>
      </c>
      <c r="DY1" s="74" t="s">
        <v>854</v>
      </c>
      <c r="DZ1" s="74" t="s">
        <v>854</v>
      </c>
      <c r="EA1" s="74" t="s">
        <v>854</v>
      </c>
      <c r="EB1" s="74" t="s">
        <v>854</v>
      </c>
      <c r="EC1" s="74" t="s">
        <v>854</v>
      </c>
      <c r="ED1" s="74" t="s">
        <v>854</v>
      </c>
      <c r="EE1" s="74" t="s">
        <v>854</v>
      </c>
      <c r="EF1" s="74" t="s">
        <v>854</v>
      </c>
      <c r="EG1" s="74" t="s">
        <v>854</v>
      </c>
      <c r="EH1" s="74" t="s">
        <v>854</v>
      </c>
      <c r="EI1" s="74" t="s">
        <v>854</v>
      </c>
      <c r="EJ1" s="74" t="s">
        <v>854</v>
      </c>
      <c r="EK1" s="74" t="s">
        <v>854</v>
      </c>
      <c r="EL1" s="74" t="s">
        <v>854</v>
      </c>
      <c r="EM1" s="74" t="s">
        <v>854</v>
      </c>
      <c r="EN1" s="74" t="s">
        <v>854</v>
      </c>
      <c r="EO1" s="74" t="s">
        <v>854</v>
      </c>
      <c r="EP1" s="74" t="s">
        <v>854</v>
      </c>
      <c r="EQ1" s="74" t="s">
        <v>854</v>
      </c>
      <c r="ER1" s="74" t="s">
        <v>854</v>
      </c>
      <c r="ES1" s="74" t="s">
        <v>854</v>
      </c>
      <c r="ET1" s="74" t="s">
        <v>854</v>
      </c>
      <c r="EU1" s="74" t="s">
        <v>854</v>
      </c>
      <c r="EV1" s="74" t="s">
        <v>854</v>
      </c>
      <c r="EW1" s="74" t="s">
        <v>854</v>
      </c>
      <c r="EX1" s="74" t="s">
        <v>854</v>
      </c>
      <c r="EY1" s="74" t="s">
        <v>854</v>
      </c>
      <c r="EZ1" s="74" t="s">
        <v>854</v>
      </c>
      <c r="FA1" s="74" t="s">
        <v>854</v>
      </c>
      <c r="FB1" s="74" t="s">
        <v>854</v>
      </c>
      <c r="FC1" s="74" t="s">
        <v>854</v>
      </c>
      <c r="FD1" s="74" t="s">
        <v>854</v>
      </c>
      <c r="FE1" s="74" t="s">
        <v>854</v>
      </c>
      <c r="FF1" s="74" t="s">
        <v>854</v>
      </c>
      <c r="FG1" s="74" t="s">
        <v>854</v>
      </c>
      <c r="FH1" s="74" t="s">
        <v>854</v>
      </c>
      <c r="FI1" s="74" t="s">
        <v>854</v>
      </c>
      <c r="FJ1" s="74" t="s">
        <v>854</v>
      </c>
      <c r="FK1" s="74" t="s">
        <v>854</v>
      </c>
      <c r="FL1" s="74" t="s">
        <v>854</v>
      </c>
      <c r="FM1" s="74" t="s">
        <v>854</v>
      </c>
      <c r="FN1" s="74" t="s">
        <v>854</v>
      </c>
      <c r="FO1" s="74" t="s">
        <v>854</v>
      </c>
      <c r="FP1" s="74" t="s">
        <v>854</v>
      </c>
      <c r="FQ1" s="74" t="s">
        <v>854</v>
      </c>
      <c r="FR1" s="74" t="s">
        <v>854</v>
      </c>
      <c r="FS1" s="74" t="s">
        <v>854</v>
      </c>
      <c r="FT1" s="74" t="s">
        <v>854</v>
      </c>
      <c r="FU1" s="74" t="s">
        <v>854</v>
      </c>
      <c r="FV1" s="74" t="s">
        <v>854</v>
      </c>
      <c r="FW1" s="74" t="s">
        <v>854</v>
      </c>
      <c r="FX1" s="74" t="s">
        <v>854</v>
      </c>
      <c r="FY1" s="74" t="s">
        <v>854</v>
      </c>
      <c r="FZ1" s="74" t="s">
        <v>854</v>
      </c>
      <c r="GA1" s="74" t="s">
        <v>854</v>
      </c>
      <c r="GB1" s="74" t="s">
        <v>854</v>
      </c>
      <c r="GC1" s="74" t="s">
        <v>854</v>
      </c>
      <c r="GD1" s="74" t="s">
        <v>854</v>
      </c>
      <c r="GE1" s="74" t="s">
        <v>854</v>
      </c>
      <c r="GF1" s="74" t="s">
        <v>854</v>
      </c>
      <c r="GG1" s="74" t="s">
        <v>854</v>
      </c>
      <c r="GH1" s="74" t="s">
        <v>854</v>
      </c>
      <c r="GI1" s="74" t="s">
        <v>854</v>
      </c>
      <c r="GJ1" s="74" t="s">
        <v>854</v>
      </c>
      <c r="GK1" s="74" t="s">
        <v>854</v>
      </c>
      <c r="GL1" s="74" t="s">
        <v>854</v>
      </c>
      <c r="GM1" s="74" t="s">
        <v>854</v>
      </c>
      <c r="GN1" s="74" t="s">
        <v>854</v>
      </c>
      <c r="GO1" s="74" t="s">
        <v>854</v>
      </c>
      <c r="GP1" s="74" t="s">
        <v>854</v>
      </c>
      <c r="GQ1" s="74" t="s">
        <v>854</v>
      </c>
      <c r="GR1" s="74" t="s">
        <v>854</v>
      </c>
      <c r="GS1" s="74" t="s">
        <v>854</v>
      </c>
      <c r="GT1" s="74" t="s">
        <v>854</v>
      </c>
      <c r="GU1" s="74" t="s">
        <v>854</v>
      </c>
      <c r="GV1" s="74" t="s">
        <v>854</v>
      </c>
      <c r="GW1" s="74" t="s">
        <v>854</v>
      </c>
      <c r="GX1" s="74" t="s">
        <v>854</v>
      </c>
      <c r="GY1" s="74" t="s">
        <v>854</v>
      </c>
      <c r="GZ1" s="74" t="s">
        <v>854</v>
      </c>
      <c r="HA1" s="74" t="s">
        <v>854</v>
      </c>
      <c r="HB1" s="74" t="s">
        <v>854</v>
      </c>
      <c r="HC1" s="74" t="s">
        <v>854</v>
      </c>
      <c r="HD1" s="74" t="s">
        <v>854</v>
      </c>
      <c r="HE1" s="74" t="s">
        <v>854</v>
      </c>
      <c r="HF1" s="74" t="s">
        <v>854</v>
      </c>
      <c r="HG1" s="74" t="s">
        <v>854</v>
      </c>
      <c r="HH1" s="74" t="s">
        <v>854</v>
      </c>
      <c r="HI1" s="74" t="s">
        <v>854</v>
      </c>
      <c r="HJ1" s="74" t="s">
        <v>854</v>
      </c>
      <c r="HK1" s="74" t="s">
        <v>854</v>
      </c>
      <c r="HL1" s="74" t="s">
        <v>854</v>
      </c>
      <c r="HM1" s="74" t="s">
        <v>854</v>
      </c>
      <c r="HN1" s="74" t="s">
        <v>854</v>
      </c>
      <c r="HO1" s="74" t="s">
        <v>854</v>
      </c>
      <c r="HP1" s="74" t="s">
        <v>854</v>
      </c>
      <c r="HQ1" s="74" t="s">
        <v>854</v>
      </c>
      <c r="HR1" s="74" t="s">
        <v>854</v>
      </c>
      <c r="HS1" s="74" t="s">
        <v>854</v>
      </c>
      <c r="HT1" s="74" t="s">
        <v>854</v>
      </c>
      <c r="HU1" s="74" t="s">
        <v>854</v>
      </c>
      <c r="HV1" s="74" t="s">
        <v>854</v>
      </c>
      <c r="HW1" s="74" t="s">
        <v>854</v>
      </c>
      <c r="HX1" s="74" t="s">
        <v>854</v>
      </c>
      <c r="HY1" s="74" t="s">
        <v>854</v>
      </c>
      <c r="HZ1" s="74" t="s">
        <v>854</v>
      </c>
      <c r="IA1" s="74" t="s">
        <v>854</v>
      </c>
      <c r="IB1" s="74" t="s">
        <v>854</v>
      </c>
      <c r="IC1" s="74" t="s">
        <v>854</v>
      </c>
      <c r="ID1" s="74" t="s">
        <v>854</v>
      </c>
      <c r="IE1" s="74" t="s">
        <v>854</v>
      </c>
      <c r="IF1" s="74" t="s">
        <v>854</v>
      </c>
      <c r="IG1" s="74" t="s">
        <v>854</v>
      </c>
      <c r="IH1" s="74" t="s">
        <v>854</v>
      </c>
      <c r="II1" s="74" t="s">
        <v>854</v>
      </c>
      <c r="IJ1" s="74" t="s">
        <v>854</v>
      </c>
      <c r="IK1" s="74" t="s">
        <v>854</v>
      </c>
      <c r="IL1" s="74" t="s">
        <v>854</v>
      </c>
      <c r="IM1" s="74" t="s">
        <v>854</v>
      </c>
      <c r="IN1" s="74" t="s">
        <v>854</v>
      </c>
      <c r="IO1" s="74" t="s">
        <v>854</v>
      </c>
      <c r="IP1" s="74" t="s">
        <v>854</v>
      </c>
      <c r="IQ1" s="74" t="s">
        <v>854</v>
      </c>
      <c r="IR1" s="74" t="s">
        <v>854</v>
      </c>
      <c r="IS1" s="74" t="s">
        <v>854</v>
      </c>
      <c r="IT1" s="74" t="s">
        <v>854</v>
      </c>
      <c r="IU1" s="74" t="s">
        <v>854</v>
      </c>
      <c r="IV1" s="74" t="s">
        <v>854</v>
      </c>
      <c r="IW1" s="74" t="s">
        <v>854</v>
      </c>
      <c r="IX1" s="74" t="s">
        <v>854</v>
      </c>
      <c r="IY1" s="74" t="s">
        <v>854</v>
      </c>
      <c r="IZ1" s="74" t="s">
        <v>854</v>
      </c>
      <c r="JA1" s="74" t="s">
        <v>854</v>
      </c>
      <c r="JB1" s="74" t="s">
        <v>854</v>
      </c>
      <c r="JC1" s="74" t="s">
        <v>854</v>
      </c>
      <c r="JD1" s="74" t="s">
        <v>854</v>
      </c>
      <c r="JE1" s="74" t="s">
        <v>854</v>
      </c>
      <c r="JF1" s="74" t="s">
        <v>854</v>
      </c>
      <c r="JG1" s="74" t="s">
        <v>854</v>
      </c>
      <c r="JH1" s="74" t="s">
        <v>854</v>
      </c>
      <c r="JI1" s="74" t="s">
        <v>854</v>
      </c>
      <c r="JJ1" s="74" t="s">
        <v>854</v>
      </c>
      <c r="JK1" s="74" t="s">
        <v>854</v>
      </c>
      <c r="JL1" s="74" t="s">
        <v>854</v>
      </c>
      <c r="JM1" s="74" t="s">
        <v>854</v>
      </c>
      <c r="JN1" s="74" t="s">
        <v>854</v>
      </c>
      <c r="JO1" s="74" t="s">
        <v>854</v>
      </c>
      <c r="JP1" s="74" t="s">
        <v>854</v>
      </c>
      <c r="JQ1" s="74" t="s">
        <v>854</v>
      </c>
      <c r="JR1" s="74" t="s">
        <v>854</v>
      </c>
      <c r="JS1" s="74" t="s">
        <v>854</v>
      </c>
      <c r="JT1" s="74" t="s">
        <v>854</v>
      </c>
      <c r="JU1" s="74" t="s">
        <v>854</v>
      </c>
      <c r="JV1" s="74" t="s">
        <v>854</v>
      </c>
      <c r="JW1" s="74" t="s">
        <v>854</v>
      </c>
      <c r="JX1" s="74" t="s">
        <v>854</v>
      </c>
      <c r="JY1" s="74" t="s">
        <v>854</v>
      </c>
      <c r="JZ1" s="74" t="s">
        <v>854</v>
      </c>
      <c r="KA1" s="74" t="s">
        <v>854</v>
      </c>
      <c r="KB1" s="74" t="s">
        <v>854</v>
      </c>
      <c r="KC1" s="74" t="s">
        <v>854</v>
      </c>
      <c r="KD1" s="74" t="s">
        <v>854</v>
      </c>
      <c r="KE1" s="74" t="s">
        <v>854</v>
      </c>
      <c r="KF1" s="74" t="s">
        <v>854</v>
      </c>
      <c r="KG1" s="74" t="s">
        <v>854</v>
      </c>
      <c r="KH1" s="74" t="s">
        <v>854</v>
      </c>
      <c r="KI1" s="74" t="s">
        <v>854</v>
      </c>
      <c r="KJ1" s="74" t="s">
        <v>854</v>
      </c>
      <c r="KK1" s="74" t="s">
        <v>854</v>
      </c>
      <c r="KL1" s="74" t="s">
        <v>854</v>
      </c>
      <c r="KM1" s="74" t="s">
        <v>854</v>
      </c>
      <c r="KN1" s="74" t="s">
        <v>854</v>
      </c>
      <c r="KO1" s="74" t="s">
        <v>854</v>
      </c>
      <c r="KP1" s="74" t="s">
        <v>854</v>
      </c>
      <c r="KQ1" s="74" t="s">
        <v>854</v>
      </c>
      <c r="KR1" s="74" t="s">
        <v>854</v>
      </c>
      <c r="KS1" s="74" t="s">
        <v>854</v>
      </c>
      <c r="KT1" s="74" t="s">
        <v>854</v>
      </c>
      <c r="KU1" s="74" t="s">
        <v>854</v>
      </c>
      <c r="KV1" s="74" t="s">
        <v>854</v>
      </c>
      <c r="KW1" s="74" t="s">
        <v>854</v>
      </c>
      <c r="KX1" s="74" t="s">
        <v>854</v>
      </c>
      <c r="KY1" s="74" t="s">
        <v>854</v>
      </c>
      <c r="KZ1" s="74" t="s">
        <v>854</v>
      </c>
      <c r="LA1" s="74" t="s">
        <v>854</v>
      </c>
      <c r="LB1" s="74" t="s">
        <v>854</v>
      </c>
      <c r="LC1" s="74" t="s">
        <v>854</v>
      </c>
      <c r="LD1" s="74" t="s">
        <v>854</v>
      </c>
      <c r="LE1" s="74" t="s">
        <v>854</v>
      </c>
      <c r="LF1" s="74" t="s">
        <v>854</v>
      </c>
      <c r="LG1" s="74" t="s">
        <v>854</v>
      </c>
      <c r="LH1" s="74" t="s">
        <v>854</v>
      </c>
      <c r="LI1" s="74" t="s">
        <v>854</v>
      </c>
      <c r="LJ1" s="74" t="s">
        <v>854</v>
      </c>
      <c r="LK1" s="74" t="s">
        <v>854</v>
      </c>
      <c r="LL1" s="74" t="s">
        <v>854</v>
      </c>
      <c r="LM1" s="74" t="s">
        <v>854</v>
      </c>
      <c r="LN1" s="74" t="s">
        <v>854</v>
      </c>
      <c r="LO1" s="74" t="s">
        <v>854</v>
      </c>
      <c r="LP1" s="74" t="s">
        <v>854</v>
      </c>
      <c r="LQ1" s="74" t="s">
        <v>854</v>
      </c>
      <c r="LR1" s="74" t="s">
        <v>854</v>
      </c>
      <c r="LS1" s="74" t="s">
        <v>854</v>
      </c>
      <c r="LT1" s="74" t="s">
        <v>854</v>
      </c>
      <c r="LU1" s="74" t="s">
        <v>854</v>
      </c>
      <c r="LV1" s="74" t="s">
        <v>854</v>
      </c>
      <c r="LW1" s="74" t="s">
        <v>854</v>
      </c>
      <c r="LX1" s="74" t="s">
        <v>854</v>
      </c>
      <c r="LY1" s="74" t="s">
        <v>854</v>
      </c>
      <c r="LZ1" s="74" t="s">
        <v>854</v>
      </c>
      <c r="MA1" s="74" t="s">
        <v>854</v>
      </c>
      <c r="MB1" s="74" t="s">
        <v>854</v>
      </c>
      <c r="MC1" s="74" t="s">
        <v>854</v>
      </c>
      <c r="MD1" s="74" t="s">
        <v>854</v>
      </c>
      <c r="ME1" s="74" t="s">
        <v>854</v>
      </c>
      <c r="MF1" s="74" t="s">
        <v>854</v>
      </c>
      <c r="MG1" s="74" t="s">
        <v>854</v>
      </c>
      <c r="MH1" s="74" t="s">
        <v>854</v>
      </c>
      <c r="MI1" s="74" t="s">
        <v>854</v>
      </c>
      <c r="MJ1" s="74" t="s">
        <v>854</v>
      </c>
      <c r="MK1" s="74" t="s">
        <v>854</v>
      </c>
      <c r="ML1" s="74" t="s">
        <v>854</v>
      </c>
      <c r="MM1" s="74" t="s">
        <v>854</v>
      </c>
      <c r="MN1" s="74" t="s">
        <v>854</v>
      </c>
      <c r="MO1" s="74" t="s">
        <v>854</v>
      </c>
      <c r="MP1" s="74" t="s">
        <v>854</v>
      </c>
      <c r="MQ1" s="74" t="s">
        <v>854</v>
      </c>
      <c r="MR1" s="74" t="s">
        <v>854</v>
      </c>
      <c r="MS1" s="74" t="s">
        <v>854</v>
      </c>
      <c r="MT1" s="74" t="s">
        <v>854</v>
      </c>
      <c r="MU1" s="74" t="s">
        <v>854</v>
      </c>
      <c r="MV1" s="74" t="s">
        <v>854</v>
      </c>
      <c r="MW1" s="74" t="s">
        <v>854</v>
      </c>
      <c r="MX1" s="74" t="s">
        <v>854</v>
      </c>
      <c r="MY1" s="74" t="s">
        <v>854</v>
      </c>
      <c r="MZ1" s="74" t="s">
        <v>854</v>
      </c>
      <c r="NA1" s="74" t="s">
        <v>854</v>
      </c>
      <c r="NB1" s="74" t="s">
        <v>854</v>
      </c>
      <c r="NC1" s="74" t="s">
        <v>854</v>
      </c>
      <c r="ND1" s="74" t="s">
        <v>854</v>
      </c>
      <c r="NE1" s="74" t="s">
        <v>854</v>
      </c>
      <c r="NF1" s="74" t="s">
        <v>854</v>
      </c>
      <c r="NG1" s="74" t="s">
        <v>854</v>
      </c>
      <c r="NH1" s="74" t="s">
        <v>854</v>
      </c>
      <c r="NI1" s="74" t="s">
        <v>854</v>
      </c>
      <c r="NJ1" s="74" t="s">
        <v>854</v>
      </c>
      <c r="NK1" s="74" t="s">
        <v>854</v>
      </c>
      <c r="NL1" s="74" t="s">
        <v>854</v>
      </c>
      <c r="NM1" s="74" t="s">
        <v>854</v>
      </c>
      <c r="NN1" s="74" t="s">
        <v>854</v>
      </c>
      <c r="NO1" s="74" t="s">
        <v>854</v>
      </c>
      <c r="NP1" s="74" t="s">
        <v>854</v>
      </c>
      <c r="NQ1" s="74" t="s">
        <v>854</v>
      </c>
      <c r="NR1" s="74" t="s">
        <v>854</v>
      </c>
      <c r="NS1" s="74" t="s">
        <v>854</v>
      </c>
      <c r="NT1" s="74" t="s">
        <v>854</v>
      </c>
      <c r="NU1" s="74" t="s">
        <v>854</v>
      </c>
      <c r="NV1" s="74" t="s">
        <v>854</v>
      </c>
      <c r="NW1" s="74" t="s">
        <v>854</v>
      </c>
      <c r="NX1" s="74" t="s">
        <v>854</v>
      </c>
      <c r="NY1" s="74" t="s">
        <v>854</v>
      </c>
      <c r="NZ1" s="74" t="s">
        <v>854</v>
      </c>
      <c r="OA1" s="74" t="s">
        <v>854</v>
      </c>
      <c r="OB1" s="74" t="s">
        <v>854</v>
      </c>
      <c r="OC1" s="74" t="s">
        <v>854</v>
      </c>
      <c r="OD1" s="74" t="s">
        <v>854</v>
      </c>
      <c r="OE1" s="74" t="s">
        <v>854</v>
      </c>
      <c r="OF1" s="74" t="s">
        <v>854</v>
      </c>
      <c r="OG1" s="74" t="s">
        <v>854</v>
      </c>
      <c r="OH1" s="74" t="s">
        <v>854</v>
      </c>
      <c r="OI1" s="74" t="s">
        <v>854</v>
      </c>
      <c r="OJ1" s="74" t="s">
        <v>854</v>
      </c>
      <c r="OK1" s="74" t="s">
        <v>854</v>
      </c>
      <c r="OL1" s="74" t="s">
        <v>854</v>
      </c>
      <c r="OM1" s="74" t="s">
        <v>854</v>
      </c>
      <c r="ON1" s="74" t="s">
        <v>854</v>
      </c>
      <c r="OO1" s="74" t="s">
        <v>854</v>
      </c>
      <c r="OP1" s="74" t="s">
        <v>854</v>
      </c>
      <c r="OQ1" s="74" t="s">
        <v>854</v>
      </c>
      <c r="OR1" s="74" t="s">
        <v>854</v>
      </c>
      <c r="OS1" s="74" t="s">
        <v>854</v>
      </c>
      <c r="OT1" s="74" t="s">
        <v>854</v>
      </c>
      <c r="OU1" s="74" t="s">
        <v>854</v>
      </c>
      <c r="OV1" s="74" t="s">
        <v>854</v>
      </c>
      <c r="OW1" s="74" t="s">
        <v>854</v>
      </c>
      <c r="OX1" s="74" t="s">
        <v>854</v>
      </c>
      <c r="OY1" s="74" t="s">
        <v>854</v>
      </c>
      <c r="OZ1" s="74" t="s">
        <v>854</v>
      </c>
      <c r="PA1" s="74" t="s">
        <v>854</v>
      </c>
      <c r="PB1" s="74" t="s">
        <v>854</v>
      </c>
      <c r="PC1" s="74" t="s">
        <v>854</v>
      </c>
      <c r="PD1" s="74" t="s">
        <v>854</v>
      </c>
      <c r="PE1" s="74" t="s">
        <v>854</v>
      </c>
      <c r="PF1" s="74" t="s">
        <v>854</v>
      </c>
      <c r="PG1" s="74" t="s">
        <v>854</v>
      </c>
      <c r="PH1" s="74" t="s">
        <v>854</v>
      </c>
      <c r="PI1" s="74" t="s">
        <v>854</v>
      </c>
      <c r="PJ1" s="74" t="s">
        <v>854</v>
      </c>
      <c r="PK1" s="74" t="s">
        <v>854</v>
      </c>
      <c r="PL1" s="74" t="s">
        <v>854</v>
      </c>
      <c r="PM1" s="74" t="s">
        <v>854</v>
      </c>
      <c r="PN1" s="74" t="s">
        <v>854</v>
      </c>
      <c r="PO1" s="74" t="s">
        <v>854</v>
      </c>
      <c r="PP1" s="74" t="s">
        <v>854</v>
      </c>
      <c r="PQ1" s="74" t="s">
        <v>854</v>
      </c>
      <c r="PR1" s="74" t="s">
        <v>854</v>
      </c>
      <c r="PS1" s="74" t="s">
        <v>854</v>
      </c>
      <c r="PT1" s="74" t="s">
        <v>854</v>
      </c>
      <c r="PU1" s="74" t="s">
        <v>854</v>
      </c>
      <c r="PV1" s="74" t="s">
        <v>854</v>
      </c>
      <c r="PW1" s="74" t="s">
        <v>854</v>
      </c>
      <c r="PX1" s="74" t="s">
        <v>854</v>
      </c>
      <c r="PY1" s="74" t="s">
        <v>854</v>
      </c>
      <c r="PZ1" s="74" t="s">
        <v>854</v>
      </c>
      <c r="QA1" s="74" t="s">
        <v>854</v>
      </c>
      <c r="QB1" s="74" t="s">
        <v>854</v>
      </c>
      <c r="QC1" s="74" t="s">
        <v>854</v>
      </c>
      <c r="QD1" s="74" t="s">
        <v>854</v>
      </c>
      <c r="QE1" s="74" t="s">
        <v>854</v>
      </c>
      <c r="QF1" s="74" t="s">
        <v>854</v>
      </c>
      <c r="QG1" s="74" t="s">
        <v>854</v>
      </c>
      <c r="QH1" s="74" t="s">
        <v>854</v>
      </c>
      <c r="QI1" s="74" t="s">
        <v>854</v>
      </c>
      <c r="QJ1" s="74" t="s">
        <v>854</v>
      </c>
      <c r="QK1" s="74" t="s">
        <v>854</v>
      </c>
      <c r="QL1" s="74" t="s">
        <v>854</v>
      </c>
      <c r="QM1" s="74" t="s">
        <v>854</v>
      </c>
      <c r="QN1" s="74" t="s">
        <v>854</v>
      </c>
      <c r="QO1" s="74" t="s">
        <v>854</v>
      </c>
      <c r="QP1" s="74" t="s">
        <v>854</v>
      </c>
      <c r="QQ1" s="74" t="s">
        <v>854</v>
      </c>
      <c r="QR1" s="74" t="s">
        <v>854</v>
      </c>
      <c r="QS1" s="74" t="s">
        <v>854</v>
      </c>
      <c r="QT1" s="74" t="s">
        <v>854</v>
      </c>
      <c r="QU1" s="74" t="s">
        <v>854</v>
      </c>
      <c r="QV1" s="74" t="s">
        <v>854</v>
      </c>
      <c r="QW1" s="74" t="s">
        <v>854</v>
      </c>
      <c r="QX1" s="74" t="s">
        <v>854</v>
      </c>
      <c r="QY1" s="74" t="s">
        <v>854</v>
      </c>
      <c r="QZ1" s="74" t="s">
        <v>854</v>
      </c>
      <c r="RA1" s="74" t="s">
        <v>854</v>
      </c>
      <c r="RB1" s="74" t="s">
        <v>854</v>
      </c>
      <c r="RC1" s="74" t="s">
        <v>854</v>
      </c>
      <c r="RD1" s="74" t="s">
        <v>854</v>
      </c>
      <c r="RE1" s="74" t="s">
        <v>854</v>
      </c>
      <c r="RF1" s="74" t="s">
        <v>854</v>
      </c>
      <c r="RG1" s="74" t="s">
        <v>854</v>
      </c>
      <c r="RH1" s="74" t="s">
        <v>854</v>
      </c>
      <c r="RI1" s="74" t="s">
        <v>854</v>
      </c>
      <c r="RJ1" s="74" t="s">
        <v>854</v>
      </c>
      <c r="RK1" s="74" t="s">
        <v>854</v>
      </c>
      <c r="RL1" s="74" t="s">
        <v>854</v>
      </c>
      <c r="RM1" s="74" t="s">
        <v>854</v>
      </c>
      <c r="RN1" s="74" t="s">
        <v>854</v>
      </c>
      <c r="RO1" s="74" t="s">
        <v>854</v>
      </c>
      <c r="RP1" s="74" t="s">
        <v>854</v>
      </c>
      <c r="RQ1" s="74" t="s">
        <v>854</v>
      </c>
      <c r="RR1" s="74" t="s">
        <v>854</v>
      </c>
      <c r="RS1" s="74" t="s">
        <v>854</v>
      </c>
      <c r="RT1" s="74" t="s">
        <v>854</v>
      </c>
      <c r="RU1" s="74" t="s">
        <v>854</v>
      </c>
      <c r="RV1" s="74" t="s">
        <v>854</v>
      </c>
      <c r="RW1" s="74" t="s">
        <v>854</v>
      </c>
      <c r="RX1" s="74" t="s">
        <v>854</v>
      </c>
      <c r="RY1" s="74" t="s">
        <v>854</v>
      </c>
      <c r="RZ1" s="74" t="s">
        <v>854</v>
      </c>
      <c r="SA1" s="74" t="s">
        <v>854</v>
      </c>
      <c r="SB1" s="74" t="s">
        <v>854</v>
      </c>
      <c r="SC1" s="74" t="s">
        <v>854</v>
      </c>
      <c r="SD1" s="74" t="s">
        <v>854</v>
      </c>
      <c r="SE1" s="74" t="s">
        <v>854</v>
      </c>
      <c r="SF1" s="74" t="s">
        <v>854</v>
      </c>
      <c r="SG1" s="74" t="s">
        <v>854</v>
      </c>
      <c r="SH1" s="74" t="s">
        <v>854</v>
      </c>
      <c r="SI1" s="74" t="s">
        <v>854</v>
      </c>
      <c r="SJ1" s="74" t="s">
        <v>854</v>
      </c>
      <c r="SK1" s="74" t="s">
        <v>854</v>
      </c>
      <c r="SL1" s="74" t="s">
        <v>854</v>
      </c>
      <c r="SM1" s="74" t="s">
        <v>854</v>
      </c>
      <c r="SN1" s="74" t="s">
        <v>854</v>
      </c>
      <c r="SO1" s="74" t="s">
        <v>854</v>
      </c>
      <c r="SP1" s="74" t="s">
        <v>854</v>
      </c>
      <c r="SQ1" s="74" t="s">
        <v>854</v>
      </c>
      <c r="SR1" s="74" t="s">
        <v>854</v>
      </c>
      <c r="SS1" s="74" t="s">
        <v>854</v>
      </c>
      <c r="ST1" s="74" t="s">
        <v>854</v>
      </c>
      <c r="SU1" s="74" t="s">
        <v>854</v>
      </c>
      <c r="SV1" s="74" t="s">
        <v>854</v>
      </c>
      <c r="SW1" s="74" t="s">
        <v>854</v>
      </c>
      <c r="SX1" s="74" t="s">
        <v>854</v>
      </c>
      <c r="SY1" s="74" t="s">
        <v>854</v>
      </c>
      <c r="SZ1" s="74" t="s">
        <v>854</v>
      </c>
      <c r="TA1" s="74" t="s">
        <v>854</v>
      </c>
      <c r="TB1" s="74" t="s">
        <v>854</v>
      </c>
      <c r="TC1" s="74" t="s">
        <v>854</v>
      </c>
      <c r="TD1" s="74" t="s">
        <v>854</v>
      </c>
      <c r="TE1" s="74" t="s">
        <v>854</v>
      </c>
      <c r="TF1" s="74" t="s">
        <v>854</v>
      </c>
      <c r="TG1" s="74" t="s">
        <v>854</v>
      </c>
      <c r="TH1" s="74" t="s">
        <v>854</v>
      </c>
      <c r="TI1" s="74" t="s">
        <v>854</v>
      </c>
      <c r="TJ1" s="74" t="s">
        <v>854</v>
      </c>
      <c r="TK1" s="74" t="s">
        <v>854</v>
      </c>
      <c r="TL1" s="74" t="s">
        <v>854</v>
      </c>
      <c r="TM1" s="74" t="s">
        <v>854</v>
      </c>
      <c r="TN1" s="74" t="s">
        <v>854</v>
      </c>
      <c r="TO1" s="74" t="s">
        <v>854</v>
      </c>
      <c r="TP1" s="74" t="s">
        <v>854</v>
      </c>
      <c r="TQ1" s="74" t="s">
        <v>854</v>
      </c>
      <c r="TR1" s="74" t="s">
        <v>854</v>
      </c>
      <c r="TS1" s="74" t="s">
        <v>854</v>
      </c>
      <c r="TT1" s="74" t="s">
        <v>854</v>
      </c>
      <c r="TU1" s="74" t="s">
        <v>854</v>
      </c>
      <c r="TV1" s="74" t="s">
        <v>854</v>
      </c>
      <c r="TW1" s="74" t="s">
        <v>854</v>
      </c>
      <c r="TX1" s="74" t="s">
        <v>854</v>
      </c>
      <c r="TY1" s="74" t="s">
        <v>854</v>
      </c>
      <c r="TZ1" s="74" t="s">
        <v>854</v>
      </c>
      <c r="UA1" s="74" t="s">
        <v>854</v>
      </c>
      <c r="UB1" s="74" t="s">
        <v>854</v>
      </c>
      <c r="UC1" s="74" t="s">
        <v>854</v>
      </c>
      <c r="UD1" s="74" t="s">
        <v>854</v>
      </c>
      <c r="UE1" s="74" t="s">
        <v>854</v>
      </c>
      <c r="UF1" s="74" t="s">
        <v>854</v>
      </c>
      <c r="UG1" s="74" t="s">
        <v>854</v>
      </c>
      <c r="UH1" s="74" t="s">
        <v>854</v>
      </c>
      <c r="UI1" s="74" t="s">
        <v>854</v>
      </c>
      <c r="UJ1" s="74" t="s">
        <v>854</v>
      </c>
      <c r="UK1" s="74" t="s">
        <v>854</v>
      </c>
      <c r="UL1" s="74" t="s">
        <v>854</v>
      </c>
      <c r="UM1" s="74" t="s">
        <v>854</v>
      </c>
      <c r="UN1" s="74" t="s">
        <v>854</v>
      </c>
      <c r="UO1" s="74" t="s">
        <v>854</v>
      </c>
      <c r="UP1" s="74" t="s">
        <v>854</v>
      </c>
      <c r="UQ1" s="74" t="s">
        <v>854</v>
      </c>
      <c r="UR1" s="74" t="s">
        <v>854</v>
      </c>
      <c r="US1" s="74" t="s">
        <v>854</v>
      </c>
      <c r="UT1" s="74" t="s">
        <v>854</v>
      </c>
      <c r="UU1" s="74" t="s">
        <v>854</v>
      </c>
      <c r="UV1" s="74" t="s">
        <v>854</v>
      </c>
      <c r="UW1" s="74" t="s">
        <v>854</v>
      </c>
      <c r="UX1" s="74" t="s">
        <v>854</v>
      </c>
      <c r="UY1" s="74" t="s">
        <v>854</v>
      </c>
      <c r="UZ1" s="74" t="s">
        <v>854</v>
      </c>
      <c r="VA1" s="74" t="s">
        <v>854</v>
      </c>
      <c r="VB1" s="74" t="s">
        <v>854</v>
      </c>
      <c r="VC1" s="74" t="s">
        <v>854</v>
      </c>
      <c r="VD1" s="74" t="s">
        <v>854</v>
      </c>
      <c r="VE1" s="74" t="s">
        <v>854</v>
      </c>
      <c r="VF1" s="74" t="s">
        <v>854</v>
      </c>
      <c r="VG1" s="74" t="s">
        <v>854</v>
      </c>
      <c r="VH1" s="74" t="s">
        <v>854</v>
      </c>
      <c r="VI1" s="74" t="s">
        <v>854</v>
      </c>
      <c r="VJ1" s="74" t="s">
        <v>854</v>
      </c>
      <c r="VK1" s="74" t="s">
        <v>854</v>
      </c>
      <c r="VL1" s="74" t="s">
        <v>854</v>
      </c>
      <c r="VM1" s="74" t="s">
        <v>854</v>
      </c>
      <c r="VN1" s="74" t="s">
        <v>854</v>
      </c>
      <c r="VO1" s="74" t="s">
        <v>854</v>
      </c>
      <c r="VP1" s="74" t="s">
        <v>854</v>
      </c>
      <c r="VQ1" s="74" t="s">
        <v>854</v>
      </c>
      <c r="VR1" s="74" t="s">
        <v>854</v>
      </c>
      <c r="VS1" s="74" t="s">
        <v>854</v>
      </c>
      <c r="VT1" s="74" t="s">
        <v>854</v>
      </c>
      <c r="VU1" s="74" t="s">
        <v>854</v>
      </c>
      <c r="VV1" s="74" t="s">
        <v>854</v>
      </c>
      <c r="VW1" s="74" t="s">
        <v>854</v>
      </c>
      <c r="VX1" s="74" t="s">
        <v>854</v>
      </c>
      <c r="VY1" s="74" t="s">
        <v>854</v>
      </c>
      <c r="VZ1" s="74" t="s">
        <v>854</v>
      </c>
      <c r="WA1" s="74" t="s">
        <v>854</v>
      </c>
      <c r="WB1" s="74" t="s">
        <v>854</v>
      </c>
      <c r="WC1" s="74" t="s">
        <v>854</v>
      </c>
      <c r="WD1" s="74" t="s">
        <v>854</v>
      </c>
      <c r="WE1" s="74" t="s">
        <v>854</v>
      </c>
      <c r="WF1" s="74" t="s">
        <v>854</v>
      </c>
      <c r="WG1" s="74" t="s">
        <v>854</v>
      </c>
      <c r="WH1" s="74" t="s">
        <v>854</v>
      </c>
      <c r="WI1" s="74" t="s">
        <v>854</v>
      </c>
      <c r="WJ1" s="74" t="s">
        <v>854</v>
      </c>
      <c r="WK1" s="74" t="s">
        <v>854</v>
      </c>
      <c r="WL1" s="74" t="s">
        <v>854</v>
      </c>
      <c r="WM1" s="74" t="s">
        <v>854</v>
      </c>
      <c r="WN1" s="74" t="s">
        <v>854</v>
      </c>
      <c r="WO1" s="74" t="s">
        <v>854</v>
      </c>
      <c r="WP1" s="74" t="s">
        <v>854</v>
      </c>
      <c r="WQ1" s="74" t="s">
        <v>854</v>
      </c>
      <c r="WR1" s="74" t="s">
        <v>854</v>
      </c>
      <c r="WS1" s="74" t="s">
        <v>854</v>
      </c>
      <c r="WT1" s="74" t="s">
        <v>854</v>
      </c>
      <c r="WU1" s="74" t="s">
        <v>854</v>
      </c>
      <c r="WV1" s="74" t="s">
        <v>854</v>
      </c>
      <c r="WW1" s="74" t="s">
        <v>854</v>
      </c>
      <c r="WX1" s="74" t="s">
        <v>854</v>
      </c>
      <c r="WY1" s="74" t="s">
        <v>854</v>
      </c>
      <c r="WZ1" s="74" t="s">
        <v>854</v>
      </c>
      <c r="XA1" s="74" t="s">
        <v>854</v>
      </c>
      <c r="XB1" s="74" t="s">
        <v>854</v>
      </c>
      <c r="XC1" s="74" t="s">
        <v>854</v>
      </c>
      <c r="XD1" s="74" t="s">
        <v>854</v>
      </c>
      <c r="XE1" s="74" t="s">
        <v>854</v>
      </c>
      <c r="XF1" s="74" t="s">
        <v>854</v>
      </c>
      <c r="XG1" s="74" t="s">
        <v>854</v>
      </c>
      <c r="XH1" s="74" t="s">
        <v>854</v>
      </c>
      <c r="XI1" s="74" t="s">
        <v>854</v>
      </c>
      <c r="XJ1" s="74" t="s">
        <v>854</v>
      </c>
      <c r="XK1" s="74" t="s">
        <v>854</v>
      </c>
      <c r="XL1" s="74" t="s">
        <v>854</v>
      </c>
      <c r="XM1" s="74" t="s">
        <v>854</v>
      </c>
      <c r="XN1" s="74" t="s">
        <v>854</v>
      </c>
      <c r="XO1" s="74" t="s">
        <v>854</v>
      </c>
      <c r="XP1" s="74" t="s">
        <v>854</v>
      </c>
      <c r="XQ1" s="75"/>
      <c r="XR1" s="75"/>
      <c r="XS1" s="75"/>
      <c r="XT1" s="76"/>
    </row>
    <row r="2" spans="1:644" s="15" customFormat="1" ht="45" customHeight="1" thickBot="1">
      <c r="A2" s="8" t="s">
        <v>0</v>
      </c>
      <c r="B2" s="9" t="s">
        <v>847</v>
      </c>
      <c r="C2" s="17" t="s">
        <v>1739</v>
      </c>
      <c r="D2" s="18" t="s">
        <v>849</v>
      </c>
      <c r="E2" s="19" t="s">
        <v>850</v>
      </c>
      <c r="F2" s="19" t="s">
        <v>851</v>
      </c>
      <c r="G2" s="19" t="s">
        <v>852</v>
      </c>
      <c r="H2" s="19" t="s">
        <v>856</v>
      </c>
      <c r="I2" s="19" t="s">
        <v>857</v>
      </c>
      <c r="J2" s="19" t="s">
        <v>858</v>
      </c>
      <c r="K2" s="19" t="s">
        <v>859</v>
      </c>
      <c r="L2" s="19" t="s">
        <v>860</v>
      </c>
      <c r="M2" s="19" t="s">
        <v>862</v>
      </c>
      <c r="N2" s="19" t="s">
        <v>863</v>
      </c>
      <c r="O2" s="19" t="s">
        <v>866</v>
      </c>
      <c r="P2" s="19" t="s">
        <v>867</v>
      </c>
      <c r="Q2" s="19" t="s">
        <v>868</v>
      </c>
      <c r="R2" s="19" t="s">
        <v>869</v>
      </c>
      <c r="S2" s="19" t="s">
        <v>870</v>
      </c>
      <c r="T2" s="19" t="s">
        <v>871</v>
      </c>
      <c r="U2" s="19" t="s">
        <v>872</v>
      </c>
      <c r="V2" s="19" t="s">
        <v>873</v>
      </c>
      <c r="W2" s="19" t="s">
        <v>874</v>
      </c>
      <c r="X2" s="19" t="s">
        <v>877</v>
      </c>
      <c r="Y2" s="19" t="s">
        <v>878</v>
      </c>
      <c r="Z2" s="19" t="s">
        <v>879</v>
      </c>
      <c r="AA2" s="19" t="s">
        <v>880</v>
      </c>
      <c r="AB2" s="19" t="s">
        <v>881</v>
      </c>
      <c r="AC2" s="19" t="s">
        <v>882</v>
      </c>
      <c r="AD2" s="19" t="s">
        <v>883</v>
      </c>
      <c r="AE2" s="19" t="s">
        <v>884</v>
      </c>
      <c r="AF2" s="19" t="s">
        <v>885</v>
      </c>
      <c r="AG2" s="19" t="s">
        <v>886</v>
      </c>
      <c r="AH2" s="19" t="s">
        <v>887</v>
      </c>
      <c r="AI2" s="19" t="s">
        <v>888</v>
      </c>
      <c r="AJ2" s="19" t="s">
        <v>889</v>
      </c>
      <c r="AK2" s="19" t="s">
        <v>890</v>
      </c>
      <c r="AL2" s="19" t="s">
        <v>892</v>
      </c>
      <c r="AM2" s="19" t="s">
        <v>893</v>
      </c>
      <c r="AN2" s="19" t="s">
        <v>894</v>
      </c>
      <c r="AO2" s="19" t="s">
        <v>896</v>
      </c>
      <c r="AP2" s="19" t="s">
        <v>897</v>
      </c>
      <c r="AQ2" s="19" t="s">
        <v>899</v>
      </c>
      <c r="AR2" s="19" t="s">
        <v>901</v>
      </c>
      <c r="AS2" s="19" t="s">
        <v>903</v>
      </c>
      <c r="AT2" s="19" t="s">
        <v>904</v>
      </c>
      <c r="AU2" s="19" t="s">
        <v>905</v>
      </c>
      <c r="AV2" s="19" t="s">
        <v>906</v>
      </c>
      <c r="AW2" s="19" t="s">
        <v>907</v>
      </c>
      <c r="AX2" s="19" t="s">
        <v>908</v>
      </c>
      <c r="AY2" s="19" t="s">
        <v>909</v>
      </c>
      <c r="AZ2" s="19" t="s">
        <v>910</v>
      </c>
      <c r="BA2" s="19" t="s">
        <v>911</v>
      </c>
      <c r="BB2" s="19" t="s">
        <v>915</v>
      </c>
      <c r="BC2" s="19" t="s">
        <v>916</v>
      </c>
      <c r="BD2" s="19" t="s">
        <v>917</v>
      </c>
      <c r="BE2" s="19" t="s">
        <v>918</v>
      </c>
      <c r="BF2" s="19" t="s">
        <v>919</v>
      </c>
      <c r="BG2" s="19" t="s">
        <v>920</v>
      </c>
      <c r="BH2" s="19" t="s">
        <v>921</v>
      </c>
      <c r="BI2" s="19" t="s">
        <v>923</v>
      </c>
      <c r="BJ2" s="19" t="s">
        <v>926</v>
      </c>
      <c r="BK2" s="19" t="s">
        <v>927</v>
      </c>
      <c r="BL2" s="19" t="s">
        <v>929</v>
      </c>
      <c r="BM2" s="19" t="s">
        <v>930</v>
      </c>
      <c r="BN2" s="19" t="s">
        <v>932</v>
      </c>
      <c r="BO2" s="19" t="s">
        <v>933</v>
      </c>
      <c r="BP2" s="19" t="s">
        <v>935</v>
      </c>
      <c r="BQ2" s="19" t="s">
        <v>936</v>
      </c>
      <c r="BR2" s="19" t="s">
        <v>937</v>
      </c>
      <c r="BS2" s="19" t="s">
        <v>938</v>
      </c>
      <c r="BT2" s="19" t="s">
        <v>939</v>
      </c>
      <c r="BU2" s="19" t="s">
        <v>940</v>
      </c>
      <c r="BV2" s="19" t="s">
        <v>941</v>
      </c>
      <c r="BW2" s="19" t="s">
        <v>942</v>
      </c>
      <c r="BX2" s="19" t="s">
        <v>943</v>
      </c>
      <c r="BY2" s="19" t="s">
        <v>944</v>
      </c>
      <c r="BZ2" s="19" t="s">
        <v>947</v>
      </c>
      <c r="CA2" s="19" t="s">
        <v>949</v>
      </c>
      <c r="CB2" s="19" t="s">
        <v>950</v>
      </c>
      <c r="CC2" s="19" t="s">
        <v>952</v>
      </c>
      <c r="CD2" s="19" t="s">
        <v>953</v>
      </c>
      <c r="CE2" s="19" t="s">
        <v>956</v>
      </c>
      <c r="CF2" s="19" t="s">
        <v>957</v>
      </c>
      <c r="CG2" s="19" t="s">
        <v>958</v>
      </c>
      <c r="CH2" s="19" t="s">
        <v>959</v>
      </c>
      <c r="CI2" s="19" t="s">
        <v>961</v>
      </c>
      <c r="CJ2" s="19" t="s">
        <v>962</v>
      </c>
      <c r="CK2" s="19" t="s">
        <v>964</v>
      </c>
      <c r="CL2" s="19" t="s">
        <v>965</v>
      </c>
      <c r="CM2" s="19" t="s">
        <v>967</v>
      </c>
      <c r="CN2" s="19" t="s">
        <v>968</v>
      </c>
      <c r="CO2" s="19" t="s">
        <v>969</v>
      </c>
      <c r="CP2" s="19" t="s">
        <v>970</v>
      </c>
      <c r="CQ2" s="19" t="s">
        <v>971</v>
      </c>
      <c r="CR2" s="19" t="s">
        <v>972</v>
      </c>
      <c r="CS2" s="19" t="s">
        <v>973</v>
      </c>
      <c r="CT2" s="19" t="s">
        <v>974</v>
      </c>
      <c r="CU2" s="19" t="s">
        <v>975</v>
      </c>
      <c r="CV2" s="19" t="s">
        <v>977</v>
      </c>
      <c r="CW2" s="19" t="s">
        <v>978</v>
      </c>
      <c r="CX2" s="19" t="s">
        <v>979</v>
      </c>
      <c r="CY2" s="19" t="s">
        <v>980</v>
      </c>
      <c r="CZ2" s="19" t="s">
        <v>982</v>
      </c>
      <c r="DA2" s="19" t="s">
        <v>983</v>
      </c>
      <c r="DB2" s="19" t="s">
        <v>985</v>
      </c>
      <c r="DC2" s="19" t="s">
        <v>987</v>
      </c>
      <c r="DD2" s="19" t="s">
        <v>988</v>
      </c>
      <c r="DE2" s="19" t="s">
        <v>989</v>
      </c>
      <c r="DF2" s="19" t="s">
        <v>991</v>
      </c>
      <c r="DG2" s="19" t="s">
        <v>992</v>
      </c>
      <c r="DH2" s="19" t="s">
        <v>993</v>
      </c>
      <c r="DI2" s="19" t="s">
        <v>994</v>
      </c>
      <c r="DJ2" s="19" t="s">
        <v>995</v>
      </c>
      <c r="DK2" s="19" t="s">
        <v>996</v>
      </c>
      <c r="DL2" s="19" t="s">
        <v>997</v>
      </c>
      <c r="DM2" s="19" t="s">
        <v>1001</v>
      </c>
      <c r="DN2" s="19" t="s">
        <v>1002</v>
      </c>
      <c r="DO2" s="19" t="s">
        <v>1003</v>
      </c>
      <c r="DP2" s="19" t="s">
        <v>1005</v>
      </c>
      <c r="DQ2" s="19" t="s">
        <v>1006</v>
      </c>
      <c r="DR2" s="19" t="s">
        <v>1008</v>
      </c>
      <c r="DS2" s="19" t="s">
        <v>1009</v>
      </c>
      <c r="DT2" s="19" t="s">
        <v>1010</v>
      </c>
      <c r="DU2" s="19" t="s">
        <v>1011</v>
      </c>
      <c r="DV2" s="19" t="s">
        <v>1013</v>
      </c>
      <c r="DW2" s="19" t="s">
        <v>1014</v>
      </c>
      <c r="DX2" s="19" t="s">
        <v>1015</v>
      </c>
      <c r="DY2" s="19" t="s">
        <v>1017</v>
      </c>
      <c r="DZ2" s="19" t="s">
        <v>1018</v>
      </c>
      <c r="EA2" s="19" t="s">
        <v>1019</v>
      </c>
      <c r="EB2" s="19" t="s">
        <v>1020</v>
      </c>
      <c r="EC2" s="19" t="s">
        <v>1021</v>
      </c>
      <c r="ED2" s="19" t="s">
        <v>1024</v>
      </c>
      <c r="EE2" s="19" t="s">
        <v>1025</v>
      </c>
      <c r="EF2" s="19" t="s">
        <v>1026</v>
      </c>
      <c r="EG2" s="19" t="s">
        <v>1027</v>
      </c>
      <c r="EH2" s="19" t="s">
        <v>1028</v>
      </c>
      <c r="EI2" s="19" t="s">
        <v>1029</v>
      </c>
      <c r="EJ2" s="19" t="s">
        <v>1030</v>
      </c>
      <c r="EK2" s="19" t="s">
        <v>1031</v>
      </c>
      <c r="EL2" s="19" t="s">
        <v>1033</v>
      </c>
      <c r="EM2" s="19" t="s">
        <v>1034</v>
      </c>
      <c r="EN2" s="19" t="s">
        <v>1035</v>
      </c>
      <c r="EO2" s="19" t="s">
        <v>1037</v>
      </c>
      <c r="EP2" s="19" t="s">
        <v>1038</v>
      </c>
      <c r="EQ2" s="19" t="s">
        <v>1039</v>
      </c>
      <c r="ER2" s="19" t="s">
        <v>1040</v>
      </c>
      <c r="ES2" s="19" t="s">
        <v>1041</v>
      </c>
      <c r="ET2" s="19" t="s">
        <v>1042</v>
      </c>
      <c r="EU2" s="19" t="s">
        <v>1043</v>
      </c>
      <c r="EV2" s="19" t="s">
        <v>1044</v>
      </c>
      <c r="EW2" s="19" t="s">
        <v>1045</v>
      </c>
      <c r="EX2" s="19" t="s">
        <v>1046</v>
      </c>
      <c r="EY2" s="19" t="s">
        <v>1048</v>
      </c>
      <c r="EZ2" s="19" t="s">
        <v>1049</v>
      </c>
      <c r="FA2" s="19" t="s">
        <v>1050</v>
      </c>
      <c r="FB2" s="19" t="s">
        <v>1051</v>
      </c>
      <c r="FC2" s="19" t="s">
        <v>1052</v>
      </c>
      <c r="FD2" s="19" t="s">
        <v>1053</v>
      </c>
      <c r="FE2" s="19" t="s">
        <v>1054</v>
      </c>
      <c r="FF2" s="19" t="s">
        <v>1057</v>
      </c>
      <c r="FG2" s="19" t="s">
        <v>1058</v>
      </c>
      <c r="FH2" s="19" t="s">
        <v>1059</v>
      </c>
      <c r="FI2" s="19" t="s">
        <v>1060</v>
      </c>
      <c r="FJ2" s="19" t="s">
        <v>1061</v>
      </c>
      <c r="FK2" s="19" t="s">
        <v>1062</v>
      </c>
      <c r="FL2" s="19" t="s">
        <v>1063</v>
      </c>
      <c r="FM2" s="19" t="s">
        <v>1064</v>
      </c>
      <c r="FN2" s="19" t="s">
        <v>1065</v>
      </c>
      <c r="FO2" s="19" t="s">
        <v>1066</v>
      </c>
      <c r="FP2" s="19" t="s">
        <v>1070</v>
      </c>
      <c r="FQ2" s="19" t="s">
        <v>1071</v>
      </c>
      <c r="FR2" s="19" t="s">
        <v>1072</v>
      </c>
      <c r="FS2" s="19" t="s">
        <v>1073</v>
      </c>
      <c r="FT2" s="19" t="s">
        <v>1074</v>
      </c>
      <c r="FU2" s="19" t="s">
        <v>1075</v>
      </c>
      <c r="FV2" s="19" t="s">
        <v>1076</v>
      </c>
      <c r="FW2" s="19" t="s">
        <v>1077</v>
      </c>
      <c r="FX2" s="19" t="s">
        <v>1078</v>
      </c>
      <c r="FY2" s="19" t="s">
        <v>1079</v>
      </c>
      <c r="FZ2" s="19" t="s">
        <v>1080</v>
      </c>
      <c r="GA2" s="19" t="s">
        <v>1081</v>
      </c>
      <c r="GB2" s="19" t="s">
        <v>1082</v>
      </c>
      <c r="GC2" s="19" t="s">
        <v>1084</v>
      </c>
      <c r="GD2" s="19" t="s">
        <v>1086</v>
      </c>
      <c r="GE2" s="19" t="s">
        <v>1087</v>
      </c>
      <c r="GF2" s="19" t="s">
        <v>1088</v>
      </c>
      <c r="GG2" s="19" t="s">
        <v>1089</v>
      </c>
      <c r="GH2" s="19" t="s">
        <v>1090</v>
      </c>
      <c r="GI2" s="19" t="s">
        <v>1091</v>
      </c>
      <c r="GJ2" s="19" t="s">
        <v>1092</v>
      </c>
      <c r="GK2" s="19" t="s">
        <v>1093</v>
      </c>
      <c r="GL2" s="19" t="s">
        <v>1094</v>
      </c>
      <c r="GM2" s="19" t="s">
        <v>1095</v>
      </c>
      <c r="GN2" s="19" t="s">
        <v>1096</v>
      </c>
      <c r="GO2" s="19" t="s">
        <v>1097</v>
      </c>
      <c r="GP2" s="19" t="s">
        <v>1098</v>
      </c>
      <c r="GQ2" s="19" t="s">
        <v>1101</v>
      </c>
      <c r="GR2" s="19" t="s">
        <v>1102</v>
      </c>
      <c r="GS2" s="19" t="s">
        <v>1103</v>
      </c>
      <c r="GT2" s="19" t="s">
        <v>1104</v>
      </c>
      <c r="GU2" s="19" t="s">
        <v>1105</v>
      </c>
      <c r="GV2" s="19" t="s">
        <v>1106</v>
      </c>
      <c r="GW2" s="19" t="s">
        <v>1107</v>
      </c>
      <c r="GX2" s="19" t="s">
        <v>1108</v>
      </c>
      <c r="GY2" s="19" t="s">
        <v>1109</v>
      </c>
      <c r="GZ2" s="19" t="s">
        <v>1112</v>
      </c>
      <c r="HA2" s="19" t="s">
        <v>1113</v>
      </c>
      <c r="HB2" s="19" t="s">
        <v>1114</v>
      </c>
      <c r="HC2" s="19" t="s">
        <v>1115</v>
      </c>
      <c r="HD2" s="19" t="s">
        <v>1116</v>
      </c>
      <c r="HE2" s="19" t="s">
        <v>1117</v>
      </c>
      <c r="HF2" s="19" t="s">
        <v>1118</v>
      </c>
      <c r="HG2" s="19" t="s">
        <v>1119</v>
      </c>
      <c r="HH2" s="19" t="s">
        <v>1120</v>
      </c>
      <c r="HI2" s="19" t="s">
        <v>1121</v>
      </c>
      <c r="HJ2" s="19" t="s">
        <v>1124</v>
      </c>
      <c r="HK2" s="19" t="s">
        <v>1129</v>
      </c>
      <c r="HL2" s="19" t="s">
        <v>1130</v>
      </c>
      <c r="HM2" s="19" t="s">
        <v>1131</v>
      </c>
      <c r="HN2" s="19" t="s">
        <v>1132</v>
      </c>
      <c r="HO2" s="19" t="s">
        <v>1133</v>
      </c>
      <c r="HP2" s="19" t="s">
        <v>1134</v>
      </c>
      <c r="HQ2" s="19" t="s">
        <v>1135</v>
      </c>
      <c r="HR2" s="19" t="s">
        <v>1136</v>
      </c>
      <c r="HS2" s="19" t="s">
        <v>1137</v>
      </c>
      <c r="HT2" s="19" t="s">
        <v>1138</v>
      </c>
      <c r="HU2" s="19" t="s">
        <v>1140</v>
      </c>
      <c r="HV2" s="19" t="s">
        <v>1141</v>
      </c>
      <c r="HW2" s="19" t="s">
        <v>1142</v>
      </c>
      <c r="HX2" s="19" t="s">
        <v>1143</v>
      </c>
      <c r="HY2" s="19" t="s">
        <v>1144</v>
      </c>
      <c r="HZ2" s="19" t="s">
        <v>1145</v>
      </c>
      <c r="IA2" s="19" t="s">
        <v>1146</v>
      </c>
      <c r="IB2" s="19" t="s">
        <v>1147</v>
      </c>
      <c r="IC2" s="19" t="s">
        <v>1149</v>
      </c>
      <c r="ID2" s="19" t="s">
        <v>1150</v>
      </c>
      <c r="IE2" s="19" t="s">
        <v>1151</v>
      </c>
      <c r="IF2" s="19" t="s">
        <v>1152</v>
      </c>
      <c r="IG2" s="19" t="s">
        <v>1153</v>
      </c>
      <c r="IH2" s="19" t="s">
        <v>1154</v>
      </c>
      <c r="II2" s="19" t="s">
        <v>1155</v>
      </c>
      <c r="IJ2" s="19" t="s">
        <v>1156</v>
      </c>
      <c r="IK2" s="19" t="s">
        <v>1157</v>
      </c>
      <c r="IL2" s="19" t="s">
        <v>1158</v>
      </c>
      <c r="IM2" s="19" t="s">
        <v>1159</v>
      </c>
      <c r="IN2" s="19" t="s">
        <v>1160</v>
      </c>
      <c r="IO2" s="19" t="s">
        <v>1162</v>
      </c>
      <c r="IP2" s="19" t="s">
        <v>1163</v>
      </c>
      <c r="IQ2" s="19" t="s">
        <v>1164</v>
      </c>
      <c r="IR2" s="19" t="s">
        <v>1165</v>
      </c>
      <c r="IS2" s="19" t="s">
        <v>1167</v>
      </c>
      <c r="IT2" s="19" t="s">
        <v>1168</v>
      </c>
      <c r="IU2" s="19" t="s">
        <v>1169</v>
      </c>
      <c r="IV2" s="19" t="s">
        <v>1170</v>
      </c>
      <c r="IW2" s="19" t="s">
        <v>1171</v>
      </c>
      <c r="IX2" s="19" t="s">
        <v>1172</v>
      </c>
      <c r="IY2" s="19" t="s">
        <v>1173</v>
      </c>
      <c r="IZ2" s="19" t="s">
        <v>1175</v>
      </c>
      <c r="JA2" s="19" t="s">
        <v>1176</v>
      </c>
      <c r="JB2" s="19" t="s">
        <v>1177</v>
      </c>
      <c r="JC2" s="19" t="s">
        <v>1179</v>
      </c>
      <c r="JD2" s="19" t="s">
        <v>1180</v>
      </c>
      <c r="JE2" s="19" t="s">
        <v>1181</v>
      </c>
      <c r="JF2" s="19" t="s">
        <v>1183</v>
      </c>
      <c r="JG2" s="19" t="s">
        <v>1184</v>
      </c>
      <c r="JH2" s="19" t="s">
        <v>1185</v>
      </c>
      <c r="JI2" s="19" t="s">
        <v>1186</v>
      </c>
      <c r="JJ2" s="19" t="s">
        <v>1187</v>
      </c>
      <c r="JK2" s="19" t="s">
        <v>1188</v>
      </c>
      <c r="JL2" s="19" t="s">
        <v>1189</v>
      </c>
      <c r="JM2" s="19" t="s">
        <v>1190</v>
      </c>
      <c r="JN2" s="19" t="s">
        <v>1191</v>
      </c>
      <c r="JO2" s="19" t="s">
        <v>1192</v>
      </c>
      <c r="JP2" s="19" t="s">
        <v>1193</v>
      </c>
      <c r="JQ2" s="19" t="s">
        <v>1194</v>
      </c>
      <c r="JR2" s="19" t="s">
        <v>1195</v>
      </c>
      <c r="JS2" s="19" t="s">
        <v>1196</v>
      </c>
      <c r="JT2" s="19" t="s">
        <v>1198</v>
      </c>
      <c r="JU2" s="19" t="s">
        <v>1199</v>
      </c>
      <c r="JV2" s="19" t="s">
        <v>1200</v>
      </c>
      <c r="JW2" s="19" t="s">
        <v>1201</v>
      </c>
      <c r="JX2" s="19" t="s">
        <v>1202</v>
      </c>
      <c r="JY2" s="19" t="s">
        <v>1203</v>
      </c>
      <c r="JZ2" s="19" t="s">
        <v>1204</v>
      </c>
      <c r="KA2" s="19" t="s">
        <v>1205</v>
      </c>
      <c r="KB2" s="19" t="s">
        <v>1206</v>
      </c>
      <c r="KC2" s="19" t="s">
        <v>1208</v>
      </c>
      <c r="KD2" s="19" t="s">
        <v>1209</v>
      </c>
      <c r="KE2" s="19" t="s">
        <v>1210</v>
      </c>
      <c r="KF2" s="19" t="s">
        <v>1211</v>
      </c>
      <c r="KG2" s="19" t="s">
        <v>1212</v>
      </c>
      <c r="KH2" s="19" t="s">
        <v>1213</v>
      </c>
      <c r="KI2" s="19" t="s">
        <v>1214</v>
      </c>
      <c r="KJ2" s="19" t="s">
        <v>1215</v>
      </c>
      <c r="KK2" s="19" t="s">
        <v>1216</v>
      </c>
      <c r="KL2" s="19" t="s">
        <v>1217</v>
      </c>
      <c r="KM2" s="19" t="s">
        <v>1218</v>
      </c>
      <c r="KN2" s="19" t="s">
        <v>1219</v>
      </c>
      <c r="KO2" s="19" t="s">
        <v>1220</v>
      </c>
      <c r="KP2" s="19" t="s">
        <v>1221</v>
      </c>
      <c r="KQ2" s="19" t="s">
        <v>1222</v>
      </c>
      <c r="KR2" s="19" t="s">
        <v>1225</v>
      </c>
      <c r="KS2" s="19" t="s">
        <v>1226</v>
      </c>
      <c r="KT2" s="19" t="s">
        <v>1227</v>
      </c>
      <c r="KU2" s="19" t="s">
        <v>1228</v>
      </c>
      <c r="KV2" s="19" t="s">
        <v>1229</v>
      </c>
      <c r="KW2" s="19" t="s">
        <v>1230</v>
      </c>
      <c r="KX2" s="19" t="s">
        <v>1231</v>
      </c>
      <c r="KY2" s="19" t="s">
        <v>1232</v>
      </c>
      <c r="KZ2" s="19" t="s">
        <v>1233</v>
      </c>
      <c r="LA2" s="19" t="s">
        <v>1234</v>
      </c>
      <c r="LB2" s="19" t="s">
        <v>1235</v>
      </c>
      <c r="LC2" s="19" t="s">
        <v>1236</v>
      </c>
      <c r="LD2" s="19" t="s">
        <v>1240</v>
      </c>
      <c r="LE2" s="19" t="s">
        <v>1241</v>
      </c>
      <c r="LF2" s="19" t="s">
        <v>1242</v>
      </c>
      <c r="LG2" s="19" t="s">
        <v>1244</v>
      </c>
      <c r="LH2" s="19" t="s">
        <v>1245</v>
      </c>
      <c r="LI2" s="19" t="s">
        <v>1246</v>
      </c>
      <c r="LJ2" s="19" t="s">
        <v>1247</v>
      </c>
      <c r="LK2" s="19" t="s">
        <v>1248</v>
      </c>
      <c r="LL2" s="19" t="s">
        <v>1249</v>
      </c>
      <c r="LM2" s="19" t="s">
        <v>1250</v>
      </c>
      <c r="LN2" s="19" t="s">
        <v>1252</v>
      </c>
      <c r="LO2" s="19" t="s">
        <v>1253</v>
      </c>
      <c r="LP2" s="19" t="s">
        <v>1254</v>
      </c>
      <c r="LQ2" s="19" t="s">
        <v>1256</v>
      </c>
      <c r="LR2" s="19" t="s">
        <v>1257</v>
      </c>
      <c r="LS2" s="19" t="s">
        <v>1259</v>
      </c>
      <c r="LT2" s="19" t="s">
        <v>1261</v>
      </c>
      <c r="LU2" s="19" t="s">
        <v>1262</v>
      </c>
      <c r="LV2" s="19" t="s">
        <v>1263</v>
      </c>
      <c r="LW2" s="19" t="s">
        <v>1264</v>
      </c>
      <c r="LX2" s="19" t="s">
        <v>1265</v>
      </c>
      <c r="LY2" s="19" t="s">
        <v>1266</v>
      </c>
      <c r="LZ2" s="19" t="s">
        <v>1268</v>
      </c>
      <c r="MA2" s="19" t="s">
        <v>1270</v>
      </c>
      <c r="MB2" s="19" t="s">
        <v>1271</v>
      </c>
      <c r="MC2" s="19" t="s">
        <v>1272</v>
      </c>
      <c r="MD2" s="19" t="s">
        <v>1273</v>
      </c>
      <c r="ME2" s="19" t="s">
        <v>1276</v>
      </c>
      <c r="MF2" s="19" t="s">
        <v>1277</v>
      </c>
      <c r="MG2" s="19" t="s">
        <v>1278</v>
      </c>
      <c r="MH2" s="19" t="s">
        <v>1279</v>
      </c>
      <c r="MI2" s="19" t="s">
        <v>1280</v>
      </c>
      <c r="MJ2" s="19" t="s">
        <v>1281</v>
      </c>
      <c r="MK2" s="19" t="s">
        <v>1282</v>
      </c>
      <c r="ML2" s="19" t="s">
        <v>1283</v>
      </c>
      <c r="MM2" s="19" t="s">
        <v>1285</v>
      </c>
      <c r="MN2" s="19" t="s">
        <v>1286</v>
      </c>
      <c r="MO2" s="19" t="s">
        <v>1287</v>
      </c>
      <c r="MP2" s="19" t="s">
        <v>1288</v>
      </c>
      <c r="MQ2" s="19" t="s">
        <v>1289</v>
      </c>
      <c r="MR2" s="19" t="s">
        <v>1290</v>
      </c>
      <c r="MS2" s="19" t="s">
        <v>1292</v>
      </c>
      <c r="MT2" s="19" t="s">
        <v>1293</v>
      </c>
      <c r="MU2" s="19" t="s">
        <v>1295</v>
      </c>
      <c r="MV2" s="19" t="s">
        <v>1297</v>
      </c>
      <c r="MW2" s="19" t="s">
        <v>1298</v>
      </c>
      <c r="MX2" s="19" t="s">
        <v>1299</v>
      </c>
      <c r="MY2" s="19" t="s">
        <v>1303</v>
      </c>
      <c r="MZ2" s="19" t="s">
        <v>1305</v>
      </c>
      <c r="NA2" s="19" t="s">
        <v>1308</v>
      </c>
      <c r="NB2" s="19" t="s">
        <v>1310</v>
      </c>
      <c r="NC2" s="19" t="s">
        <v>1312</v>
      </c>
      <c r="ND2" s="19" t="s">
        <v>1313</v>
      </c>
      <c r="NE2" s="19" t="s">
        <v>1314</v>
      </c>
      <c r="NF2" s="19" t="s">
        <v>1315</v>
      </c>
      <c r="NG2" s="19" t="s">
        <v>1316</v>
      </c>
      <c r="NH2" s="19" t="s">
        <v>1318</v>
      </c>
      <c r="NI2" s="19" t="s">
        <v>1319</v>
      </c>
      <c r="NJ2" s="19" t="s">
        <v>1320</v>
      </c>
      <c r="NK2" s="19" t="s">
        <v>1321</v>
      </c>
      <c r="NL2" s="19" t="s">
        <v>1323</v>
      </c>
      <c r="NM2" s="19" t="s">
        <v>1324</v>
      </c>
      <c r="NN2" s="19" t="s">
        <v>1327</v>
      </c>
      <c r="NO2" s="19" t="s">
        <v>1328</v>
      </c>
      <c r="NP2" s="19" t="s">
        <v>1329</v>
      </c>
      <c r="NQ2" s="19" t="s">
        <v>1332</v>
      </c>
      <c r="NR2" s="19" t="s">
        <v>1334</v>
      </c>
      <c r="NS2" s="19" t="s">
        <v>1335</v>
      </c>
      <c r="NT2" s="19" t="s">
        <v>1336</v>
      </c>
      <c r="NU2" s="19" t="s">
        <v>1337</v>
      </c>
      <c r="NV2" s="19" t="s">
        <v>1338</v>
      </c>
      <c r="NW2" s="19" t="s">
        <v>1339</v>
      </c>
      <c r="NX2" s="19" t="s">
        <v>1340</v>
      </c>
      <c r="NY2" s="19" t="s">
        <v>1341</v>
      </c>
      <c r="NZ2" s="19" t="s">
        <v>1343</v>
      </c>
      <c r="OA2" s="19" t="s">
        <v>1344</v>
      </c>
      <c r="OB2" s="19" t="s">
        <v>1345</v>
      </c>
      <c r="OC2" s="19" t="s">
        <v>1346</v>
      </c>
      <c r="OD2" s="19" t="s">
        <v>1347</v>
      </c>
      <c r="OE2" s="19" t="s">
        <v>1348</v>
      </c>
      <c r="OF2" s="19" t="s">
        <v>1349</v>
      </c>
      <c r="OG2" s="19" t="s">
        <v>1351</v>
      </c>
      <c r="OH2" s="19" t="s">
        <v>1353</v>
      </c>
      <c r="OI2" s="19" t="s">
        <v>1354</v>
      </c>
      <c r="OJ2" s="19" t="s">
        <v>1355</v>
      </c>
      <c r="OK2" s="19" t="s">
        <v>1356</v>
      </c>
      <c r="OL2" s="19" t="s">
        <v>1357</v>
      </c>
      <c r="OM2" s="19" t="s">
        <v>1358</v>
      </c>
      <c r="ON2" s="19" t="s">
        <v>1359</v>
      </c>
      <c r="OO2" s="19" t="s">
        <v>1360</v>
      </c>
      <c r="OP2" s="19" t="s">
        <v>1362</v>
      </c>
      <c r="OQ2" s="19" t="s">
        <v>1364</v>
      </c>
      <c r="OR2" s="19" t="s">
        <v>1365</v>
      </c>
      <c r="OS2" s="19" t="s">
        <v>1366</v>
      </c>
      <c r="OT2" s="19" t="s">
        <v>1367</v>
      </c>
      <c r="OU2" s="19" t="s">
        <v>1368</v>
      </c>
      <c r="OV2" s="19" t="s">
        <v>1371</v>
      </c>
      <c r="OW2" s="19" t="s">
        <v>1372</v>
      </c>
      <c r="OX2" s="19" t="s">
        <v>1373</v>
      </c>
      <c r="OY2" s="19" t="s">
        <v>1374</v>
      </c>
      <c r="OZ2" s="19" t="s">
        <v>1375</v>
      </c>
      <c r="PA2" s="19" t="s">
        <v>1377</v>
      </c>
      <c r="PB2" s="19" t="s">
        <v>1378</v>
      </c>
      <c r="PC2" s="19" t="s">
        <v>1379</v>
      </c>
      <c r="PD2" s="19" t="s">
        <v>1380</v>
      </c>
      <c r="PE2" s="19" t="s">
        <v>1381</v>
      </c>
      <c r="PF2" s="19" t="s">
        <v>1382</v>
      </c>
      <c r="PG2" s="19" t="s">
        <v>1383</v>
      </c>
      <c r="PH2" s="19" t="s">
        <v>1384</v>
      </c>
      <c r="PI2" s="19" t="s">
        <v>1385</v>
      </c>
      <c r="PJ2" s="19" t="s">
        <v>1386</v>
      </c>
      <c r="PK2" s="19" t="s">
        <v>1388</v>
      </c>
      <c r="PL2" s="19" t="s">
        <v>1389</v>
      </c>
      <c r="PM2" s="19" t="s">
        <v>1390</v>
      </c>
      <c r="PN2" s="19" t="s">
        <v>1391</v>
      </c>
      <c r="PO2" s="19" t="s">
        <v>1392</v>
      </c>
      <c r="PP2" s="19" t="s">
        <v>1393</v>
      </c>
      <c r="PQ2" s="19" t="s">
        <v>1394</v>
      </c>
      <c r="PR2" s="19" t="s">
        <v>1396</v>
      </c>
      <c r="PS2" s="19" t="s">
        <v>1397</v>
      </c>
      <c r="PT2" s="19" t="s">
        <v>1398</v>
      </c>
      <c r="PU2" s="19" t="s">
        <v>1399</v>
      </c>
      <c r="PV2" s="19" t="s">
        <v>1400</v>
      </c>
      <c r="PW2" s="19" t="s">
        <v>1401</v>
      </c>
      <c r="PX2" s="19" t="s">
        <v>1402</v>
      </c>
      <c r="PY2" s="19" t="s">
        <v>1403</v>
      </c>
      <c r="PZ2" s="19" t="s">
        <v>1405</v>
      </c>
      <c r="QA2" s="19" t="s">
        <v>1406</v>
      </c>
      <c r="QB2" s="19" t="s">
        <v>1407</v>
      </c>
      <c r="QC2" s="19" t="s">
        <v>1408</v>
      </c>
      <c r="QD2" s="19" t="s">
        <v>1409</v>
      </c>
      <c r="QE2" s="19" t="s">
        <v>1410</v>
      </c>
      <c r="QF2" s="19" t="s">
        <v>1411</v>
      </c>
      <c r="QG2" s="19" t="s">
        <v>1412</v>
      </c>
      <c r="QH2" s="19" t="s">
        <v>1413</v>
      </c>
      <c r="QI2" s="19" t="s">
        <v>1415</v>
      </c>
      <c r="QJ2" s="19" t="s">
        <v>1416</v>
      </c>
      <c r="QK2" s="19" t="s">
        <v>1417</v>
      </c>
      <c r="QL2" s="19" t="s">
        <v>1419</v>
      </c>
      <c r="QM2" s="19" t="s">
        <v>1420</v>
      </c>
      <c r="QN2" s="19" t="s">
        <v>1421</v>
      </c>
      <c r="QO2" s="19" t="s">
        <v>1422</v>
      </c>
      <c r="QP2" s="19" t="s">
        <v>1427</v>
      </c>
      <c r="QQ2" s="19" t="s">
        <v>1428</v>
      </c>
      <c r="QR2" s="19" t="s">
        <v>1429</v>
      </c>
      <c r="QS2" s="19" t="s">
        <v>1430</v>
      </c>
      <c r="QT2" s="19" t="s">
        <v>1431</v>
      </c>
      <c r="QU2" s="19" t="s">
        <v>1433</v>
      </c>
      <c r="QV2" s="19" t="s">
        <v>1435</v>
      </c>
      <c r="QW2" s="19" t="s">
        <v>1436</v>
      </c>
      <c r="QX2" s="19" t="s">
        <v>1437</v>
      </c>
      <c r="QY2" s="19" t="s">
        <v>1438</v>
      </c>
      <c r="QZ2" s="19" t="s">
        <v>1440</v>
      </c>
      <c r="RA2" s="19" t="s">
        <v>1441</v>
      </c>
      <c r="RB2" s="19" t="s">
        <v>1442</v>
      </c>
      <c r="RC2" s="19" t="s">
        <v>1443</v>
      </c>
      <c r="RD2" s="19" t="s">
        <v>1444</v>
      </c>
      <c r="RE2" s="19" t="s">
        <v>1445</v>
      </c>
      <c r="RF2" s="19" t="s">
        <v>1446</v>
      </c>
      <c r="RG2" s="19" t="s">
        <v>1447</v>
      </c>
      <c r="RH2" s="19" t="s">
        <v>1449</v>
      </c>
      <c r="RI2" s="19" t="s">
        <v>1450</v>
      </c>
      <c r="RJ2" s="19" t="s">
        <v>1451</v>
      </c>
      <c r="RK2" s="19" t="s">
        <v>1455</v>
      </c>
      <c r="RL2" s="19" t="s">
        <v>1456</v>
      </c>
      <c r="RM2" s="19" t="s">
        <v>1457</v>
      </c>
      <c r="RN2" s="19" t="s">
        <v>1458</v>
      </c>
      <c r="RO2" s="19" t="s">
        <v>1459</v>
      </c>
      <c r="RP2" s="19" t="s">
        <v>1460</v>
      </c>
      <c r="RQ2" s="19" t="s">
        <v>1461</v>
      </c>
      <c r="RR2" s="19" t="s">
        <v>1462</v>
      </c>
      <c r="RS2" s="19" t="s">
        <v>1463</v>
      </c>
      <c r="RT2" s="19" t="s">
        <v>1464</v>
      </c>
      <c r="RU2" s="19" t="s">
        <v>1469</v>
      </c>
      <c r="RV2" s="19" t="s">
        <v>1471</v>
      </c>
      <c r="RW2" s="19" t="s">
        <v>1472</v>
      </c>
      <c r="RX2" s="19" t="s">
        <v>1473</v>
      </c>
      <c r="RY2" s="19" t="s">
        <v>1474</v>
      </c>
      <c r="RZ2" s="19" t="s">
        <v>1475</v>
      </c>
      <c r="SA2" s="19" t="s">
        <v>1476</v>
      </c>
      <c r="SB2" s="19" t="s">
        <v>1477</v>
      </c>
      <c r="SC2" s="19" t="s">
        <v>1478</v>
      </c>
      <c r="SD2" s="19" t="s">
        <v>1479</v>
      </c>
      <c r="SE2" s="19" t="s">
        <v>1481</v>
      </c>
      <c r="SF2" s="19" t="s">
        <v>1483</v>
      </c>
      <c r="SG2" s="19" t="s">
        <v>1484</v>
      </c>
      <c r="SH2" s="19" t="s">
        <v>1485</v>
      </c>
      <c r="SI2" s="19" t="s">
        <v>1486</v>
      </c>
      <c r="SJ2" s="19" t="s">
        <v>1488</v>
      </c>
      <c r="SK2" s="19" t="s">
        <v>1489</v>
      </c>
      <c r="SL2" s="19" t="s">
        <v>1492</v>
      </c>
      <c r="SM2" s="19" t="s">
        <v>1493</v>
      </c>
      <c r="SN2" s="19" t="s">
        <v>1494</v>
      </c>
      <c r="SO2" s="19" t="s">
        <v>1495</v>
      </c>
      <c r="SP2" s="19" t="s">
        <v>1496</v>
      </c>
      <c r="SQ2" s="19" t="s">
        <v>1497</v>
      </c>
      <c r="SR2" s="19" t="s">
        <v>1498</v>
      </c>
      <c r="SS2" s="19" t="s">
        <v>1500</v>
      </c>
      <c r="ST2" s="19" t="s">
        <v>1501</v>
      </c>
      <c r="SU2" s="19" t="s">
        <v>1502</v>
      </c>
      <c r="SV2" s="19" t="s">
        <v>1503</v>
      </c>
      <c r="SW2" s="19" t="s">
        <v>1505</v>
      </c>
      <c r="SX2" s="19" t="s">
        <v>1506</v>
      </c>
      <c r="SY2" s="19" t="s">
        <v>1508</v>
      </c>
      <c r="SZ2" s="19" t="s">
        <v>1510</v>
      </c>
      <c r="TA2" s="19" t="s">
        <v>1512</v>
      </c>
      <c r="TB2" s="19" t="s">
        <v>1513</v>
      </c>
      <c r="TC2" s="19" t="s">
        <v>1514</v>
      </c>
      <c r="TD2" s="19" t="s">
        <v>1515</v>
      </c>
      <c r="TE2" s="19" t="s">
        <v>1516</v>
      </c>
      <c r="TF2" s="19" t="s">
        <v>1518</v>
      </c>
      <c r="TG2" s="19" t="s">
        <v>1519</v>
      </c>
      <c r="TH2" s="19" t="s">
        <v>1520</v>
      </c>
      <c r="TI2" s="19" t="s">
        <v>1522</v>
      </c>
      <c r="TJ2" s="19" t="s">
        <v>1523</v>
      </c>
      <c r="TK2" s="19" t="s">
        <v>1524</v>
      </c>
      <c r="TL2" s="19" t="s">
        <v>1525</v>
      </c>
      <c r="TM2" s="19" t="s">
        <v>1527</v>
      </c>
      <c r="TN2" s="19" t="s">
        <v>1529</v>
      </c>
      <c r="TO2" s="19" t="s">
        <v>1530</v>
      </c>
      <c r="TP2" s="19" t="s">
        <v>1531</v>
      </c>
      <c r="TQ2" s="19" t="s">
        <v>1532</v>
      </c>
      <c r="TR2" s="19" t="s">
        <v>1533</v>
      </c>
      <c r="TS2" s="19" t="s">
        <v>1535</v>
      </c>
      <c r="TT2" s="19" t="s">
        <v>1536</v>
      </c>
      <c r="TU2" s="19" t="s">
        <v>1537</v>
      </c>
      <c r="TV2" s="19" t="s">
        <v>1538</v>
      </c>
      <c r="TW2" s="19" t="s">
        <v>1540</v>
      </c>
      <c r="TX2" s="19" t="s">
        <v>1542</v>
      </c>
      <c r="TY2" s="19" t="s">
        <v>1544</v>
      </c>
      <c r="TZ2" s="19" t="s">
        <v>1546</v>
      </c>
      <c r="UA2" s="19" t="s">
        <v>1547</v>
      </c>
      <c r="UB2" s="19" t="s">
        <v>1549</v>
      </c>
      <c r="UC2" s="19" t="s">
        <v>1550</v>
      </c>
      <c r="UD2" s="19" t="s">
        <v>1551</v>
      </c>
      <c r="UE2" s="19" t="s">
        <v>1553</v>
      </c>
      <c r="UF2" s="19" t="s">
        <v>1556</v>
      </c>
      <c r="UG2" s="19" t="s">
        <v>1557</v>
      </c>
      <c r="UH2" s="19" t="s">
        <v>1559</v>
      </c>
      <c r="UI2" s="19" t="s">
        <v>1560</v>
      </c>
      <c r="UJ2" s="19" t="s">
        <v>1561</v>
      </c>
      <c r="UK2" s="19" t="s">
        <v>1562</v>
      </c>
      <c r="UL2" s="19" t="s">
        <v>1565</v>
      </c>
      <c r="UM2" s="19" t="s">
        <v>1566</v>
      </c>
      <c r="UN2" s="19" t="s">
        <v>1568</v>
      </c>
      <c r="UO2" s="19" t="s">
        <v>1572</v>
      </c>
      <c r="UP2" s="19" t="s">
        <v>1573</v>
      </c>
      <c r="UQ2" s="19" t="s">
        <v>1574</v>
      </c>
      <c r="UR2" s="19" t="s">
        <v>1577</v>
      </c>
      <c r="US2" s="19" t="s">
        <v>1578</v>
      </c>
      <c r="UT2" s="19" t="s">
        <v>1580</v>
      </c>
      <c r="UU2" s="19" t="s">
        <v>1581</v>
      </c>
      <c r="UV2" s="19" t="s">
        <v>1582</v>
      </c>
      <c r="UW2" s="19" t="s">
        <v>1584</v>
      </c>
      <c r="UX2" s="19" t="s">
        <v>1586</v>
      </c>
      <c r="UY2" s="19" t="s">
        <v>1587</v>
      </c>
      <c r="UZ2" s="19" t="s">
        <v>1588</v>
      </c>
      <c r="VA2" s="19" t="s">
        <v>1592</v>
      </c>
      <c r="VB2" s="19" t="s">
        <v>1593</v>
      </c>
      <c r="VC2" s="19" t="s">
        <v>1594</v>
      </c>
      <c r="VD2" s="19" t="s">
        <v>1595</v>
      </c>
      <c r="VE2" s="19" t="s">
        <v>1596</v>
      </c>
      <c r="VF2" s="19" t="s">
        <v>1599</v>
      </c>
      <c r="VG2" s="19" t="s">
        <v>1601</v>
      </c>
      <c r="VH2" s="19" t="s">
        <v>1604</v>
      </c>
      <c r="VI2" s="19" t="s">
        <v>1605</v>
      </c>
      <c r="VJ2" s="19" t="s">
        <v>1606</v>
      </c>
      <c r="VK2" s="19" t="s">
        <v>1607</v>
      </c>
      <c r="VL2" s="19" t="s">
        <v>1608</v>
      </c>
      <c r="VM2" s="19" t="s">
        <v>1609</v>
      </c>
      <c r="VN2" s="19" t="s">
        <v>1610</v>
      </c>
      <c r="VO2" s="19" t="s">
        <v>1611</v>
      </c>
      <c r="VP2" s="19" t="s">
        <v>1612</v>
      </c>
      <c r="VQ2" s="19" t="s">
        <v>1613</v>
      </c>
      <c r="VR2" s="19" t="s">
        <v>1614</v>
      </c>
      <c r="VS2" s="19" t="s">
        <v>1615</v>
      </c>
      <c r="VT2" s="19" t="s">
        <v>1616</v>
      </c>
      <c r="VU2" s="19" t="s">
        <v>1617</v>
      </c>
      <c r="VV2" s="19" t="s">
        <v>1619</v>
      </c>
      <c r="VW2" s="19" t="s">
        <v>1620</v>
      </c>
      <c r="VX2" s="19" t="s">
        <v>1622</v>
      </c>
      <c r="VY2" s="19" t="s">
        <v>1623</v>
      </c>
      <c r="VZ2" s="19" t="s">
        <v>1624</v>
      </c>
      <c r="WA2" s="19" t="s">
        <v>1625</v>
      </c>
      <c r="WB2" s="19" t="s">
        <v>1626</v>
      </c>
      <c r="WC2" s="19" t="s">
        <v>1627</v>
      </c>
      <c r="WD2" s="19" t="s">
        <v>1628</v>
      </c>
      <c r="WE2" s="19" t="s">
        <v>1629</v>
      </c>
      <c r="WF2" s="19" t="s">
        <v>1632</v>
      </c>
      <c r="WG2" s="19" t="s">
        <v>1634</v>
      </c>
      <c r="WH2" s="19" t="s">
        <v>1637</v>
      </c>
      <c r="WI2" s="19" t="s">
        <v>1639</v>
      </c>
      <c r="WJ2" s="19" t="s">
        <v>1640</v>
      </c>
      <c r="WK2" s="19" t="s">
        <v>1641</v>
      </c>
      <c r="WL2" s="19" t="s">
        <v>1642</v>
      </c>
      <c r="WM2" s="19" t="s">
        <v>1643</v>
      </c>
      <c r="WN2" s="19" t="s">
        <v>1645</v>
      </c>
      <c r="WO2" s="19" t="s">
        <v>1646</v>
      </c>
      <c r="WP2" s="19" t="s">
        <v>1648</v>
      </c>
      <c r="WQ2" s="19" t="s">
        <v>1649</v>
      </c>
      <c r="WR2" s="19" t="s">
        <v>1650</v>
      </c>
      <c r="WS2" s="19" t="s">
        <v>1652</v>
      </c>
      <c r="WT2" s="19" t="s">
        <v>1653</v>
      </c>
      <c r="WU2" s="19" t="s">
        <v>1655</v>
      </c>
      <c r="WV2" s="19" t="s">
        <v>1656</v>
      </c>
      <c r="WW2" s="19" t="s">
        <v>1657</v>
      </c>
      <c r="WX2" s="19" t="s">
        <v>1658</v>
      </c>
      <c r="WY2" s="19" t="s">
        <v>1659</v>
      </c>
      <c r="WZ2" s="19" t="s">
        <v>1661</v>
      </c>
      <c r="XA2" s="19" t="s">
        <v>1662</v>
      </c>
      <c r="XB2" s="19" t="s">
        <v>1663</v>
      </c>
      <c r="XC2" s="19" t="s">
        <v>1664</v>
      </c>
      <c r="XD2" s="19" t="s">
        <v>1665</v>
      </c>
      <c r="XE2" s="19" t="s">
        <v>1666</v>
      </c>
      <c r="XF2" s="19" t="s">
        <v>1667</v>
      </c>
      <c r="XG2" s="19" t="s">
        <v>1668</v>
      </c>
      <c r="XH2" s="19" t="s">
        <v>1670</v>
      </c>
      <c r="XI2" s="19" t="s">
        <v>1672</v>
      </c>
      <c r="XJ2" s="19" t="s">
        <v>1673</v>
      </c>
      <c r="XK2" s="19" t="s">
        <v>1674</v>
      </c>
      <c r="XL2" s="19" t="s">
        <v>1676</v>
      </c>
      <c r="XM2" s="19" t="s">
        <v>1678</v>
      </c>
      <c r="XN2" s="19" t="s">
        <v>1680</v>
      </c>
      <c r="XO2" s="19" t="s">
        <v>1681</v>
      </c>
      <c r="XP2" s="20" t="s">
        <v>1682</v>
      </c>
      <c r="XQ2" s="10" t="s">
        <v>1683</v>
      </c>
      <c r="XR2" s="10" t="s">
        <v>1718</v>
      </c>
      <c r="XS2" s="10" t="s">
        <v>1684</v>
      </c>
      <c r="XT2" s="60" t="s">
        <v>1685</v>
      </c>
    </row>
    <row r="3" spans="1:644" s="28" customFormat="1" ht="24.95" hidden="1" customHeight="1" thickBot="1">
      <c r="A3" s="31"/>
      <c r="B3" s="32"/>
      <c r="C3" s="33"/>
      <c r="D3" s="34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35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35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35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35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35"/>
      <c r="LA3" s="35"/>
      <c r="LB3" s="35"/>
      <c r="LC3" s="35"/>
      <c r="LD3" s="35"/>
      <c r="LE3" s="35"/>
      <c r="LF3" s="35"/>
      <c r="LG3" s="35"/>
      <c r="LH3" s="35"/>
      <c r="LI3" s="35"/>
      <c r="LJ3" s="35"/>
      <c r="LK3" s="35"/>
      <c r="LL3" s="35"/>
      <c r="LM3" s="35"/>
      <c r="LN3" s="35"/>
      <c r="LO3" s="35"/>
      <c r="LP3" s="35"/>
      <c r="LQ3" s="35"/>
      <c r="LR3" s="35"/>
      <c r="LS3" s="35"/>
      <c r="LT3" s="35"/>
      <c r="LU3" s="35"/>
      <c r="LV3" s="35"/>
      <c r="LW3" s="35"/>
      <c r="LX3" s="35"/>
      <c r="LY3" s="35"/>
      <c r="LZ3" s="35"/>
      <c r="MA3" s="35"/>
      <c r="MB3" s="35"/>
      <c r="MC3" s="35"/>
      <c r="MD3" s="35"/>
      <c r="ME3" s="35"/>
      <c r="MF3" s="35"/>
      <c r="MG3" s="35"/>
      <c r="MH3" s="35"/>
      <c r="MI3" s="35"/>
      <c r="MJ3" s="35"/>
      <c r="MK3" s="35"/>
      <c r="ML3" s="35"/>
      <c r="MM3" s="35"/>
      <c r="MN3" s="35"/>
      <c r="MO3" s="35"/>
      <c r="MP3" s="35"/>
      <c r="MQ3" s="35"/>
      <c r="MR3" s="35"/>
      <c r="MS3" s="35"/>
      <c r="MT3" s="35"/>
      <c r="MU3" s="35"/>
      <c r="MV3" s="35"/>
      <c r="MW3" s="35"/>
      <c r="MX3" s="35"/>
      <c r="MY3" s="35"/>
      <c r="MZ3" s="35"/>
      <c r="NA3" s="35"/>
      <c r="NB3" s="35"/>
      <c r="NC3" s="35"/>
      <c r="ND3" s="35"/>
      <c r="NE3" s="35"/>
      <c r="NF3" s="35"/>
      <c r="NG3" s="35"/>
      <c r="NH3" s="35"/>
      <c r="NI3" s="35"/>
      <c r="NJ3" s="35"/>
      <c r="NK3" s="35"/>
      <c r="NL3" s="35"/>
      <c r="NM3" s="35"/>
      <c r="NN3" s="35"/>
      <c r="NO3" s="35"/>
      <c r="NP3" s="35"/>
      <c r="NQ3" s="35"/>
      <c r="NR3" s="35"/>
      <c r="NS3" s="35"/>
      <c r="NT3" s="35"/>
      <c r="NU3" s="35"/>
      <c r="NV3" s="35"/>
      <c r="NW3" s="35"/>
      <c r="NX3" s="35"/>
      <c r="NY3" s="35"/>
      <c r="NZ3" s="35"/>
      <c r="OA3" s="35"/>
      <c r="OB3" s="35"/>
      <c r="OC3" s="35"/>
      <c r="OD3" s="35"/>
      <c r="OE3" s="35"/>
      <c r="OF3" s="35"/>
      <c r="OG3" s="35"/>
      <c r="OH3" s="35"/>
      <c r="OI3" s="35"/>
      <c r="OJ3" s="35"/>
      <c r="OK3" s="35"/>
      <c r="OL3" s="35"/>
      <c r="OM3" s="35"/>
      <c r="ON3" s="35"/>
      <c r="OO3" s="35"/>
      <c r="OP3" s="35"/>
      <c r="OQ3" s="35"/>
      <c r="OR3" s="35"/>
      <c r="OS3" s="35"/>
      <c r="OT3" s="35"/>
      <c r="OU3" s="35"/>
      <c r="OV3" s="35"/>
      <c r="OW3" s="35"/>
      <c r="OX3" s="35"/>
      <c r="OY3" s="35"/>
      <c r="OZ3" s="35"/>
      <c r="PA3" s="35"/>
      <c r="PB3" s="35"/>
      <c r="PC3" s="35"/>
      <c r="PD3" s="35"/>
      <c r="PE3" s="35"/>
      <c r="PF3" s="35"/>
      <c r="PG3" s="35"/>
      <c r="PH3" s="35"/>
      <c r="PI3" s="35"/>
      <c r="PJ3" s="35"/>
      <c r="PK3" s="35"/>
      <c r="PL3" s="35"/>
      <c r="PM3" s="35"/>
      <c r="PN3" s="35"/>
      <c r="PO3" s="35"/>
      <c r="PP3" s="35"/>
      <c r="PQ3" s="35"/>
      <c r="PR3" s="35"/>
      <c r="PS3" s="35"/>
      <c r="PT3" s="35"/>
      <c r="PU3" s="35"/>
      <c r="PV3" s="35"/>
      <c r="PW3" s="35"/>
      <c r="PX3" s="35"/>
      <c r="PY3" s="35"/>
      <c r="PZ3" s="35"/>
      <c r="QA3" s="35"/>
      <c r="QB3" s="35"/>
      <c r="QC3" s="35"/>
      <c r="QD3" s="35"/>
      <c r="QE3" s="35"/>
      <c r="QF3" s="35"/>
      <c r="QG3" s="35"/>
      <c r="QH3" s="35"/>
      <c r="QI3" s="35"/>
      <c r="QJ3" s="35"/>
      <c r="QK3" s="35"/>
      <c r="QL3" s="35"/>
      <c r="QM3" s="35"/>
      <c r="QN3" s="35"/>
      <c r="QO3" s="35"/>
      <c r="QP3" s="35"/>
      <c r="QQ3" s="35"/>
      <c r="QR3" s="35"/>
      <c r="QS3" s="35"/>
      <c r="QT3" s="35"/>
      <c r="QU3" s="35"/>
      <c r="QV3" s="35"/>
      <c r="QW3" s="35"/>
      <c r="QX3" s="35"/>
      <c r="QY3" s="35"/>
      <c r="QZ3" s="35"/>
      <c r="RA3" s="35"/>
      <c r="RB3" s="35"/>
      <c r="RC3" s="35"/>
      <c r="RD3" s="35"/>
      <c r="RE3" s="35"/>
      <c r="RF3" s="35"/>
      <c r="RG3" s="35"/>
      <c r="RH3" s="35"/>
      <c r="RI3" s="35"/>
      <c r="RJ3" s="35"/>
      <c r="RK3" s="35"/>
      <c r="RL3" s="35"/>
      <c r="RM3" s="35"/>
      <c r="RN3" s="35"/>
      <c r="RO3" s="35"/>
      <c r="RP3" s="35"/>
      <c r="RQ3" s="35"/>
      <c r="RR3" s="35"/>
      <c r="RS3" s="35"/>
      <c r="RT3" s="35"/>
      <c r="RU3" s="35"/>
      <c r="RV3" s="35"/>
      <c r="RW3" s="35"/>
      <c r="RX3" s="35"/>
      <c r="RY3" s="35"/>
      <c r="RZ3" s="35"/>
      <c r="SA3" s="35"/>
      <c r="SB3" s="35"/>
      <c r="SC3" s="35"/>
      <c r="SD3" s="35"/>
      <c r="SE3" s="35"/>
      <c r="SF3" s="35"/>
      <c r="SG3" s="35"/>
      <c r="SH3" s="35"/>
      <c r="SI3" s="35"/>
      <c r="SJ3" s="35"/>
      <c r="SK3" s="35"/>
      <c r="SL3" s="35"/>
      <c r="SM3" s="35"/>
      <c r="SN3" s="35"/>
      <c r="SO3" s="35"/>
      <c r="SP3" s="35"/>
      <c r="SQ3" s="35"/>
      <c r="SR3" s="35"/>
      <c r="SS3" s="35"/>
      <c r="ST3" s="35"/>
      <c r="SU3" s="35"/>
      <c r="SV3" s="35"/>
      <c r="SW3" s="35"/>
      <c r="SX3" s="35"/>
      <c r="SY3" s="35"/>
      <c r="SZ3" s="35"/>
      <c r="TA3" s="35"/>
      <c r="TB3" s="35"/>
      <c r="TC3" s="35"/>
      <c r="TD3" s="35"/>
      <c r="TE3" s="35"/>
      <c r="TF3" s="35"/>
      <c r="TG3" s="35"/>
      <c r="TH3" s="35"/>
      <c r="TI3" s="35"/>
      <c r="TJ3" s="35"/>
      <c r="TK3" s="35"/>
      <c r="TL3" s="35"/>
      <c r="TM3" s="35"/>
      <c r="TN3" s="35"/>
      <c r="TO3" s="35"/>
      <c r="TP3" s="35"/>
      <c r="TQ3" s="35"/>
      <c r="TR3" s="35"/>
      <c r="TS3" s="35"/>
      <c r="TT3" s="35"/>
      <c r="TU3" s="35"/>
      <c r="TV3" s="35"/>
      <c r="TW3" s="35"/>
      <c r="TX3" s="35"/>
      <c r="TY3" s="35"/>
      <c r="TZ3" s="35"/>
      <c r="UA3" s="35"/>
      <c r="UB3" s="35"/>
      <c r="UC3" s="35"/>
      <c r="UD3" s="35"/>
      <c r="UE3" s="35"/>
      <c r="UF3" s="35"/>
      <c r="UG3" s="35"/>
      <c r="UH3" s="35"/>
      <c r="UI3" s="35"/>
      <c r="UJ3" s="35"/>
      <c r="UK3" s="35"/>
      <c r="UL3" s="35"/>
      <c r="UM3" s="35"/>
      <c r="UN3" s="35"/>
      <c r="UO3" s="35"/>
      <c r="UP3" s="35"/>
      <c r="UQ3" s="35"/>
      <c r="UR3" s="35"/>
      <c r="US3" s="35"/>
      <c r="UT3" s="35"/>
      <c r="UU3" s="35"/>
      <c r="UV3" s="35"/>
      <c r="UW3" s="35"/>
      <c r="UX3" s="35"/>
      <c r="UY3" s="35"/>
      <c r="UZ3" s="35"/>
      <c r="VA3" s="35"/>
      <c r="VB3" s="35"/>
      <c r="VC3" s="35"/>
      <c r="VD3" s="35"/>
      <c r="VE3" s="35"/>
      <c r="VF3" s="35"/>
      <c r="VG3" s="35"/>
      <c r="VH3" s="35"/>
      <c r="VI3" s="35"/>
      <c r="VJ3" s="35"/>
      <c r="VK3" s="35"/>
      <c r="VL3" s="35"/>
      <c r="VM3" s="35"/>
      <c r="VN3" s="35"/>
      <c r="VO3" s="35"/>
      <c r="VP3" s="35"/>
      <c r="VQ3" s="35"/>
      <c r="VR3" s="35"/>
      <c r="VS3" s="35"/>
      <c r="VT3" s="35"/>
      <c r="VU3" s="35"/>
      <c r="VV3" s="35"/>
      <c r="VW3" s="35"/>
      <c r="VX3" s="35"/>
      <c r="VY3" s="35"/>
      <c r="VZ3" s="35"/>
      <c r="WA3" s="35"/>
      <c r="WB3" s="35"/>
      <c r="WC3" s="35"/>
      <c r="WD3" s="35"/>
      <c r="WE3" s="35"/>
      <c r="WF3" s="35"/>
      <c r="WG3" s="35"/>
      <c r="WH3" s="35"/>
      <c r="WI3" s="35"/>
      <c r="WJ3" s="35"/>
      <c r="WK3" s="35"/>
      <c r="WL3" s="35"/>
      <c r="WM3" s="35"/>
      <c r="WN3" s="35"/>
      <c r="WO3" s="35"/>
      <c r="WP3" s="35"/>
      <c r="WQ3" s="35"/>
      <c r="WR3" s="35"/>
      <c r="WS3" s="35"/>
      <c r="WT3" s="35"/>
      <c r="WU3" s="35"/>
      <c r="WV3" s="35"/>
      <c r="WW3" s="35"/>
      <c r="WX3" s="35"/>
      <c r="WY3" s="35"/>
      <c r="WZ3" s="35"/>
      <c r="XA3" s="35"/>
      <c r="XB3" s="35"/>
      <c r="XC3" s="35"/>
      <c r="XD3" s="35"/>
      <c r="XE3" s="35"/>
      <c r="XF3" s="35"/>
      <c r="XG3" s="35"/>
      <c r="XH3" s="35"/>
      <c r="XI3" s="35"/>
      <c r="XJ3" s="35"/>
      <c r="XK3" s="35"/>
      <c r="XL3" s="35"/>
      <c r="XM3" s="35"/>
      <c r="XN3" s="35"/>
      <c r="XO3" s="35"/>
      <c r="XP3" s="36"/>
      <c r="XQ3" s="37"/>
      <c r="XR3" s="38"/>
      <c r="XS3" s="38"/>
      <c r="XT3" s="62"/>
    </row>
    <row r="4" spans="1:644" s="28" customFormat="1" ht="24.95" hidden="1" customHeight="1" thickBot="1">
      <c r="A4" s="29"/>
      <c r="B4" s="30"/>
      <c r="C4" s="23"/>
      <c r="D4" s="24">
        <v>5</v>
      </c>
      <c r="E4" s="25">
        <v>5</v>
      </c>
      <c r="F4" s="25">
        <v>5</v>
      </c>
      <c r="G4" s="25">
        <v>5</v>
      </c>
      <c r="H4" s="25">
        <v>5</v>
      </c>
      <c r="I4" s="25">
        <v>5</v>
      </c>
      <c r="J4" s="25">
        <v>5</v>
      </c>
      <c r="K4" s="25">
        <v>5</v>
      </c>
      <c r="L4" s="25">
        <v>5</v>
      </c>
      <c r="M4" s="25">
        <v>5</v>
      </c>
      <c r="N4" s="25">
        <v>5</v>
      </c>
      <c r="O4" s="25">
        <v>5</v>
      </c>
      <c r="P4" s="25">
        <v>5</v>
      </c>
      <c r="Q4" s="25">
        <v>5</v>
      </c>
      <c r="R4" s="25">
        <v>5</v>
      </c>
      <c r="S4" s="25">
        <v>5</v>
      </c>
      <c r="T4" s="25">
        <v>5</v>
      </c>
      <c r="U4" s="25">
        <v>5</v>
      </c>
      <c r="V4" s="25">
        <v>5</v>
      </c>
      <c r="W4" s="25">
        <v>5</v>
      </c>
      <c r="X4" s="25">
        <v>5</v>
      </c>
      <c r="Y4" s="25">
        <v>5</v>
      </c>
      <c r="Z4" s="25">
        <v>5</v>
      </c>
      <c r="AA4" s="25">
        <v>5</v>
      </c>
      <c r="AB4" s="25">
        <v>5</v>
      </c>
      <c r="AC4" s="25">
        <v>5</v>
      </c>
      <c r="AD4" s="25">
        <v>5</v>
      </c>
      <c r="AE4" s="25">
        <v>5</v>
      </c>
      <c r="AF4" s="25">
        <v>5</v>
      </c>
      <c r="AG4" s="25">
        <v>5</v>
      </c>
      <c r="AH4" s="25">
        <v>5</v>
      </c>
      <c r="AI4" s="25">
        <v>5</v>
      </c>
      <c r="AJ4" s="25">
        <v>5</v>
      </c>
      <c r="AK4" s="25">
        <v>5</v>
      </c>
      <c r="AL4" s="25">
        <v>5</v>
      </c>
      <c r="AM4" s="25">
        <v>5</v>
      </c>
      <c r="AN4" s="25">
        <v>5</v>
      </c>
      <c r="AO4" s="25">
        <v>5</v>
      </c>
      <c r="AP4" s="25">
        <v>5</v>
      </c>
      <c r="AQ4" s="25">
        <v>5</v>
      </c>
      <c r="AR4" s="25">
        <v>5</v>
      </c>
      <c r="AS4" s="25">
        <v>5</v>
      </c>
      <c r="AT4" s="25">
        <v>5</v>
      </c>
      <c r="AU4" s="25">
        <v>5</v>
      </c>
      <c r="AV4" s="25">
        <v>5</v>
      </c>
      <c r="AW4" s="25">
        <v>5</v>
      </c>
      <c r="AX4" s="25">
        <v>5</v>
      </c>
      <c r="AY4" s="25">
        <v>5</v>
      </c>
      <c r="AZ4" s="25">
        <v>5</v>
      </c>
      <c r="BA4" s="25">
        <v>5</v>
      </c>
      <c r="BB4" s="25">
        <v>5</v>
      </c>
      <c r="BC4" s="25">
        <v>5</v>
      </c>
      <c r="BD4" s="25">
        <v>5</v>
      </c>
      <c r="BE4" s="25">
        <v>5</v>
      </c>
      <c r="BF4" s="25">
        <v>5</v>
      </c>
      <c r="BG4" s="25">
        <v>5</v>
      </c>
      <c r="BH4" s="25">
        <v>5</v>
      </c>
      <c r="BI4" s="25">
        <v>5</v>
      </c>
      <c r="BJ4" s="25">
        <v>5</v>
      </c>
      <c r="BK4" s="25">
        <v>5</v>
      </c>
      <c r="BL4" s="25">
        <v>5</v>
      </c>
      <c r="BM4" s="25">
        <v>5</v>
      </c>
      <c r="BN4" s="25">
        <v>5</v>
      </c>
      <c r="BO4" s="25">
        <v>5</v>
      </c>
      <c r="BP4" s="25">
        <v>5</v>
      </c>
      <c r="BQ4" s="25">
        <v>5</v>
      </c>
      <c r="BR4" s="25">
        <v>5</v>
      </c>
      <c r="BS4" s="25">
        <v>5</v>
      </c>
      <c r="BT4" s="25">
        <v>5</v>
      </c>
      <c r="BU4" s="25">
        <v>5</v>
      </c>
      <c r="BV4" s="25">
        <v>5</v>
      </c>
      <c r="BW4" s="25">
        <v>5</v>
      </c>
      <c r="BX4" s="25">
        <v>5</v>
      </c>
      <c r="BY4" s="25">
        <v>5</v>
      </c>
      <c r="BZ4" s="25">
        <v>5</v>
      </c>
      <c r="CA4" s="25">
        <v>5</v>
      </c>
      <c r="CB4" s="25">
        <v>5</v>
      </c>
      <c r="CC4" s="25">
        <v>5</v>
      </c>
      <c r="CD4" s="25">
        <v>5</v>
      </c>
      <c r="CE4" s="25">
        <v>5</v>
      </c>
      <c r="CF4" s="25">
        <v>5</v>
      </c>
      <c r="CG4" s="25">
        <v>5</v>
      </c>
      <c r="CH4" s="25">
        <v>5</v>
      </c>
      <c r="CI4" s="25">
        <v>5</v>
      </c>
      <c r="CJ4" s="25">
        <v>5</v>
      </c>
      <c r="CK4" s="25">
        <v>5</v>
      </c>
      <c r="CL4" s="25">
        <v>5</v>
      </c>
      <c r="CM4" s="25">
        <v>5</v>
      </c>
      <c r="CN4" s="25">
        <v>5</v>
      </c>
      <c r="CO4" s="25">
        <v>5</v>
      </c>
      <c r="CP4" s="25">
        <v>5</v>
      </c>
      <c r="CQ4" s="25">
        <v>5</v>
      </c>
      <c r="CR4" s="25">
        <v>5</v>
      </c>
      <c r="CS4" s="25">
        <v>5</v>
      </c>
      <c r="CT4" s="25">
        <v>5</v>
      </c>
      <c r="CU4" s="25">
        <v>5</v>
      </c>
      <c r="CV4" s="25">
        <v>5</v>
      </c>
      <c r="CW4" s="25">
        <v>5</v>
      </c>
      <c r="CX4" s="25">
        <v>5</v>
      </c>
      <c r="CY4" s="25">
        <v>5</v>
      </c>
      <c r="CZ4" s="25">
        <v>5</v>
      </c>
      <c r="DA4" s="25">
        <v>5</v>
      </c>
      <c r="DB4" s="25">
        <v>5</v>
      </c>
      <c r="DC4" s="25">
        <v>5</v>
      </c>
      <c r="DD4" s="25">
        <v>5</v>
      </c>
      <c r="DE4" s="25">
        <v>5</v>
      </c>
      <c r="DF4" s="25">
        <v>5</v>
      </c>
      <c r="DG4" s="25">
        <v>5</v>
      </c>
      <c r="DH4" s="25">
        <v>5</v>
      </c>
      <c r="DI4" s="25">
        <v>5</v>
      </c>
      <c r="DJ4" s="25">
        <v>5</v>
      </c>
      <c r="DK4" s="25">
        <v>5</v>
      </c>
      <c r="DL4" s="25">
        <v>5</v>
      </c>
      <c r="DM4" s="25">
        <v>5</v>
      </c>
      <c r="DN4" s="25">
        <v>5</v>
      </c>
      <c r="DO4" s="25">
        <v>5</v>
      </c>
      <c r="DP4" s="25">
        <v>5</v>
      </c>
      <c r="DQ4" s="25">
        <v>5</v>
      </c>
      <c r="DR4" s="25">
        <v>5</v>
      </c>
      <c r="DS4" s="25">
        <v>5</v>
      </c>
      <c r="DT4" s="25">
        <v>5</v>
      </c>
      <c r="DU4" s="25">
        <v>5</v>
      </c>
      <c r="DV4" s="25">
        <v>5</v>
      </c>
      <c r="DW4" s="25">
        <v>5</v>
      </c>
      <c r="DX4" s="25">
        <v>5</v>
      </c>
      <c r="DY4" s="25">
        <v>5</v>
      </c>
      <c r="DZ4" s="25">
        <v>5</v>
      </c>
      <c r="EA4" s="25">
        <v>5</v>
      </c>
      <c r="EB4" s="25">
        <v>5</v>
      </c>
      <c r="EC4" s="25">
        <v>5</v>
      </c>
      <c r="ED4" s="25">
        <v>5</v>
      </c>
      <c r="EE4" s="25">
        <v>5</v>
      </c>
      <c r="EF4" s="25">
        <v>5</v>
      </c>
      <c r="EG4" s="25">
        <v>5</v>
      </c>
      <c r="EH4" s="25">
        <v>5</v>
      </c>
      <c r="EI4" s="25">
        <v>5</v>
      </c>
      <c r="EJ4" s="25">
        <v>5</v>
      </c>
      <c r="EK4" s="25">
        <v>5</v>
      </c>
      <c r="EL4" s="25">
        <v>5</v>
      </c>
      <c r="EM4" s="25">
        <v>5</v>
      </c>
      <c r="EN4" s="25">
        <v>5</v>
      </c>
      <c r="EO4" s="25">
        <v>5</v>
      </c>
      <c r="EP4" s="25">
        <v>5</v>
      </c>
      <c r="EQ4" s="25">
        <v>5</v>
      </c>
      <c r="ER4" s="25">
        <v>5</v>
      </c>
      <c r="ES4" s="25">
        <v>5</v>
      </c>
      <c r="ET4" s="25">
        <v>5</v>
      </c>
      <c r="EU4" s="25">
        <v>5</v>
      </c>
      <c r="EV4" s="25">
        <v>5</v>
      </c>
      <c r="EW4" s="25">
        <v>5</v>
      </c>
      <c r="EX4" s="25">
        <v>5</v>
      </c>
      <c r="EY4" s="25">
        <v>5</v>
      </c>
      <c r="EZ4" s="25">
        <v>5</v>
      </c>
      <c r="FA4" s="25">
        <v>5</v>
      </c>
      <c r="FB4" s="25">
        <v>5</v>
      </c>
      <c r="FC4" s="25">
        <v>5</v>
      </c>
      <c r="FD4" s="25">
        <v>5</v>
      </c>
      <c r="FE4" s="25">
        <v>5</v>
      </c>
      <c r="FF4" s="25">
        <v>5</v>
      </c>
      <c r="FG4" s="25">
        <v>5</v>
      </c>
      <c r="FH4" s="25">
        <v>5</v>
      </c>
      <c r="FI4" s="25">
        <v>5</v>
      </c>
      <c r="FJ4" s="25">
        <v>5</v>
      </c>
      <c r="FK4" s="25">
        <v>5</v>
      </c>
      <c r="FL4" s="25">
        <v>5</v>
      </c>
      <c r="FM4" s="25">
        <v>5</v>
      </c>
      <c r="FN4" s="25">
        <v>5</v>
      </c>
      <c r="FO4" s="25">
        <v>5</v>
      </c>
      <c r="FP4" s="25">
        <v>5</v>
      </c>
      <c r="FQ4" s="25">
        <v>5</v>
      </c>
      <c r="FR4" s="25">
        <v>5</v>
      </c>
      <c r="FS4" s="25">
        <v>5</v>
      </c>
      <c r="FT4" s="25">
        <v>5</v>
      </c>
      <c r="FU4" s="25">
        <v>5</v>
      </c>
      <c r="FV4" s="25">
        <v>5</v>
      </c>
      <c r="FW4" s="25">
        <v>5</v>
      </c>
      <c r="FX4" s="25">
        <v>5</v>
      </c>
      <c r="FY4" s="25">
        <v>5</v>
      </c>
      <c r="FZ4" s="25">
        <v>5</v>
      </c>
      <c r="GA4" s="25">
        <v>5</v>
      </c>
      <c r="GB4" s="25">
        <v>5</v>
      </c>
      <c r="GC4" s="25">
        <v>5</v>
      </c>
      <c r="GD4" s="25">
        <v>5</v>
      </c>
      <c r="GE4" s="25">
        <v>5</v>
      </c>
      <c r="GF4" s="25">
        <v>5</v>
      </c>
      <c r="GG4" s="25">
        <v>5</v>
      </c>
      <c r="GH4" s="25">
        <v>5</v>
      </c>
      <c r="GI4" s="25">
        <v>5</v>
      </c>
      <c r="GJ4" s="25">
        <v>5</v>
      </c>
      <c r="GK4" s="25">
        <v>5</v>
      </c>
      <c r="GL4" s="25">
        <v>5</v>
      </c>
      <c r="GM4" s="25">
        <v>5</v>
      </c>
      <c r="GN4" s="25">
        <v>5</v>
      </c>
      <c r="GO4" s="25">
        <v>5</v>
      </c>
      <c r="GP4" s="25">
        <v>5</v>
      </c>
      <c r="GQ4" s="25">
        <v>5</v>
      </c>
      <c r="GR4" s="25">
        <v>5</v>
      </c>
      <c r="GS4" s="25">
        <v>5</v>
      </c>
      <c r="GT4" s="25">
        <v>5</v>
      </c>
      <c r="GU4" s="25">
        <v>5</v>
      </c>
      <c r="GV4" s="25">
        <v>5</v>
      </c>
      <c r="GW4" s="25">
        <v>5</v>
      </c>
      <c r="GX4" s="25">
        <v>5</v>
      </c>
      <c r="GY4" s="25">
        <v>5</v>
      </c>
      <c r="GZ4" s="25">
        <v>5</v>
      </c>
      <c r="HA4" s="25">
        <v>5</v>
      </c>
      <c r="HB4" s="25">
        <v>5</v>
      </c>
      <c r="HC4" s="25">
        <v>5</v>
      </c>
      <c r="HD4" s="25">
        <v>5</v>
      </c>
      <c r="HE4" s="25">
        <v>5</v>
      </c>
      <c r="HF4" s="25">
        <v>5</v>
      </c>
      <c r="HG4" s="25">
        <v>5</v>
      </c>
      <c r="HH4" s="25">
        <v>5</v>
      </c>
      <c r="HI4" s="25">
        <v>5</v>
      </c>
      <c r="HJ4" s="25">
        <v>5</v>
      </c>
      <c r="HK4" s="25">
        <v>5</v>
      </c>
      <c r="HL4" s="25">
        <v>5</v>
      </c>
      <c r="HM4" s="25">
        <v>5</v>
      </c>
      <c r="HN4" s="25">
        <v>5</v>
      </c>
      <c r="HO4" s="25">
        <v>5</v>
      </c>
      <c r="HP4" s="25">
        <v>5</v>
      </c>
      <c r="HQ4" s="25">
        <v>5</v>
      </c>
      <c r="HR4" s="25">
        <v>5</v>
      </c>
      <c r="HS4" s="25">
        <v>5</v>
      </c>
      <c r="HT4" s="25">
        <v>5</v>
      </c>
      <c r="HU4" s="25">
        <v>5</v>
      </c>
      <c r="HV4" s="25">
        <v>5</v>
      </c>
      <c r="HW4" s="25">
        <v>5</v>
      </c>
      <c r="HX4" s="25">
        <v>5</v>
      </c>
      <c r="HY4" s="25">
        <v>5</v>
      </c>
      <c r="HZ4" s="25">
        <v>5</v>
      </c>
      <c r="IA4" s="25">
        <v>5</v>
      </c>
      <c r="IB4" s="25">
        <v>5</v>
      </c>
      <c r="IC4" s="25">
        <v>5</v>
      </c>
      <c r="ID4" s="25">
        <v>5</v>
      </c>
      <c r="IE4" s="25">
        <v>5</v>
      </c>
      <c r="IF4" s="25">
        <v>5</v>
      </c>
      <c r="IG4" s="25">
        <v>5</v>
      </c>
      <c r="IH4" s="25">
        <v>5</v>
      </c>
      <c r="II4" s="25">
        <v>5</v>
      </c>
      <c r="IJ4" s="25">
        <v>5</v>
      </c>
      <c r="IK4" s="25">
        <v>5</v>
      </c>
      <c r="IL4" s="25">
        <v>5</v>
      </c>
      <c r="IM4" s="25">
        <v>5</v>
      </c>
      <c r="IN4" s="25">
        <v>5</v>
      </c>
      <c r="IO4" s="25">
        <v>5</v>
      </c>
      <c r="IP4" s="25">
        <v>5</v>
      </c>
      <c r="IQ4" s="25">
        <v>5</v>
      </c>
      <c r="IR4" s="25">
        <v>5</v>
      </c>
      <c r="IS4" s="25">
        <v>5</v>
      </c>
      <c r="IT4" s="25">
        <v>5</v>
      </c>
      <c r="IU4" s="25">
        <v>5</v>
      </c>
      <c r="IV4" s="25">
        <v>5</v>
      </c>
      <c r="IW4" s="25">
        <v>5</v>
      </c>
      <c r="IX4" s="25">
        <v>5</v>
      </c>
      <c r="IY4" s="25">
        <v>5</v>
      </c>
      <c r="IZ4" s="25">
        <v>5</v>
      </c>
      <c r="JA4" s="25">
        <v>5</v>
      </c>
      <c r="JB4" s="25">
        <v>5</v>
      </c>
      <c r="JC4" s="25">
        <v>5</v>
      </c>
      <c r="JD4" s="25">
        <v>5</v>
      </c>
      <c r="JE4" s="25">
        <v>5</v>
      </c>
      <c r="JF4" s="25">
        <v>5</v>
      </c>
      <c r="JG4" s="25">
        <v>5</v>
      </c>
      <c r="JH4" s="25">
        <v>5</v>
      </c>
      <c r="JI4" s="25">
        <v>5</v>
      </c>
      <c r="JJ4" s="25">
        <v>5</v>
      </c>
      <c r="JK4" s="25">
        <v>5</v>
      </c>
      <c r="JL4" s="25">
        <v>5</v>
      </c>
      <c r="JM4" s="25">
        <v>5</v>
      </c>
      <c r="JN4" s="25">
        <v>5</v>
      </c>
      <c r="JO4" s="25">
        <v>5</v>
      </c>
      <c r="JP4" s="25">
        <v>5</v>
      </c>
      <c r="JQ4" s="25">
        <v>5</v>
      </c>
      <c r="JR4" s="25">
        <v>5</v>
      </c>
      <c r="JS4" s="25">
        <v>5</v>
      </c>
      <c r="JT4" s="25">
        <v>5</v>
      </c>
      <c r="JU4" s="25">
        <v>5</v>
      </c>
      <c r="JV4" s="25">
        <v>5</v>
      </c>
      <c r="JW4" s="25">
        <v>5</v>
      </c>
      <c r="JX4" s="25">
        <v>5</v>
      </c>
      <c r="JY4" s="25">
        <v>5</v>
      </c>
      <c r="JZ4" s="25">
        <v>5</v>
      </c>
      <c r="KA4" s="25">
        <v>5</v>
      </c>
      <c r="KB4" s="25">
        <v>5</v>
      </c>
      <c r="KC4" s="25">
        <v>5</v>
      </c>
      <c r="KD4" s="25">
        <v>5</v>
      </c>
      <c r="KE4" s="25">
        <v>5</v>
      </c>
      <c r="KF4" s="25">
        <v>5</v>
      </c>
      <c r="KG4" s="25">
        <v>5</v>
      </c>
      <c r="KH4" s="25">
        <v>5</v>
      </c>
      <c r="KI4" s="25">
        <v>5</v>
      </c>
      <c r="KJ4" s="25">
        <v>5</v>
      </c>
      <c r="KK4" s="25">
        <v>5</v>
      </c>
      <c r="KL4" s="25">
        <v>5</v>
      </c>
      <c r="KM4" s="25">
        <v>5</v>
      </c>
      <c r="KN4" s="25">
        <v>5</v>
      </c>
      <c r="KO4" s="25">
        <v>5</v>
      </c>
      <c r="KP4" s="25">
        <v>5</v>
      </c>
      <c r="KQ4" s="25">
        <v>5</v>
      </c>
      <c r="KR4" s="25">
        <v>5</v>
      </c>
      <c r="KS4" s="25">
        <v>5</v>
      </c>
      <c r="KT4" s="25">
        <v>5</v>
      </c>
      <c r="KU4" s="25">
        <v>5</v>
      </c>
      <c r="KV4" s="25">
        <v>5</v>
      </c>
      <c r="KW4" s="25">
        <v>5</v>
      </c>
      <c r="KX4" s="25">
        <v>5</v>
      </c>
      <c r="KY4" s="25">
        <v>5</v>
      </c>
      <c r="KZ4" s="25">
        <v>5</v>
      </c>
      <c r="LA4" s="25">
        <v>5</v>
      </c>
      <c r="LB4" s="25">
        <v>5</v>
      </c>
      <c r="LC4" s="25">
        <v>5</v>
      </c>
      <c r="LD4" s="25">
        <v>5</v>
      </c>
      <c r="LE4" s="25">
        <v>5</v>
      </c>
      <c r="LF4" s="25">
        <v>5</v>
      </c>
      <c r="LG4" s="25">
        <v>5</v>
      </c>
      <c r="LH4" s="25">
        <v>5</v>
      </c>
      <c r="LI4" s="25">
        <v>5</v>
      </c>
      <c r="LJ4" s="25">
        <v>5</v>
      </c>
      <c r="LK4" s="25">
        <v>5</v>
      </c>
      <c r="LL4" s="25">
        <v>5</v>
      </c>
      <c r="LM4" s="25">
        <v>5</v>
      </c>
      <c r="LN4" s="25">
        <v>5</v>
      </c>
      <c r="LO4" s="25">
        <v>5</v>
      </c>
      <c r="LP4" s="25">
        <v>5</v>
      </c>
      <c r="LQ4" s="25">
        <v>5</v>
      </c>
      <c r="LR4" s="25">
        <v>5</v>
      </c>
      <c r="LS4" s="25">
        <v>5</v>
      </c>
      <c r="LT4" s="25">
        <v>5</v>
      </c>
      <c r="LU4" s="25">
        <v>5</v>
      </c>
      <c r="LV4" s="25">
        <v>5</v>
      </c>
      <c r="LW4" s="25">
        <v>5</v>
      </c>
      <c r="LX4" s="25">
        <v>5</v>
      </c>
      <c r="LY4" s="25">
        <v>5</v>
      </c>
      <c r="LZ4" s="25">
        <v>5</v>
      </c>
      <c r="MA4" s="25">
        <v>5</v>
      </c>
      <c r="MB4" s="25">
        <v>5</v>
      </c>
      <c r="MC4" s="25"/>
      <c r="MD4" s="25">
        <v>5</v>
      </c>
      <c r="ME4" s="25">
        <v>5</v>
      </c>
      <c r="MF4" s="25">
        <v>5</v>
      </c>
      <c r="MG4" s="25">
        <v>5</v>
      </c>
      <c r="MH4" s="25">
        <v>5</v>
      </c>
      <c r="MI4" s="25">
        <v>5</v>
      </c>
      <c r="MJ4" s="25">
        <v>5</v>
      </c>
      <c r="MK4" s="25">
        <v>5</v>
      </c>
      <c r="ML4" s="25">
        <v>5</v>
      </c>
      <c r="MM4" s="25">
        <v>5</v>
      </c>
      <c r="MN4" s="25">
        <v>5</v>
      </c>
      <c r="MO4" s="25">
        <v>5</v>
      </c>
      <c r="MP4" s="25">
        <v>5</v>
      </c>
      <c r="MQ4" s="25">
        <v>5</v>
      </c>
      <c r="MR4" s="25">
        <v>5</v>
      </c>
      <c r="MS4" s="25">
        <v>5</v>
      </c>
      <c r="MT4" s="25">
        <v>5</v>
      </c>
      <c r="MU4" s="25">
        <v>5</v>
      </c>
      <c r="MV4" s="25">
        <v>5</v>
      </c>
      <c r="MW4" s="25">
        <v>5</v>
      </c>
      <c r="MX4" s="25">
        <v>5</v>
      </c>
      <c r="MY4" s="25">
        <v>5</v>
      </c>
      <c r="MZ4" s="25">
        <v>5</v>
      </c>
      <c r="NA4" s="25">
        <v>5</v>
      </c>
      <c r="NB4" s="25">
        <v>5</v>
      </c>
      <c r="NC4" s="25">
        <v>5</v>
      </c>
      <c r="ND4" s="25">
        <v>5</v>
      </c>
      <c r="NE4" s="25">
        <v>5</v>
      </c>
      <c r="NF4" s="25">
        <v>5</v>
      </c>
      <c r="NG4" s="25">
        <v>5</v>
      </c>
      <c r="NH4" s="25">
        <v>5</v>
      </c>
      <c r="NI4" s="25">
        <v>5</v>
      </c>
      <c r="NJ4" s="25">
        <v>5</v>
      </c>
      <c r="NK4" s="25">
        <v>5</v>
      </c>
      <c r="NL4" s="25">
        <v>5</v>
      </c>
      <c r="NM4" s="25">
        <v>5</v>
      </c>
      <c r="NN4" s="25">
        <v>5</v>
      </c>
      <c r="NO4" s="25">
        <v>5</v>
      </c>
      <c r="NP4" s="25">
        <v>5</v>
      </c>
      <c r="NQ4" s="25">
        <v>5</v>
      </c>
      <c r="NR4" s="25">
        <v>5</v>
      </c>
      <c r="NS4" s="25">
        <v>5</v>
      </c>
      <c r="NT4" s="25">
        <v>5</v>
      </c>
      <c r="NU4" s="25">
        <v>5</v>
      </c>
      <c r="NV4" s="25">
        <v>5</v>
      </c>
      <c r="NW4" s="25">
        <v>5</v>
      </c>
      <c r="NX4" s="25">
        <v>5</v>
      </c>
      <c r="NY4" s="25">
        <v>5</v>
      </c>
      <c r="NZ4" s="25">
        <v>5</v>
      </c>
      <c r="OA4" s="25">
        <v>5</v>
      </c>
      <c r="OB4" s="25">
        <v>5</v>
      </c>
      <c r="OC4" s="25">
        <v>5</v>
      </c>
      <c r="OD4" s="25">
        <v>5</v>
      </c>
      <c r="OE4" s="25">
        <v>5</v>
      </c>
      <c r="OF4" s="25">
        <v>5</v>
      </c>
      <c r="OG4" s="25">
        <v>5</v>
      </c>
      <c r="OH4" s="25">
        <v>5</v>
      </c>
      <c r="OI4" s="25">
        <v>5</v>
      </c>
      <c r="OJ4" s="25">
        <v>5</v>
      </c>
      <c r="OK4" s="25">
        <v>5</v>
      </c>
      <c r="OL4" s="25">
        <v>5</v>
      </c>
      <c r="OM4" s="25">
        <v>5</v>
      </c>
      <c r="ON4" s="25">
        <v>5</v>
      </c>
      <c r="OO4" s="25">
        <v>5</v>
      </c>
      <c r="OP4" s="25">
        <v>5</v>
      </c>
      <c r="OQ4" s="25">
        <v>5</v>
      </c>
      <c r="OR4" s="25">
        <v>5</v>
      </c>
      <c r="OS4" s="25">
        <v>5</v>
      </c>
      <c r="OT4" s="25">
        <v>5</v>
      </c>
      <c r="OU4" s="25">
        <v>5</v>
      </c>
      <c r="OV4" s="25">
        <v>5</v>
      </c>
      <c r="OW4" s="25">
        <v>5</v>
      </c>
      <c r="OX4" s="25">
        <v>5</v>
      </c>
      <c r="OY4" s="25">
        <v>5</v>
      </c>
      <c r="OZ4" s="25">
        <v>5</v>
      </c>
      <c r="PA4" s="25">
        <v>5</v>
      </c>
      <c r="PB4" s="25">
        <v>5</v>
      </c>
      <c r="PC4" s="25">
        <v>5</v>
      </c>
      <c r="PD4" s="25">
        <v>5</v>
      </c>
      <c r="PE4" s="25">
        <v>5</v>
      </c>
      <c r="PF4" s="25">
        <v>5</v>
      </c>
      <c r="PG4" s="25">
        <v>5</v>
      </c>
      <c r="PH4" s="25">
        <v>5</v>
      </c>
      <c r="PI4" s="25">
        <v>5</v>
      </c>
      <c r="PJ4" s="25">
        <v>5</v>
      </c>
      <c r="PK4" s="25">
        <v>5</v>
      </c>
      <c r="PL4" s="25">
        <v>5</v>
      </c>
      <c r="PM4" s="25">
        <v>5</v>
      </c>
      <c r="PN4" s="25">
        <v>5</v>
      </c>
      <c r="PO4" s="25">
        <v>5</v>
      </c>
      <c r="PP4" s="25">
        <v>5</v>
      </c>
      <c r="PQ4" s="25">
        <v>5</v>
      </c>
      <c r="PR4" s="25">
        <v>5</v>
      </c>
      <c r="PS4" s="25">
        <v>5</v>
      </c>
      <c r="PT4" s="25">
        <v>5</v>
      </c>
      <c r="PU4" s="25">
        <v>5</v>
      </c>
      <c r="PV4" s="25">
        <v>5</v>
      </c>
      <c r="PW4" s="25">
        <v>5</v>
      </c>
      <c r="PX4" s="25">
        <v>5</v>
      </c>
      <c r="PY4" s="25">
        <v>5</v>
      </c>
      <c r="PZ4" s="25">
        <v>5</v>
      </c>
      <c r="QA4" s="25">
        <v>5</v>
      </c>
      <c r="QB4" s="25">
        <v>5</v>
      </c>
      <c r="QC4" s="25">
        <v>5</v>
      </c>
      <c r="QD4" s="25">
        <v>5</v>
      </c>
      <c r="QE4" s="25">
        <v>5</v>
      </c>
      <c r="QF4" s="25">
        <v>5</v>
      </c>
      <c r="QG4" s="25">
        <v>5</v>
      </c>
      <c r="QH4" s="25">
        <v>5</v>
      </c>
      <c r="QI4" s="25">
        <v>5</v>
      </c>
      <c r="QJ4" s="25">
        <v>5</v>
      </c>
      <c r="QK4" s="25">
        <v>5</v>
      </c>
      <c r="QL4" s="25">
        <v>5</v>
      </c>
      <c r="QM4" s="25">
        <v>5</v>
      </c>
      <c r="QN4" s="25">
        <v>5</v>
      </c>
      <c r="QO4" s="25">
        <v>5</v>
      </c>
      <c r="QP4" s="25">
        <v>5</v>
      </c>
      <c r="QQ4" s="25">
        <v>5</v>
      </c>
      <c r="QR4" s="25">
        <v>5</v>
      </c>
      <c r="QS4" s="25">
        <v>5</v>
      </c>
      <c r="QT4" s="25">
        <v>5</v>
      </c>
      <c r="QU4" s="25">
        <v>5</v>
      </c>
      <c r="QV4" s="25">
        <v>5</v>
      </c>
      <c r="QW4" s="25">
        <v>5</v>
      </c>
      <c r="QX4" s="25">
        <v>5</v>
      </c>
      <c r="QY4" s="25">
        <v>5</v>
      </c>
      <c r="QZ4" s="25">
        <v>5</v>
      </c>
      <c r="RA4" s="25">
        <v>5</v>
      </c>
      <c r="RB4" s="25">
        <v>5</v>
      </c>
      <c r="RC4" s="25">
        <v>5</v>
      </c>
      <c r="RD4" s="25">
        <v>5</v>
      </c>
      <c r="RE4" s="25">
        <v>5</v>
      </c>
      <c r="RF4" s="25">
        <v>5</v>
      </c>
      <c r="RG4" s="25">
        <v>5</v>
      </c>
      <c r="RH4" s="25">
        <v>5</v>
      </c>
      <c r="RI4" s="25">
        <v>5</v>
      </c>
      <c r="RJ4" s="25">
        <v>5</v>
      </c>
      <c r="RK4" s="25">
        <v>5</v>
      </c>
      <c r="RL4" s="25">
        <v>5</v>
      </c>
      <c r="RM4" s="25">
        <v>5</v>
      </c>
      <c r="RN4" s="25">
        <v>5</v>
      </c>
      <c r="RO4" s="25">
        <v>5</v>
      </c>
      <c r="RP4" s="25">
        <v>5</v>
      </c>
      <c r="RQ4" s="25">
        <v>5</v>
      </c>
      <c r="RR4" s="25">
        <v>5</v>
      </c>
      <c r="RS4" s="25">
        <v>5</v>
      </c>
      <c r="RT4" s="25">
        <v>5</v>
      </c>
      <c r="RU4" s="25">
        <v>5</v>
      </c>
      <c r="RV4" s="25">
        <v>5</v>
      </c>
      <c r="RW4" s="25">
        <v>5</v>
      </c>
      <c r="RX4" s="25">
        <v>5</v>
      </c>
      <c r="RY4" s="25">
        <v>5</v>
      </c>
      <c r="RZ4" s="25">
        <v>5</v>
      </c>
      <c r="SA4" s="25">
        <v>5</v>
      </c>
      <c r="SB4" s="25">
        <v>5</v>
      </c>
      <c r="SC4" s="25">
        <v>5</v>
      </c>
      <c r="SD4" s="25">
        <v>5</v>
      </c>
      <c r="SE4" s="25">
        <v>5</v>
      </c>
      <c r="SF4" s="25">
        <v>5</v>
      </c>
      <c r="SG4" s="25">
        <v>5</v>
      </c>
      <c r="SH4" s="25">
        <v>5</v>
      </c>
      <c r="SI4" s="25">
        <v>5</v>
      </c>
      <c r="SJ4" s="25">
        <v>5</v>
      </c>
      <c r="SK4" s="25">
        <v>5</v>
      </c>
      <c r="SL4" s="25">
        <v>5</v>
      </c>
      <c r="SM4" s="25">
        <v>5</v>
      </c>
      <c r="SN4" s="25">
        <v>5</v>
      </c>
      <c r="SO4" s="25">
        <v>5</v>
      </c>
      <c r="SP4" s="25">
        <v>5</v>
      </c>
      <c r="SQ4" s="25">
        <v>5</v>
      </c>
      <c r="SR4" s="25">
        <v>5</v>
      </c>
      <c r="SS4" s="25">
        <v>5</v>
      </c>
      <c r="ST4" s="25">
        <v>5</v>
      </c>
      <c r="SU4" s="25">
        <v>5</v>
      </c>
      <c r="SV4" s="25">
        <v>5</v>
      </c>
      <c r="SW4" s="25">
        <v>5</v>
      </c>
      <c r="SX4" s="25">
        <v>5</v>
      </c>
      <c r="SY4" s="25">
        <v>5</v>
      </c>
      <c r="SZ4" s="25">
        <v>5</v>
      </c>
      <c r="TA4" s="25">
        <v>5</v>
      </c>
      <c r="TB4" s="25">
        <v>5</v>
      </c>
      <c r="TC4" s="25">
        <v>5</v>
      </c>
      <c r="TD4" s="25">
        <v>5</v>
      </c>
      <c r="TE4" s="25">
        <v>5</v>
      </c>
      <c r="TF4" s="25">
        <v>5</v>
      </c>
      <c r="TG4" s="25">
        <v>5</v>
      </c>
      <c r="TH4" s="25">
        <v>5</v>
      </c>
      <c r="TI4" s="25">
        <v>5</v>
      </c>
      <c r="TJ4" s="25">
        <v>5</v>
      </c>
      <c r="TK4" s="25">
        <v>5</v>
      </c>
      <c r="TL4" s="25">
        <v>5</v>
      </c>
      <c r="TM4" s="25">
        <v>5</v>
      </c>
      <c r="TN4" s="25">
        <v>5</v>
      </c>
      <c r="TO4" s="25">
        <v>5</v>
      </c>
      <c r="TP4" s="25">
        <v>5</v>
      </c>
      <c r="TQ4" s="25">
        <v>5</v>
      </c>
      <c r="TR4" s="25">
        <v>5</v>
      </c>
      <c r="TS4" s="25">
        <v>5</v>
      </c>
      <c r="TT4" s="25">
        <v>5</v>
      </c>
      <c r="TU4" s="25">
        <v>5</v>
      </c>
      <c r="TV4" s="25">
        <v>5</v>
      </c>
      <c r="TW4" s="25">
        <v>5</v>
      </c>
      <c r="TX4" s="25">
        <v>5</v>
      </c>
      <c r="TY4" s="25">
        <v>5</v>
      </c>
      <c r="TZ4" s="25">
        <v>5</v>
      </c>
      <c r="UA4" s="25">
        <v>5</v>
      </c>
      <c r="UB4" s="25">
        <v>5</v>
      </c>
      <c r="UC4" s="25">
        <v>5</v>
      </c>
      <c r="UD4" s="25">
        <v>5</v>
      </c>
      <c r="UE4" s="25">
        <v>5</v>
      </c>
      <c r="UF4" s="25">
        <v>5</v>
      </c>
      <c r="UG4" s="25">
        <v>5</v>
      </c>
      <c r="UH4" s="25">
        <v>5</v>
      </c>
      <c r="UI4" s="25">
        <v>5</v>
      </c>
      <c r="UJ4" s="25">
        <v>5</v>
      </c>
      <c r="UK4" s="25">
        <v>5</v>
      </c>
      <c r="UL4" s="25">
        <v>5</v>
      </c>
      <c r="UM4" s="25">
        <v>5</v>
      </c>
      <c r="UN4" s="25">
        <v>5</v>
      </c>
      <c r="UO4" s="25">
        <v>5</v>
      </c>
      <c r="UP4" s="25">
        <v>5</v>
      </c>
      <c r="UQ4" s="25">
        <v>5</v>
      </c>
      <c r="UR4" s="25">
        <v>5</v>
      </c>
      <c r="US4" s="25">
        <v>5</v>
      </c>
      <c r="UT4" s="25">
        <v>5</v>
      </c>
      <c r="UU4" s="25">
        <v>5</v>
      </c>
      <c r="UV4" s="25">
        <v>5</v>
      </c>
      <c r="UW4" s="25">
        <v>5</v>
      </c>
      <c r="UX4" s="25">
        <v>5</v>
      </c>
      <c r="UY4" s="25">
        <v>5</v>
      </c>
      <c r="UZ4" s="25">
        <v>5</v>
      </c>
      <c r="VA4" s="25">
        <v>5</v>
      </c>
      <c r="VB4" s="25">
        <v>5</v>
      </c>
      <c r="VC4" s="25">
        <v>5</v>
      </c>
      <c r="VD4" s="25">
        <v>5</v>
      </c>
      <c r="VE4" s="25">
        <v>5</v>
      </c>
      <c r="VF4" s="25">
        <v>5</v>
      </c>
      <c r="VG4" s="25">
        <v>5</v>
      </c>
      <c r="VH4" s="25">
        <v>5</v>
      </c>
      <c r="VI4" s="25">
        <v>5</v>
      </c>
      <c r="VJ4" s="25">
        <v>5</v>
      </c>
      <c r="VK4" s="25">
        <v>5</v>
      </c>
      <c r="VL4" s="25">
        <v>5</v>
      </c>
      <c r="VM4" s="25">
        <v>5</v>
      </c>
      <c r="VN4" s="25">
        <v>5</v>
      </c>
      <c r="VO4" s="25">
        <v>5</v>
      </c>
      <c r="VP4" s="25">
        <v>5</v>
      </c>
      <c r="VQ4" s="25">
        <v>5</v>
      </c>
      <c r="VR4" s="25">
        <v>5</v>
      </c>
      <c r="VS4" s="25">
        <v>5</v>
      </c>
      <c r="VT4" s="25">
        <v>5</v>
      </c>
      <c r="VU4" s="25">
        <v>5</v>
      </c>
      <c r="VV4" s="25">
        <v>5</v>
      </c>
      <c r="VW4" s="25">
        <v>5</v>
      </c>
      <c r="VX4" s="25">
        <v>5</v>
      </c>
      <c r="VY4" s="25">
        <v>5</v>
      </c>
      <c r="VZ4" s="25">
        <v>5</v>
      </c>
      <c r="WA4" s="25">
        <v>5</v>
      </c>
      <c r="WB4" s="25">
        <v>5</v>
      </c>
      <c r="WC4" s="25">
        <v>5</v>
      </c>
      <c r="WD4" s="25">
        <v>5</v>
      </c>
      <c r="WE4" s="25">
        <v>5</v>
      </c>
      <c r="WF4" s="25">
        <v>5</v>
      </c>
      <c r="WG4" s="25">
        <v>5</v>
      </c>
      <c r="WH4" s="25">
        <v>5</v>
      </c>
      <c r="WI4" s="25">
        <v>5</v>
      </c>
      <c r="WJ4" s="25">
        <v>5</v>
      </c>
      <c r="WK4" s="25">
        <v>5</v>
      </c>
      <c r="WL4" s="25">
        <v>5</v>
      </c>
      <c r="WM4" s="25">
        <v>5</v>
      </c>
      <c r="WN4" s="25">
        <v>5</v>
      </c>
      <c r="WO4" s="25">
        <v>5</v>
      </c>
      <c r="WP4" s="25">
        <v>5</v>
      </c>
      <c r="WQ4" s="25">
        <v>5</v>
      </c>
      <c r="WR4" s="25">
        <v>5</v>
      </c>
      <c r="WS4" s="25">
        <v>5</v>
      </c>
      <c r="WT4" s="25">
        <v>5</v>
      </c>
      <c r="WU4" s="25">
        <v>5</v>
      </c>
      <c r="WV4" s="25">
        <v>5</v>
      </c>
      <c r="WW4" s="25">
        <v>5</v>
      </c>
      <c r="WX4" s="25">
        <v>5</v>
      </c>
      <c r="WY4" s="25">
        <v>5</v>
      </c>
      <c r="WZ4" s="25">
        <v>5</v>
      </c>
      <c r="XA4" s="25">
        <v>5</v>
      </c>
      <c r="XB4" s="25">
        <v>5</v>
      </c>
      <c r="XC4" s="25">
        <v>5</v>
      </c>
      <c r="XD4" s="25">
        <v>5</v>
      </c>
      <c r="XE4" s="25">
        <v>5</v>
      </c>
      <c r="XF4" s="25">
        <v>5</v>
      </c>
      <c r="XG4" s="25">
        <v>5</v>
      </c>
      <c r="XH4" s="25">
        <v>5</v>
      </c>
      <c r="XI4" s="25">
        <v>5</v>
      </c>
      <c r="XJ4" s="25">
        <v>5</v>
      </c>
      <c r="XK4" s="25">
        <v>5</v>
      </c>
      <c r="XL4" s="25">
        <v>5</v>
      </c>
      <c r="XM4" s="25">
        <v>5</v>
      </c>
      <c r="XN4" s="25">
        <v>5</v>
      </c>
      <c r="XO4" s="25">
        <v>5</v>
      </c>
      <c r="XP4" s="26">
        <v>5</v>
      </c>
      <c r="XQ4" s="27"/>
      <c r="XR4" s="27"/>
      <c r="XS4" s="27"/>
      <c r="XT4" s="61"/>
    </row>
    <row r="5" spans="1:644" s="28" customFormat="1" ht="24.95" hidden="1" customHeight="1" thickBot="1">
      <c r="A5" s="29"/>
      <c r="B5" s="30"/>
      <c r="C5" s="23"/>
      <c r="D5" s="24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6"/>
      <c r="XQ5" s="27"/>
      <c r="XR5" s="27"/>
      <c r="XS5" s="27"/>
      <c r="XT5" s="61"/>
    </row>
    <row r="6" spans="1:644" s="28" customFormat="1" ht="24.95" hidden="1" customHeight="1" thickBot="1">
      <c r="A6" s="29"/>
      <c r="B6" s="30"/>
      <c r="C6" s="23"/>
      <c r="D6" s="24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6"/>
      <c r="XQ6" s="27"/>
      <c r="XR6" s="27"/>
      <c r="XS6" s="27"/>
      <c r="XT6" s="61"/>
    </row>
    <row r="7" spans="1:644" s="28" customFormat="1" ht="24.95" hidden="1" customHeight="1" thickBot="1">
      <c r="A7" s="29"/>
      <c r="B7" s="30"/>
      <c r="C7" s="23"/>
      <c r="D7" s="24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6"/>
      <c r="XQ7" s="27"/>
      <c r="XR7" s="27"/>
      <c r="XS7" s="27"/>
      <c r="XT7" s="61"/>
    </row>
    <row r="8" spans="1:644" s="28" customFormat="1" ht="24.95" hidden="1" customHeight="1" thickBot="1">
      <c r="A8" s="29"/>
      <c r="B8" s="30"/>
      <c r="C8" s="23"/>
      <c r="D8" s="24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6"/>
      <c r="XQ8" s="27"/>
      <c r="XR8" s="27"/>
      <c r="XS8" s="27"/>
      <c r="XT8" s="61"/>
    </row>
    <row r="9" spans="1:644" s="28" customFormat="1" ht="24.95" hidden="1" customHeight="1">
      <c r="A9" s="29"/>
      <c r="B9" s="30"/>
      <c r="C9" s="23"/>
      <c r="D9" s="24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6"/>
      <c r="XQ9" s="27"/>
      <c r="XR9" s="27"/>
      <c r="XS9" s="27"/>
      <c r="XT9" s="61"/>
    </row>
    <row r="10" spans="1:644" s="28" customFormat="1" ht="24.95" hidden="1" customHeight="1" thickBot="1">
      <c r="A10" s="31">
        <v>18</v>
      </c>
      <c r="B10" s="32"/>
      <c r="C10" s="33"/>
      <c r="D10" s="34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5"/>
      <c r="KZ10" s="35"/>
      <c r="LA10" s="35"/>
      <c r="LB10" s="35"/>
      <c r="LC10" s="35"/>
      <c r="LD10" s="35"/>
      <c r="LE10" s="35"/>
      <c r="LF10" s="35"/>
      <c r="LG10" s="35"/>
      <c r="LH10" s="35"/>
      <c r="LI10" s="35"/>
      <c r="LJ10" s="35"/>
      <c r="LK10" s="35"/>
      <c r="LL10" s="35"/>
      <c r="LM10" s="35"/>
      <c r="LN10" s="35"/>
      <c r="LO10" s="35"/>
      <c r="LP10" s="35"/>
      <c r="LQ10" s="35"/>
      <c r="LR10" s="35"/>
      <c r="LS10" s="35"/>
      <c r="LT10" s="35"/>
      <c r="LU10" s="35"/>
      <c r="LV10" s="35"/>
      <c r="LW10" s="35"/>
      <c r="LX10" s="35"/>
      <c r="LY10" s="35"/>
      <c r="LZ10" s="35"/>
      <c r="MA10" s="35"/>
      <c r="MB10" s="35"/>
      <c r="MC10" s="35"/>
      <c r="MD10" s="35"/>
      <c r="ME10" s="35"/>
      <c r="MF10" s="35"/>
      <c r="MG10" s="35"/>
      <c r="MH10" s="35"/>
      <c r="MI10" s="35"/>
      <c r="MJ10" s="35"/>
      <c r="MK10" s="35"/>
      <c r="ML10" s="35"/>
      <c r="MM10" s="35"/>
      <c r="MN10" s="35"/>
      <c r="MO10" s="35"/>
      <c r="MP10" s="35"/>
      <c r="MQ10" s="35"/>
      <c r="MR10" s="35"/>
      <c r="MS10" s="35"/>
      <c r="MT10" s="35"/>
      <c r="MU10" s="35"/>
      <c r="MV10" s="35"/>
      <c r="MW10" s="35"/>
      <c r="MX10" s="35"/>
      <c r="MY10" s="35"/>
      <c r="MZ10" s="35"/>
      <c r="NA10" s="35"/>
      <c r="NB10" s="35"/>
      <c r="NC10" s="35"/>
      <c r="ND10" s="35"/>
      <c r="NE10" s="35"/>
      <c r="NF10" s="35"/>
      <c r="NG10" s="35"/>
      <c r="NH10" s="35"/>
      <c r="NI10" s="35"/>
      <c r="NJ10" s="35"/>
      <c r="NK10" s="35"/>
      <c r="NL10" s="35"/>
      <c r="NM10" s="35"/>
      <c r="NN10" s="35"/>
      <c r="NO10" s="35"/>
      <c r="NP10" s="35"/>
      <c r="NQ10" s="35"/>
      <c r="NR10" s="35"/>
      <c r="NS10" s="35"/>
      <c r="NT10" s="35"/>
      <c r="NU10" s="35"/>
      <c r="NV10" s="35"/>
      <c r="NW10" s="35"/>
      <c r="NX10" s="35"/>
      <c r="NY10" s="35"/>
      <c r="NZ10" s="35"/>
      <c r="OA10" s="35"/>
      <c r="OB10" s="35"/>
      <c r="OC10" s="35"/>
      <c r="OD10" s="35"/>
      <c r="OE10" s="35"/>
      <c r="OF10" s="35"/>
      <c r="OG10" s="35"/>
      <c r="OH10" s="35"/>
      <c r="OI10" s="35"/>
      <c r="OJ10" s="35"/>
      <c r="OK10" s="35"/>
      <c r="OL10" s="35"/>
      <c r="OM10" s="35"/>
      <c r="ON10" s="35"/>
      <c r="OO10" s="35"/>
      <c r="OP10" s="35"/>
      <c r="OQ10" s="35"/>
      <c r="OR10" s="35"/>
      <c r="OS10" s="35"/>
      <c r="OT10" s="35"/>
      <c r="OU10" s="35"/>
      <c r="OV10" s="35"/>
      <c r="OW10" s="35"/>
      <c r="OX10" s="35"/>
      <c r="OY10" s="35"/>
      <c r="OZ10" s="35"/>
      <c r="PA10" s="35"/>
      <c r="PB10" s="35"/>
      <c r="PC10" s="35"/>
      <c r="PD10" s="35"/>
      <c r="PE10" s="35"/>
      <c r="PF10" s="35"/>
      <c r="PG10" s="35"/>
      <c r="PH10" s="35"/>
      <c r="PI10" s="35"/>
      <c r="PJ10" s="35"/>
      <c r="PK10" s="35"/>
      <c r="PL10" s="35"/>
      <c r="PM10" s="35"/>
      <c r="PN10" s="35"/>
      <c r="PO10" s="35"/>
      <c r="PP10" s="35"/>
      <c r="PQ10" s="35"/>
      <c r="PR10" s="35"/>
      <c r="PS10" s="35"/>
      <c r="PT10" s="35"/>
      <c r="PU10" s="35"/>
      <c r="PV10" s="35"/>
      <c r="PW10" s="35"/>
      <c r="PX10" s="35"/>
      <c r="PY10" s="35"/>
      <c r="PZ10" s="35"/>
      <c r="QA10" s="35"/>
      <c r="QB10" s="35"/>
      <c r="QC10" s="35"/>
      <c r="QD10" s="35"/>
      <c r="QE10" s="35"/>
      <c r="QF10" s="35"/>
      <c r="QG10" s="35"/>
      <c r="QH10" s="35"/>
      <c r="QI10" s="35"/>
      <c r="QJ10" s="35"/>
      <c r="QK10" s="35"/>
      <c r="QL10" s="35"/>
      <c r="QM10" s="35"/>
      <c r="QN10" s="35"/>
      <c r="QO10" s="35"/>
      <c r="QP10" s="35"/>
      <c r="QQ10" s="35"/>
      <c r="QR10" s="35"/>
      <c r="QS10" s="35"/>
      <c r="QT10" s="35"/>
      <c r="QU10" s="35"/>
      <c r="QV10" s="35"/>
      <c r="QW10" s="35"/>
      <c r="QX10" s="35"/>
      <c r="QY10" s="35"/>
      <c r="QZ10" s="35"/>
      <c r="RA10" s="35"/>
      <c r="RB10" s="35"/>
      <c r="RC10" s="35"/>
      <c r="RD10" s="35"/>
      <c r="RE10" s="35"/>
      <c r="RF10" s="35"/>
      <c r="RG10" s="35"/>
      <c r="RH10" s="35"/>
      <c r="RI10" s="35"/>
      <c r="RJ10" s="35"/>
      <c r="RK10" s="35"/>
      <c r="RL10" s="35"/>
      <c r="RM10" s="35"/>
      <c r="RN10" s="35"/>
      <c r="RO10" s="35"/>
      <c r="RP10" s="35"/>
      <c r="RQ10" s="35"/>
      <c r="RR10" s="35"/>
      <c r="RS10" s="35"/>
      <c r="RT10" s="35"/>
      <c r="RU10" s="35"/>
      <c r="RV10" s="35"/>
      <c r="RW10" s="35"/>
      <c r="RX10" s="35"/>
      <c r="RY10" s="35"/>
      <c r="RZ10" s="35"/>
      <c r="SA10" s="35"/>
      <c r="SB10" s="35"/>
      <c r="SC10" s="35"/>
      <c r="SD10" s="35"/>
      <c r="SE10" s="35"/>
      <c r="SF10" s="35"/>
      <c r="SG10" s="35"/>
      <c r="SH10" s="35"/>
      <c r="SI10" s="35"/>
      <c r="SJ10" s="35"/>
      <c r="SK10" s="35"/>
      <c r="SL10" s="35"/>
      <c r="SM10" s="35"/>
      <c r="SN10" s="35"/>
      <c r="SO10" s="35"/>
      <c r="SP10" s="35"/>
      <c r="SQ10" s="35"/>
      <c r="SR10" s="35"/>
      <c r="SS10" s="35"/>
      <c r="ST10" s="35"/>
      <c r="SU10" s="35"/>
      <c r="SV10" s="35"/>
      <c r="SW10" s="35"/>
      <c r="SX10" s="35"/>
      <c r="SY10" s="35"/>
      <c r="SZ10" s="35"/>
      <c r="TA10" s="35"/>
      <c r="TB10" s="35"/>
      <c r="TC10" s="35"/>
      <c r="TD10" s="35"/>
      <c r="TE10" s="35"/>
      <c r="TF10" s="35"/>
      <c r="TG10" s="35"/>
      <c r="TH10" s="35"/>
      <c r="TI10" s="35"/>
      <c r="TJ10" s="35"/>
      <c r="TK10" s="35"/>
      <c r="TL10" s="35"/>
      <c r="TM10" s="35"/>
      <c r="TN10" s="35"/>
      <c r="TO10" s="35"/>
      <c r="TP10" s="35"/>
      <c r="TQ10" s="35"/>
      <c r="TR10" s="35"/>
      <c r="TS10" s="35"/>
      <c r="TT10" s="35"/>
      <c r="TU10" s="35"/>
      <c r="TV10" s="35"/>
      <c r="TW10" s="35"/>
      <c r="TX10" s="35"/>
      <c r="TY10" s="35"/>
      <c r="TZ10" s="35"/>
      <c r="UA10" s="35"/>
      <c r="UB10" s="35"/>
      <c r="UC10" s="35"/>
      <c r="UD10" s="35"/>
      <c r="UE10" s="35"/>
      <c r="UF10" s="35"/>
      <c r="UG10" s="35"/>
      <c r="UH10" s="35"/>
      <c r="UI10" s="35"/>
      <c r="UJ10" s="35"/>
      <c r="UK10" s="35"/>
      <c r="UL10" s="35"/>
      <c r="UM10" s="35"/>
      <c r="UN10" s="35"/>
      <c r="UO10" s="35"/>
      <c r="UP10" s="35"/>
      <c r="UQ10" s="35"/>
      <c r="UR10" s="35"/>
      <c r="US10" s="35"/>
      <c r="UT10" s="35"/>
      <c r="UU10" s="35"/>
      <c r="UV10" s="35"/>
      <c r="UW10" s="35"/>
      <c r="UX10" s="35"/>
      <c r="UY10" s="35"/>
      <c r="UZ10" s="35"/>
      <c r="VA10" s="35"/>
      <c r="VB10" s="35"/>
      <c r="VC10" s="35"/>
      <c r="VD10" s="35"/>
      <c r="VE10" s="35"/>
      <c r="VF10" s="35"/>
      <c r="VG10" s="35"/>
      <c r="VH10" s="35"/>
      <c r="VI10" s="35"/>
      <c r="VJ10" s="35"/>
      <c r="VK10" s="35"/>
      <c r="VL10" s="35"/>
      <c r="VM10" s="35"/>
      <c r="VN10" s="35"/>
      <c r="VO10" s="35"/>
      <c r="VP10" s="35"/>
      <c r="VQ10" s="35"/>
      <c r="VR10" s="35"/>
      <c r="VS10" s="35"/>
      <c r="VT10" s="35"/>
      <c r="VU10" s="35"/>
      <c r="VV10" s="35"/>
      <c r="VW10" s="35"/>
      <c r="VX10" s="35"/>
      <c r="VY10" s="35"/>
      <c r="VZ10" s="35"/>
      <c r="WA10" s="35"/>
      <c r="WB10" s="35"/>
      <c r="WC10" s="35"/>
      <c r="WD10" s="35"/>
      <c r="WE10" s="35"/>
      <c r="WF10" s="35"/>
      <c r="WG10" s="35"/>
      <c r="WH10" s="35"/>
      <c r="WI10" s="35"/>
      <c r="WJ10" s="35"/>
      <c r="WK10" s="35"/>
      <c r="WL10" s="35"/>
      <c r="WM10" s="35"/>
      <c r="WN10" s="35"/>
      <c r="WO10" s="35"/>
      <c r="WP10" s="35"/>
      <c r="WQ10" s="35"/>
      <c r="WR10" s="35"/>
      <c r="WS10" s="35"/>
      <c r="WT10" s="35"/>
      <c r="WU10" s="35"/>
      <c r="WV10" s="35"/>
      <c r="WW10" s="35"/>
      <c r="WX10" s="35"/>
      <c r="WY10" s="35"/>
      <c r="WZ10" s="35"/>
      <c r="XA10" s="35"/>
      <c r="XB10" s="35"/>
      <c r="XC10" s="35"/>
      <c r="XD10" s="35"/>
      <c r="XE10" s="35"/>
      <c r="XF10" s="35"/>
      <c r="XG10" s="35"/>
      <c r="XH10" s="35"/>
      <c r="XI10" s="35"/>
      <c r="XJ10" s="35"/>
      <c r="XK10" s="35"/>
      <c r="XL10" s="35"/>
      <c r="XM10" s="35"/>
      <c r="XN10" s="35"/>
      <c r="XO10" s="35"/>
      <c r="XP10" s="36"/>
      <c r="XQ10" s="37"/>
      <c r="XR10" s="38"/>
      <c r="XS10" s="38"/>
      <c r="XT10" s="62"/>
    </row>
    <row r="11" spans="1:644" s="28" customFormat="1" ht="24.95" customHeight="1">
      <c r="A11" s="29">
        <v>19</v>
      </c>
      <c r="B11" s="30">
        <v>1</v>
      </c>
      <c r="C11" s="104" t="s">
        <v>1707</v>
      </c>
      <c r="D11" s="24">
        <v>3</v>
      </c>
      <c r="E11" s="25">
        <v>4</v>
      </c>
      <c r="F11" s="25">
        <v>4</v>
      </c>
      <c r="G11" s="25">
        <v>4</v>
      </c>
      <c r="H11" s="25">
        <v>4</v>
      </c>
      <c r="I11" s="25">
        <v>5</v>
      </c>
      <c r="J11" s="25">
        <v>4</v>
      </c>
      <c r="K11" s="25">
        <v>4</v>
      </c>
      <c r="L11" s="25">
        <v>5</v>
      </c>
      <c r="M11" s="25">
        <v>5</v>
      </c>
      <c r="N11" s="25">
        <v>4</v>
      </c>
      <c r="O11" s="25">
        <v>4</v>
      </c>
      <c r="P11" s="25">
        <v>4</v>
      </c>
      <c r="Q11" s="25">
        <v>4</v>
      </c>
      <c r="R11" s="25">
        <v>5</v>
      </c>
      <c r="S11" s="25">
        <v>4</v>
      </c>
      <c r="T11" s="25">
        <v>4</v>
      </c>
      <c r="U11" s="25">
        <v>4</v>
      </c>
      <c r="V11" s="25">
        <v>4</v>
      </c>
      <c r="W11" s="25">
        <v>5</v>
      </c>
      <c r="X11" s="25">
        <v>5</v>
      </c>
      <c r="Y11" s="25">
        <v>5</v>
      </c>
      <c r="Z11" s="25">
        <v>0</v>
      </c>
      <c r="AA11" s="25">
        <v>4</v>
      </c>
      <c r="AB11" s="25">
        <v>4</v>
      </c>
      <c r="AC11" s="25">
        <v>4</v>
      </c>
      <c r="AD11" s="25">
        <v>5</v>
      </c>
      <c r="AE11" s="25">
        <v>5</v>
      </c>
      <c r="AF11" s="25">
        <v>4</v>
      </c>
      <c r="AG11" s="25">
        <v>4</v>
      </c>
      <c r="AH11" s="25">
        <v>5</v>
      </c>
      <c r="AI11" s="25">
        <v>5</v>
      </c>
      <c r="AJ11" s="25">
        <v>4</v>
      </c>
      <c r="AK11" s="25">
        <v>4</v>
      </c>
      <c r="AL11" s="25">
        <v>4</v>
      </c>
      <c r="AM11" s="25">
        <v>5</v>
      </c>
      <c r="AN11" s="25">
        <v>4</v>
      </c>
      <c r="AO11" s="25">
        <v>5</v>
      </c>
      <c r="AP11" s="25">
        <v>5</v>
      </c>
      <c r="AQ11" s="25">
        <v>4</v>
      </c>
      <c r="AR11" s="25">
        <v>5</v>
      </c>
      <c r="AS11" s="25">
        <v>5</v>
      </c>
      <c r="AT11" s="25">
        <v>5</v>
      </c>
      <c r="AU11" s="25">
        <v>3</v>
      </c>
      <c r="AV11" s="25">
        <v>3</v>
      </c>
      <c r="AW11" s="25">
        <v>5</v>
      </c>
      <c r="AX11" s="25">
        <v>5</v>
      </c>
      <c r="AY11" s="25">
        <v>5</v>
      </c>
      <c r="AZ11" s="25">
        <v>4</v>
      </c>
      <c r="BA11" s="25">
        <v>4</v>
      </c>
      <c r="BB11" s="25">
        <v>3</v>
      </c>
      <c r="BC11" s="25">
        <v>4</v>
      </c>
      <c r="BD11" s="25">
        <v>5</v>
      </c>
      <c r="BE11" s="25">
        <v>5</v>
      </c>
      <c r="BF11" s="25">
        <v>4</v>
      </c>
      <c r="BG11" s="25">
        <v>4</v>
      </c>
      <c r="BH11" s="25">
        <v>5</v>
      </c>
      <c r="BI11" s="25">
        <v>5</v>
      </c>
      <c r="BJ11" s="25">
        <v>4</v>
      </c>
      <c r="BK11" s="25">
        <v>4</v>
      </c>
      <c r="BL11" s="25">
        <v>5</v>
      </c>
      <c r="BM11" s="25">
        <v>5</v>
      </c>
      <c r="BN11" s="25">
        <v>5</v>
      </c>
      <c r="BO11" s="25">
        <v>5</v>
      </c>
      <c r="BP11" s="25">
        <v>5</v>
      </c>
      <c r="BQ11" s="25">
        <v>4</v>
      </c>
      <c r="BR11" s="25">
        <v>5</v>
      </c>
      <c r="BS11" s="25">
        <v>4</v>
      </c>
      <c r="BT11" s="25">
        <v>5</v>
      </c>
      <c r="BU11" s="25">
        <v>5</v>
      </c>
      <c r="BV11" s="25">
        <v>4</v>
      </c>
      <c r="BW11" s="25">
        <v>4</v>
      </c>
      <c r="BX11" s="25">
        <v>4</v>
      </c>
      <c r="BY11" s="25">
        <v>5</v>
      </c>
      <c r="BZ11" s="25">
        <v>4</v>
      </c>
      <c r="CA11" s="25">
        <v>4</v>
      </c>
      <c r="CB11" s="25">
        <v>5</v>
      </c>
      <c r="CC11" s="25">
        <v>4</v>
      </c>
      <c r="CD11" s="25">
        <v>4</v>
      </c>
      <c r="CE11" s="25">
        <v>4</v>
      </c>
      <c r="CF11" s="25">
        <v>4</v>
      </c>
      <c r="CG11" s="25">
        <v>5</v>
      </c>
      <c r="CH11" s="25">
        <v>5</v>
      </c>
      <c r="CI11" s="25">
        <v>4</v>
      </c>
      <c r="CJ11" s="25">
        <v>4</v>
      </c>
      <c r="CK11" s="25">
        <v>4</v>
      </c>
      <c r="CL11" s="25">
        <v>3</v>
      </c>
      <c r="CM11" s="25">
        <v>4</v>
      </c>
      <c r="CN11" s="25">
        <v>4</v>
      </c>
      <c r="CO11" s="25">
        <v>5</v>
      </c>
      <c r="CP11" s="25">
        <v>5</v>
      </c>
      <c r="CQ11" s="25">
        <v>5</v>
      </c>
      <c r="CR11" s="25">
        <v>4</v>
      </c>
      <c r="CS11" s="25">
        <v>4</v>
      </c>
      <c r="CT11" s="25">
        <v>4</v>
      </c>
      <c r="CU11" s="25">
        <v>4</v>
      </c>
      <c r="CV11" s="25">
        <v>4</v>
      </c>
      <c r="CW11" s="25">
        <v>4</v>
      </c>
      <c r="CX11" s="25">
        <v>4</v>
      </c>
      <c r="CY11" s="25">
        <v>4</v>
      </c>
      <c r="CZ11" s="25">
        <v>4</v>
      </c>
      <c r="DA11" s="25">
        <v>5</v>
      </c>
      <c r="DB11" s="25">
        <v>5</v>
      </c>
      <c r="DC11" s="25">
        <v>4</v>
      </c>
      <c r="DD11" s="25">
        <v>4</v>
      </c>
      <c r="DE11" s="25">
        <v>4</v>
      </c>
      <c r="DF11" s="25">
        <v>5</v>
      </c>
      <c r="DG11" s="25">
        <v>5</v>
      </c>
      <c r="DH11" s="25">
        <v>4</v>
      </c>
      <c r="DI11" s="25">
        <v>5</v>
      </c>
      <c r="DJ11" s="25">
        <v>5</v>
      </c>
      <c r="DK11" s="25">
        <v>4</v>
      </c>
      <c r="DL11" s="25">
        <v>4</v>
      </c>
      <c r="DM11" s="25">
        <v>4</v>
      </c>
      <c r="DN11" s="25">
        <v>5</v>
      </c>
      <c r="DO11" s="25">
        <v>4</v>
      </c>
      <c r="DP11" s="25">
        <v>4</v>
      </c>
      <c r="DQ11" s="25">
        <v>4</v>
      </c>
      <c r="DR11" s="25">
        <v>5</v>
      </c>
      <c r="DS11" s="25">
        <v>5</v>
      </c>
      <c r="DT11" s="25">
        <v>4</v>
      </c>
      <c r="DU11" s="25">
        <v>5</v>
      </c>
      <c r="DV11" s="25">
        <v>5</v>
      </c>
      <c r="DW11" s="25">
        <v>5</v>
      </c>
      <c r="DX11" s="25">
        <v>4</v>
      </c>
      <c r="DY11" s="25">
        <v>4</v>
      </c>
      <c r="DZ11" s="25">
        <v>5</v>
      </c>
      <c r="EA11" s="25">
        <v>5</v>
      </c>
      <c r="EB11" s="25">
        <v>5</v>
      </c>
      <c r="EC11" s="25">
        <v>5</v>
      </c>
      <c r="ED11" s="25">
        <v>5</v>
      </c>
      <c r="EE11" s="25">
        <v>5</v>
      </c>
      <c r="EF11" s="25">
        <v>5</v>
      </c>
      <c r="EG11" s="25">
        <v>5</v>
      </c>
      <c r="EH11" s="25">
        <v>4</v>
      </c>
      <c r="EI11" s="25">
        <v>4</v>
      </c>
      <c r="EJ11" s="25">
        <v>4</v>
      </c>
      <c r="EK11" s="25">
        <v>4</v>
      </c>
      <c r="EL11" s="25">
        <v>5</v>
      </c>
      <c r="EM11" s="25">
        <v>5</v>
      </c>
      <c r="EN11" s="25">
        <v>4</v>
      </c>
      <c r="EO11" s="25">
        <v>4</v>
      </c>
      <c r="EP11" s="25">
        <v>5</v>
      </c>
      <c r="EQ11" s="25">
        <v>4</v>
      </c>
      <c r="ER11" s="25">
        <v>5</v>
      </c>
      <c r="ES11" s="25">
        <v>4</v>
      </c>
      <c r="ET11" s="25">
        <v>5</v>
      </c>
      <c r="EU11" s="25">
        <v>5</v>
      </c>
      <c r="EV11" s="25">
        <v>5</v>
      </c>
      <c r="EW11" s="25">
        <v>4</v>
      </c>
      <c r="EX11" s="25">
        <v>5</v>
      </c>
      <c r="EY11" s="25">
        <v>3</v>
      </c>
      <c r="EZ11" s="25">
        <v>4</v>
      </c>
      <c r="FA11" s="25">
        <v>5</v>
      </c>
      <c r="FB11" s="25">
        <v>4</v>
      </c>
      <c r="FC11" s="25">
        <v>4</v>
      </c>
      <c r="FD11" s="25">
        <v>4</v>
      </c>
      <c r="FE11" s="25">
        <v>3</v>
      </c>
      <c r="FF11" s="25">
        <v>3</v>
      </c>
      <c r="FG11" s="25">
        <v>5</v>
      </c>
      <c r="FH11" s="25">
        <v>1</v>
      </c>
      <c r="FI11" s="25">
        <v>4</v>
      </c>
      <c r="FJ11" s="25">
        <v>5</v>
      </c>
      <c r="FK11" s="25">
        <v>4</v>
      </c>
      <c r="FL11" s="25">
        <v>5</v>
      </c>
      <c r="FM11" s="25">
        <v>4</v>
      </c>
      <c r="FN11" s="25">
        <v>5</v>
      </c>
      <c r="FO11" s="25">
        <v>4</v>
      </c>
      <c r="FP11" s="25">
        <v>5</v>
      </c>
      <c r="FQ11" s="25">
        <v>4</v>
      </c>
      <c r="FR11" s="25">
        <v>4</v>
      </c>
      <c r="FS11" s="25">
        <v>4</v>
      </c>
      <c r="FT11" s="25">
        <v>4</v>
      </c>
      <c r="FU11" s="25">
        <v>5</v>
      </c>
      <c r="FV11" s="25">
        <v>5</v>
      </c>
      <c r="FW11" s="25">
        <v>5</v>
      </c>
      <c r="FX11" s="25">
        <v>4</v>
      </c>
      <c r="FY11" s="25">
        <v>4</v>
      </c>
      <c r="FZ11" s="25">
        <v>4</v>
      </c>
      <c r="GA11" s="25">
        <v>5</v>
      </c>
      <c r="GB11" s="25">
        <v>5</v>
      </c>
      <c r="GC11" s="25">
        <v>3</v>
      </c>
      <c r="GD11" s="25">
        <v>4</v>
      </c>
      <c r="GE11" s="25">
        <v>3</v>
      </c>
      <c r="GF11" s="25">
        <v>4</v>
      </c>
      <c r="GG11" s="25">
        <v>4</v>
      </c>
      <c r="GH11" s="25">
        <v>5</v>
      </c>
      <c r="GI11" s="25">
        <v>4</v>
      </c>
      <c r="GJ11" s="25">
        <v>4</v>
      </c>
      <c r="GK11" s="25">
        <v>3</v>
      </c>
      <c r="GL11" s="25">
        <v>3</v>
      </c>
      <c r="GM11" s="25">
        <v>4</v>
      </c>
      <c r="GN11" s="25">
        <v>5</v>
      </c>
      <c r="GO11" s="25">
        <v>5</v>
      </c>
      <c r="GP11" s="25">
        <v>5</v>
      </c>
      <c r="GQ11" s="25">
        <v>5</v>
      </c>
      <c r="GR11" s="25">
        <v>5</v>
      </c>
      <c r="GS11" s="25">
        <v>4</v>
      </c>
      <c r="GT11" s="25">
        <v>4</v>
      </c>
      <c r="GU11" s="25">
        <v>5</v>
      </c>
      <c r="GV11" s="25">
        <v>5</v>
      </c>
      <c r="GW11" s="25">
        <v>5</v>
      </c>
      <c r="GX11" s="25">
        <v>5</v>
      </c>
      <c r="GY11" s="25">
        <v>5</v>
      </c>
      <c r="GZ11" s="25">
        <v>4</v>
      </c>
      <c r="HA11" s="25">
        <v>5</v>
      </c>
      <c r="HB11" s="25">
        <v>5</v>
      </c>
      <c r="HC11" s="25">
        <v>4</v>
      </c>
      <c r="HD11" s="25">
        <v>4</v>
      </c>
      <c r="HE11" s="25">
        <v>4</v>
      </c>
      <c r="HF11" s="25">
        <v>4</v>
      </c>
      <c r="HG11" s="25">
        <v>5</v>
      </c>
      <c r="HH11" s="25">
        <v>3</v>
      </c>
      <c r="HI11" s="25">
        <v>4</v>
      </c>
      <c r="HJ11" s="25">
        <v>5</v>
      </c>
      <c r="HK11" s="25">
        <v>5</v>
      </c>
      <c r="HL11" s="25">
        <v>4</v>
      </c>
      <c r="HM11" s="25">
        <v>3</v>
      </c>
      <c r="HN11" s="25">
        <v>5</v>
      </c>
      <c r="HO11" s="25">
        <v>4</v>
      </c>
      <c r="HP11" s="25">
        <v>4</v>
      </c>
      <c r="HQ11" s="25">
        <v>4</v>
      </c>
      <c r="HR11" s="25">
        <v>5</v>
      </c>
      <c r="HS11" s="25">
        <v>5</v>
      </c>
      <c r="HT11" s="25">
        <v>4</v>
      </c>
      <c r="HU11" s="25">
        <v>3</v>
      </c>
      <c r="HV11" s="25">
        <v>5</v>
      </c>
      <c r="HW11" s="25">
        <v>5</v>
      </c>
      <c r="HX11" s="25">
        <v>5</v>
      </c>
      <c r="HY11" s="25">
        <v>3</v>
      </c>
      <c r="HZ11" s="25">
        <v>4</v>
      </c>
      <c r="IA11" s="25">
        <v>4</v>
      </c>
      <c r="IB11" s="25">
        <v>4</v>
      </c>
      <c r="IC11" s="25">
        <v>4</v>
      </c>
      <c r="ID11" s="25">
        <v>5</v>
      </c>
      <c r="IE11" s="25">
        <v>4</v>
      </c>
      <c r="IF11" s="25">
        <v>4</v>
      </c>
      <c r="IG11" s="25">
        <v>3</v>
      </c>
      <c r="IH11" s="25">
        <v>4</v>
      </c>
      <c r="II11" s="25">
        <v>5</v>
      </c>
      <c r="IJ11" s="25">
        <v>5</v>
      </c>
      <c r="IK11" s="25">
        <v>4</v>
      </c>
      <c r="IL11" s="25">
        <v>5</v>
      </c>
      <c r="IM11" s="25">
        <v>4</v>
      </c>
      <c r="IN11" s="25">
        <v>5</v>
      </c>
      <c r="IO11" s="25">
        <v>4</v>
      </c>
      <c r="IP11" s="25">
        <v>4</v>
      </c>
      <c r="IQ11" s="25">
        <v>4</v>
      </c>
      <c r="IR11" s="25">
        <v>4</v>
      </c>
      <c r="IS11" s="25">
        <v>5</v>
      </c>
      <c r="IT11" s="25">
        <v>4</v>
      </c>
      <c r="IU11" s="25">
        <v>5</v>
      </c>
      <c r="IV11" s="25">
        <v>5</v>
      </c>
      <c r="IW11" s="25">
        <v>0</v>
      </c>
      <c r="IX11" s="25">
        <v>4</v>
      </c>
      <c r="IY11" s="25">
        <v>4</v>
      </c>
      <c r="IZ11" s="25">
        <v>5</v>
      </c>
      <c r="JA11" s="25">
        <v>5</v>
      </c>
      <c r="JB11" s="25">
        <v>5</v>
      </c>
      <c r="JC11" s="25">
        <v>4</v>
      </c>
      <c r="JD11" s="25">
        <v>2</v>
      </c>
      <c r="JE11" s="25">
        <v>5</v>
      </c>
      <c r="JF11" s="25">
        <v>5</v>
      </c>
      <c r="JG11" s="25">
        <v>5</v>
      </c>
      <c r="JH11" s="25">
        <v>5</v>
      </c>
      <c r="JI11" s="25">
        <v>4</v>
      </c>
      <c r="JJ11" s="25">
        <v>4</v>
      </c>
      <c r="JK11" s="25">
        <v>4</v>
      </c>
      <c r="JL11" s="25">
        <v>4</v>
      </c>
      <c r="JM11" s="25">
        <v>4</v>
      </c>
      <c r="JN11" s="25">
        <v>5</v>
      </c>
      <c r="JO11" s="25">
        <v>3</v>
      </c>
      <c r="JP11" s="25">
        <v>4</v>
      </c>
      <c r="JQ11" s="25">
        <v>5</v>
      </c>
      <c r="JR11" s="25">
        <v>5</v>
      </c>
      <c r="JS11" s="25">
        <v>5</v>
      </c>
      <c r="JT11" s="25">
        <v>4</v>
      </c>
      <c r="JU11" s="25">
        <v>4</v>
      </c>
      <c r="JV11" s="25">
        <v>5</v>
      </c>
      <c r="JW11" s="25">
        <v>4</v>
      </c>
      <c r="JX11" s="25">
        <v>4</v>
      </c>
      <c r="JY11" s="25">
        <v>4</v>
      </c>
      <c r="JZ11" s="25">
        <v>4</v>
      </c>
      <c r="KA11" s="25">
        <v>4</v>
      </c>
      <c r="KB11" s="25">
        <v>5</v>
      </c>
      <c r="KC11" s="25">
        <v>5</v>
      </c>
      <c r="KD11" s="25">
        <v>5</v>
      </c>
      <c r="KE11" s="25">
        <v>3</v>
      </c>
      <c r="KF11" s="25">
        <v>4</v>
      </c>
      <c r="KG11" s="25">
        <v>4</v>
      </c>
      <c r="KH11" s="25">
        <v>5</v>
      </c>
      <c r="KI11" s="25">
        <v>5</v>
      </c>
      <c r="KJ11" s="25">
        <v>4</v>
      </c>
      <c r="KK11" s="25">
        <v>5</v>
      </c>
      <c r="KL11" s="25">
        <v>4</v>
      </c>
      <c r="KM11" s="25">
        <v>5</v>
      </c>
      <c r="KN11" s="25">
        <v>4</v>
      </c>
      <c r="KO11" s="25">
        <v>4</v>
      </c>
      <c r="KP11" s="25">
        <v>4</v>
      </c>
      <c r="KQ11" s="25">
        <v>5</v>
      </c>
      <c r="KR11" s="25">
        <v>4</v>
      </c>
      <c r="KS11" s="25">
        <v>5</v>
      </c>
      <c r="KT11" s="25">
        <v>5</v>
      </c>
      <c r="KU11" s="25">
        <v>5</v>
      </c>
      <c r="KV11" s="25">
        <v>5</v>
      </c>
      <c r="KW11" s="25">
        <v>3</v>
      </c>
      <c r="KX11" s="25">
        <v>5</v>
      </c>
      <c r="KY11" s="25">
        <v>4</v>
      </c>
      <c r="KZ11" s="25">
        <v>4</v>
      </c>
      <c r="LA11" s="25">
        <v>5</v>
      </c>
      <c r="LB11" s="25">
        <v>5</v>
      </c>
      <c r="LC11" s="25">
        <v>5</v>
      </c>
      <c r="LD11" s="25">
        <v>4</v>
      </c>
      <c r="LE11" s="25">
        <v>3</v>
      </c>
      <c r="LF11" s="25">
        <v>5</v>
      </c>
      <c r="LG11" s="25">
        <v>4</v>
      </c>
      <c r="LH11" s="25">
        <v>5</v>
      </c>
      <c r="LI11" s="25">
        <v>4</v>
      </c>
      <c r="LJ11" s="25">
        <v>4</v>
      </c>
      <c r="LK11" s="25">
        <v>5</v>
      </c>
      <c r="LL11" s="25">
        <v>5</v>
      </c>
      <c r="LM11" s="25">
        <v>3</v>
      </c>
      <c r="LN11" s="25">
        <v>4</v>
      </c>
      <c r="LO11" s="25">
        <v>3</v>
      </c>
      <c r="LP11" s="25">
        <v>4</v>
      </c>
      <c r="LQ11" s="25">
        <v>4</v>
      </c>
      <c r="LR11" s="25">
        <v>5</v>
      </c>
      <c r="LS11" s="25">
        <v>5</v>
      </c>
      <c r="LT11" s="25">
        <v>5</v>
      </c>
      <c r="LU11" s="25">
        <v>4</v>
      </c>
      <c r="LV11" s="25">
        <v>5</v>
      </c>
      <c r="LW11" s="25">
        <v>4</v>
      </c>
      <c r="LX11" s="25">
        <v>4</v>
      </c>
      <c r="LY11" s="25">
        <v>5</v>
      </c>
      <c r="LZ11" s="25">
        <v>3</v>
      </c>
      <c r="MA11" s="25">
        <v>0</v>
      </c>
      <c r="MB11" s="25">
        <v>4</v>
      </c>
      <c r="MC11" s="25">
        <v>5</v>
      </c>
      <c r="MD11" s="25">
        <v>5</v>
      </c>
      <c r="ME11" s="25">
        <v>4</v>
      </c>
      <c r="MF11" s="25">
        <v>4</v>
      </c>
      <c r="MG11" s="25">
        <v>4</v>
      </c>
      <c r="MH11" s="25">
        <v>5</v>
      </c>
      <c r="MI11" s="25">
        <v>4</v>
      </c>
      <c r="MJ11" s="25">
        <v>4</v>
      </c>
      <c r="MK11" s="25">
        <v>5</v>
      </c>
      <c r="ML11" s="25">
        <v>5</v>
      </c>
      <c r="MM11" s="25">
        <v>5</v>
      </c>
      <c r="MN11" s="25">
        <v>5</v>
      </c>
      <c r="MO11" s="25">
        <v>5</v>
      </c>
      <c r="MP11" s="25">
        <v>5</v>
      </c>
      <c r="MQ11" s="25">
        <v>4</v>
      </c>
      <c r="MR11" s="25">
        <v>5</v>
      </c>
      <c r="MS11" s="25">
        <v>4</v>
      </c>
      <c r="MT11" s="25">
        <v>5</v>
      </c>
      <c r="MU11" s="25">
        <v>5</v>
      </c>
      <c r="MV11" s="25">
        <v>5</v>
      </c>
      <c r="MW11" s="25">
        <v>4</v>
      </c>
      <c r="MX11" s="25">
        <v>5</v>
      </c>
      <c r="MY11" s="25">
        <v>5</v>
      </c>
      <c r="MZ11" s="25">
        <v>5</v>
      </c>
      <c r="NA11" s="25">
        <v>4</v>
      </c>
      <c r="NB11" s="25">
        <v>5</v>
      </c>
      <c r="NC11" s="25">
        <v>5</v>
      </c>
      <c r="ND11" s="25">
        <v>5</v>
      </c>
      <c r="NE11" s="25">
        <v>5</v>
      </c>
      <c r="NF11" s="25">
        <v>4</v>
      </c>
      <c r="NG11" s="25">
        <v>4</v>
      </c>
      <c r="NH11" s="25">
        <v>4</v>
      </c>
      <c r="NI11" s="25">
        <v>5</v>
      </c>
      <c r="NJ11" s="25">
        <v>4</v>
      </c>
      <c r="NK11" s="25">
        <v>4</v>
      </c>
      <c r="NL11" s="25">
        <v>5</v>
      </c>
      <c r="NM11" s="25">
        <v>4</v>
      </c>
      <c r="NN11" s="25">
        <v>4</v>
      </c>
      <c r="NO11" s="25">
        <v>4</v>
      </c>
      <c r="NP11" s="25">
        <v>4</v>
      </c>
      <c r="NQ11" s="25">
        <v>4</v>
      </c>
      <c r="NR11" s="25">
        <v>5</v>
      </c>
      <c r="NS11" s="25">
        <v>4</v>
      </c>
      <c r="NT11" s="25">
        <v>5</v>
      </c>
      <c r="NU11" s="25">
        <v>5</v>
      </c>
      <c r="NV11" s="25">
        <v>4</v>
      </c>
      <c r="NW11" s="25">
        <v>4</v>
      </c>
      <c r="NX11" s="25">
        <v>4</v>
      </c>
      <c r="NY11" s="25">
        <v>4</v>
      </c>
      <c r="NZ11" s="25">
        <v>5</v>
      </c>
      <c r="OA11" s="25">
        <v>4</v>
      </c>
      <c r="OB11" s="25">
        <v>4</v>
      </c>
      <c r="OC11" s="25">
        <v>4</v>
      </c>
      <c r="OD11" s="25">
        <v>5</v>
      </c>
      <c r="OE11" s="25">
        <v>4</v>
      </c>
      <c r="OF11" s="25">
        <v>5</v>
      </c>
      <c r="OG11" s="25">
        <v>5</v>
      </c>
      <c r="OH11" s="25">
        <v>4</v>
      </c>
      <c r="OI11" s="25">
        <v>4</v>
      </c>
      <c r="OJ11" s="25">
        <v>4</v>
      </c>
      <c r="OK11" s="25">
        <v>5</v>
      </c>
      <c r="OL11" s="25">
        <v>5</v>
      </c>
      <c r="OM11" s="25">
        <v>4</v>
      </c>
      <c r="ON11" s="25">
        <v>4</v>
      </c>
      <c r="OO11" s="25">
        <v>4</v>
      </c>
      <c r="OP11" s="25">
        <v>5</v>
      </c>
      <c r="OQ11" s="25">
        <v>5</v>
      </c>
      <c r="OR11" s="25">
        <v>5</v>
      </c>
      <c r="OS11" s="25">
        <v>4</v>
      </c>
      <c r="OT11" s="25">
        <v>5</v>
      </c>
      <c r="OU11" s="25">
        <v>5</v>
      </c>
      <c r="OV11" s="25">
        <v>0</v>
      </c>
      <c r="OW11" s="25">
        <v>5</v>
      </c>
      <c r="OX11" s="25">
        <v>4</v>
      </c>
      <c r="OY11" s="25">
        <v>4</v>
      </c>
      <c r="OZ11" s="25">
        <v>3</v>
      </c>
      <c r="PA11" s="25">
        <v>5</v>
      </c>
      <c r="PB11" s="25">
        <v>4</v>
      </c>
      <c r="PC11" s="25">
        <v>4</v>
      </c>
      <c r="PD11" s="25">
        <v>5</v>
      </c>
      <c r="PE11" s="25">
        <v>5</v>
      </c>
      <c r="PF11" s="25">
        <v>5</v>
      </c>
      <c r="PG11" s="25">
        <v>4</v>
      </c>
      <c r="PH11" s="25">
        <v>5</v>
      </c>
      <c r="PI11" s="25">
        <v>4</v>
      </c>
      <c r="PJ11" s="25">
        <v>4</v>
      </c>
      <c r="PK11" s="25">
        <v>4</v>
      </c>
      <c r="PL11" s="25">
        <v>5</v>
      </c>
      <c r="PM11" s="25">
        <v>5</v>
      </c>
      <c r="PN11" s="25">
        <v>4</v>
      </c>
      <c r="PO11" s="25">
        <v>4</v>
      </c>
      <c r="PP11" s="25">
        <v>5</v>
      </c>
      <c r="PQ11" s="25">
        <v>4</v>
      </c>
      <c r="PR11" s="25">
        <v>5</v>
      </c>
      <c r="PS11" s="25">
        <v>5</v>
      </c>
      <c r="PT11" s="25">
        <v>5</v>
      </c>
      <c r="PU11" s="25">
        <v>5</v>
      </c>
      <c r="PV11" s="25">
        <v>5</v>
      </c>
      <c r="PW11" s="25">
        <v>5</v>
      </c>
      <c r="PX11" s="25">
        <v>5</v>
      </c>
      <c r="PY11" s="25">
        <v>4</v>
      </c>
      <c r="PZ11" s="25">
        <v>5</v>
      </c>
      <c r="QA11" s="25">
        <v>4</v>
      </c>
      <c r="QB11" s="25">
        <v>4</v>
      </c>
      <c r="QC11" s="25">
        <v>4</v>
      </c>
      <c r="QD11" s="25">
        <v>4</v>
      </c>
      <c r="QE11" s="25">
        <v>0</v>
      </c>
      <c r="QF11" s="25">
        <v>4</v>
      </c>
      <c r="QG11" s="25">
        <v>5</v>
      </c>
      <c r="QH11" s="25">
        <v>4</v>
      </c>
      <c r="QI11" s="25">
        <v>5</v>
      </c>
      <c r="QJ11" s="25">
        <v>5</v>
      </c>
      <c r="QK11" s="25">
        <v>4</v>
      </c>
      <c r="QL11" s="25">
        <v>5</v>
      </c>
      <c r="QM11" s="25">
        <v>5</v>
      </c>
      <c r="QN11" s="25">
        <v>4</v>
      </c>
      <c r="QO11" s="25">
        <v>5</v>
      </c>
      <c r="QP11" s="25">
        <v>4</v>
      </c>
      <c r="QQ11" s="25">
        <v>5</v>
      </c>
      <c r="QR11" s="25">
        <v>5</v>
      </c>
      <c r="QS11" s="25">
        <v>4</v>
      </c>
      <c r="QT11" s="25">
        <v>4</v>
      </c>
      <c r="QU11" s="25">
        <v>4</v>
      </c>
      <c r="QV11" s="25">
        <v>5</v>
      </c>
      <c r="QW11" s="25">
        <v>5</v>
      </c>
      <c r="QX11" s="25">
        <v>5</v>
      </c>
      <c r="QY11" s="25">
        <v>5</v>
      </c>
      <c r="QZ11" s="25">
        <v>5</v>
      </c>
      <c r="RA11" s="25">
        <v>5</v>
      </c>
      <c r="RB11" s="25">
        <v>4</v>
      </c>
      <c r="RC11" s="25">
        <v>4</v>
      </c>
      <c r="RD11" s="25">
        <v>5</v>
      </c>
      <c r="RE11" s="25">
        <v>4</v>
      </c>
      <c r="RF11" s="25">
        <v>4</v>
      </c>
      <c r="RG11" s="25">
        <v>4</v>
      </c>
      <c r="RH11" s="25">
        <v>5</v>
      </c>
      <c r="RI11" s="25">
        <v>5</v>
      </c>
      <c r="RJ11" s="25">
        <v>5</v>
      </c>
      <c r="RK11" s="25">
        <v>5</v>
      </c>
      <c r="RL11" s="25">
        <v>5</v>
      </c>
      <c r="RM11" s="25">
        <v>4</v>
      </c>
      <c r="RN11" s="25">
        <v>5</v>
      </c>
      <c r="RO11" s="25">
        <v>5</v>
      </c>
      <c r="RP11" s="25">
        <v>5</v>
      </c>
      <c r="RQ11" s="25">
        <v>5</v>
      </c>
      <c r="RR11" s="25">
        <v>4</v>
      </c>
      <c r="RS11" s="25">
        <v>5</v>
      </c>
      <c r="RT11" s="25">
        <v>4</v>
      </c>
      <c r="RU11" s="25">
        <v>4</v>
      </c>
      <c r="RV11" s="25">
        <v>4</v>
      </c>
      <c r="RW11" s="25">
        <v>1</v>
      </c>
      <c r="RX11" s="25">
        <v>5</v>
      </c>
      <c r="RY11" s="25">
        <v>5</v>
      </c>
      <c r="RZ11" s="25">
        <v>5</v>
      </c>
      <c r="SA11" s="25">
        <v>5</v>
      </c>
      <c r="SB11" s="25">
        <v>5</v>
      </c>
      <c r="SC11" s="25">
        <v>5</v>
      </c>
      <c r="SD11" s="25">
        <v>4</v>
      </c>
      <c r="SE11" s="25">
        <v>5</v>
      </c>
      <c r="SF11" s="25">
        <v>4</v>
      </c>
      <c r="SG11" s="25">
        <v>5</v>
      </c>
      <c r="SH11" s="25">
        <v>5</v>
      </c>
      <c r="SI11" s="25">
        <v>4</v>
      </c>
      <c r="SJ11" s="25">
        <v>5</v>
      </c>
      <c r="SK11" s="25">
        <v>5</v>
      </c>
      <c r="SL11" s="25">
        <v>5</v>
      </c>
      <c r="SM11" s="25">
        <v>4</v>
      </c>
      <c r="SN11" s="25">
        <v>5</v>
      </c>
      <c r="SO11" s="25">
        <v>5</v>
      </c>
      <c r="SP11" s="25">
        <v>4</v>
      </c>
      <c r="SQ11" s="25">
        <v>4</v>
      </c>
      <c r="SR11" s="25">
        <v>5</v>
      </c>
      <c r="SS11" s="25">
        <v>4</v>
      </c>
      <c r="ST11" s="25">
        <v>4</v>
      </c>
      <c r="SU11" s="25">
        <v>4</v>
      </c>
      <c r="SV11" s="25">
        <v>5</v>
      </c>
      <c r="SW11" s="25">
        <v>4</v>
      </c>
      <c r="SX11" s="25">
        <v>4</v>
      </c>
      <c r="SY11" s="25">
        <v>5</v>
      </c>
      <c r="SZ11" s="25">
        <v>4</v>
      </c>
      <c r="TA11" s="25">
        <v>4</v>
      </c>
      <c r="TB11" s="25">
        <v>5</v>
      </c>
      <c r="TC11" s="25">
        <v>4</v>
      </c>
      <c r="TD11" s="25">
        <v>5</v>
      </c>
      <c r="TE11" s="25">
        <v>1</v>
      </c>
      <c r="TF11" s="25">
        <v>5</v>
      </c>
      <c r="TG11" s="25">
        <v>3</v>
      </c>
      <c r="TH11" s="25">
        <v>4</v>
      </c>
      <c r="TI11" s="25">
        <v>5</v>
      </c>
      <c r="TJ11" s="25">
        <v>3</v>
      </c>
      <c r="TK11" s="25">
        <v>5</v>
      </c>
      <c r="TL11" s="25">
        <v>5</v>
      </c>
      <c r="TM11" s="25">
        <v>5</v>
      </c>
      <c r="TN11" s="25">
        <v>5</v>
      </c>
      <c r="TO11" s="25">
        <v>4</v>
      </c>
      <c r="TP11" s="25">
        <v>4</v>
      </c>
      <c r="TQ11" s="25">
        <v>4</v>
      </c>
      <c r="TR11" s="25">
        <v>4</v>
      </c>
      <c r="TS11" s="25">
        <v>5</v>
      </c>
      <c r="TT11" s="25">
        <v>5</v>
      </c>
      <c r="TU11" s="25">
        <v>4</v>
      </c>
      <c r="TV11" s="25">
        <v>5</v>
      </c>
      <c r="TW11" s="25">
        <v>5</v>
      </c>
      <c r="TX11" s="25">
        <v>5</v>
      </c>
      <c r="TY11" s="25">
        <v>3</v>
      </c>
      <c r="TZ11" s="25">
        <v>4</v>
      </c>
      <c r="UA11" s="25">
        <v>4</v>
      </c>
      <c r="UB11" s="25">
        <v>2</v>
      </c>
      <c r="UC11" s="25">
        <v>5</v>
      </c>
      <c r="UD11" s="25">
        <v>4</v>
      </c>
      <c r="UE11" s="25">
        <v>4</v>
      </c>
      <c r="UF11" s="25">
        <v>5</v>
      </c>
      <c r="UG11" s="25">
        <v>4</v>
      </c>
      <c r="UH11" s="25">
        <v>5</v>
      </c>
      <c r="UI11" s="25">
        <v>5</v>
      </c>
      <c r="UJ11" s="25">
        <v>4</v>
      </c>
      <c r="UK11" s="25">
        <v>4</v>
      </c>
      <c r="UL11" s="25">
        <v>4</v>
      </c>
      <c r="UM11" s="25">
        <v>5</v>
      </c>
      <c r="UN11" s="25">
        <v>5</v>
      </c>
      <c r="UO11" s="25">
        <v>5</v>
      </c>
      <c r="UP11" s="25">
        <v>3</v>
      </c>
      <c r="UQ11" s="25">
        <v>4</v>
      </c>
      <c r="UR11" s="25">
        <v>4</v>
      </c>
      <c r="US11" s="25">
        <v>3</v>
      </c>
      <c r="UT11" s="25">
        <v>4</v>
      </c>
      <c r="UU11" s="25">
        <v>5</v>
      </c>
      <c r="UV11" s="25">
        <v>0</v>
      </c>
      <c r="UW11" s="25">
        <v>4</v>
      </c>
      <c r="UX11" s="25">
        <v>1</v>
      </c>
      <c r="UY11" s="25">
        <v>1</v>
      </c>
      <c r="UZ11" s="25">
        <v>5</v>
      </c>
      <c r="VA11" s="25">
        <v>4</v>
      </c>
      <c r="VB11" s="25">
        <v>5</v>
      </c>
      <c r="VC11" s="25">
        <v>4</v>
      </c>
      <c r="VD11" s="25">
        <v>4</v>
      </c>
      <c r="VE11" s="25">
        <v>4</v>
      </c>
      <c r="VF11" s="25">
        <v>4</v>
      </c>
      <c r="VG11" s="25">
        <v>5</v>
      </c>
      <c r="VH11" s="25">
        <v>4</v>
      </c>
      <c r="VI11" s="25">
        <v>4</v>
      </c>
      <c r="VJ11" s="25">
        <v>5</v>
      </c>
      <c r="VK11" s="25">
        <v>5</v>
      </c>
      <c r="VL11" s="25">
        <v>5</v>
      </c>
      <c r="VM11" s="25">
        <v>5</v>
      </c>
      <c r="VN11" s="25">
        <v>4</v>
      </c>
      <c r="VO11" s="25">
        <v>4</v>
      </c>
      <c r="VP11" s="25">
        <v>5</v>
      </c>
      <c r="VQ11" s="25">
        <v>5</v>
      </c>
      <c r="VR11" s="25">
        <v>4</v>
      </c>
      <c r="VS11" s="25">
        <v>3</v>
      </c>
      <c r="VT11" s="25">
        <v>4</v>
      </c>
      <c r="VU11" s="25">
        <v>4</v>
      </c>
      <c r="VV11" s="25">
        <v>5</v>
      </c>
      <c r="VW11" s="25">
        <v>4</v>
      </c>
      <c r="VX11" s="25">
        <v>5</v>
      </c>
      <c r="VY11" s="25">
        <v>5</v>
      </c>
      <c r="VZ11" s="25">
        <v>4</v>
      </c>
      <c r="WA11" s="25">
        <v>4</v>
      </c>
      <c r="WB11" s="25">
        <v>4</v>
      </c>
      <c r="WC11" s="25">
        <v>4</v>
      </c>
      <c r="WD11" s="25">
        <v>4</v>
      </c>
      <c r="WE11" s="25">
        <v>5</v>
      </c>
      <c r="WF11" s="25">
        <v>4</v>
      </c>
      <c r="WG11" s="25">
        <v>5</v>
      </c>
      <c r="WH11" s="25">
        <v>4</v>
      </c>
      <c r="WI11" s="25">
        <v>5</v>
      </c>
      <c r="WJ11" s="25">
        <v>5</v>
      </c>
      <c r="WK11" s="25">
        <v>4</v>
      </c>
      <c r="WL11" s="25">
        <v>4</v>
      </c>
      <c r="WM11" s="25">
        <v>4</v>
      </c>
      <c r="WN11" s="25">
        <v>4</v>
      </c>
      <c r="WO11" s="25">
        <v>4</v>
      </c>
      <c r="WP11" s="25">
        <v>4</v>
      </c>
      <c r="WQ11" s="25">
        <v>5</v>
      </c>
      <c r="WR11" s="25">
        <v>4</v>
      </c>
      <c r="WS11" s="25">
        <v>4</v>
      </c>
      <c r="WT11" s="25">
        <v>4</v>
      </c>
      <c r="WU11" s="25">
        <v>4</v>
      </c>
      <c r="WV11" s="25">
        <v>4</v>
      </c>
      <c r="WW11" s="25">
        <v>5</v>
      </c>
      <c r="WX11" s="25">
        <v>5</v>
      </c>
      <c r="WY11" s="25">
        <v>4</v>
      </c>
      <c r="WZ11" s="25">
        <v>3</v>
      </c>
      <c r="XA11" s="25">
        <v>5</v>
      </c>
      <c r="XB11" s="25">
        <v>4</v>
      </c>
      <c r="XC11" s="25">
        <v>5</v>
      </c>
      <c r="XD11" s="25">
        <v>5</v>
      </c>
      <c r="XE11" s="25">
        <v>5</v>
      </c>
      <c r="XF11" s="25">
        <v>4</v>
      </c>
      <c r="XG11" s="25">
        <v>4</v>
      </c>
      <c r="XH11" s="25">
        <v>5</v>
      </c>
      <c r="XI11" s="25">
        <v>4</v>
      </c>
      <c r="XJ11" s="25">
        <v>4</v>
      </c>
      <c r="XK11" s="25">
        <v>4</v>
      </c>
      <c r="XL11" s="25">
        <v>5</v>
      </c>
      <c r="XM11" s="25">
        <v>4</v>
      </c>
      <c r="XN11" s="25">
        <v>5</v>
      </c>
      <c r="XO11" s="25">
        <v>4</v>
      </c>
      <c r="XP11" s="26">
        <v>5</v>
      </c>
      <c r="XQ11" s="27">
        <f>AVERAGE(Tabela63920[[#This Row],[1]:[832]])</f>
        <v>4.3343799058084773</v>
      </c>
      <c r="XR11" s="27">
        <f>SKEW(Tabela63920[[#This Row],[1]:[832]])</f>
        <v>-2.2380700568449958</v>
      </c>
      <c r="XS11" s="27">
        <f>STDEV(Tabela63920[[#This Row],[1]:[832]])</f>
        <v>0.79084490292097909</v>
      </c>
      <c r="XT11" s="61">
        <v>0.86607413822548163</v>
      </c>
    </row>
    <row r="12" spans="1:644" s="28" customFormat="1" ht="24.95" customHeight="1">
      <c r="A12" s="29">
        <v>20</v>
      </c>
      <c r="B12" s="30">
        <v>2</v>
      </c>
      <c r="C12" s="106" t="s">
        <v>1708</v>
      </c>
      <c r="D12" s="39">
        <v>4</v>
      </c>
      <c r="E12" s="40">
        <v>5</v>
      </c>
      <c r="F12" s="40">
        <v>5</v>
      </c>
      <c r="G12" s="40">
        <v>4</v>
      </c>
      <c r="H12" s="40">
        <v>4</v>
      </c>
      <c r="I12" s="40">
        <v>5</v>
      </c>
      <c r="J12" s="40">
        <v>5</v>
      </c>
      <c r="K12" s="40">
        <v>4</v>
      </c>
      <c r="L12" s="40">
        <v>4</v>
      </c>
      <c r="M12" s="40">
        <v>4</v>
      </c>
      <c r="N12" s="40">
        <v>4</v>
      </c>
      <c r="O12" s="40">
        <v>5</v>
      </c>
      <c r="P12" s="40">
        <v>5</v>
      </c>
      <c r="Q12" s="40">
        <v>5</v>
      </c>
      <c r="R12" s="40">
        <v>5</v>
      </c>
      <c r="S12" s="40">
        <v>5</v>
      </c>
      <c r="T12" s="40">
        <v>4</v>
      </c>
      <c r="U12" s="40">
        <v>5</v>
      </c>
      <c r="V12" s="40">
        <v>5</v>
      </c>
      <c r="W12" s="40">
        <v>5</v>
      </c>
      <c r="X12" s="40">
        <v>5</v>
      </c>
      <c r="Y12" s="40">
        <v>5</v>
      </c>
      <c r="Z12" s="40">
        <v>0</v>
      </c>
      <c r="AA12" s="40">
        <v>5</v>
      </c>
      <c r="AB12" s="40">
        <v>5</v>
      </c>
      <c r="AC12" s="40">
        <v>5</v>
      </c>
      <c r="AD12" s="40">
        <v>5</v>
      </c>
      <c r="AE12" s="40">
        <v>4</v>
      </c>
      <c r="AF12" s="40">
        <v>4</v>
      </c>
      <c r="AG12" s="40">
        <v>5</v>
      </c>
      <c r="AH12" s="40">
        <v>5</v>
      </c>
      <c r="AI12" s="40">
        <v>5</v>
      </c>
      <c r="AJ12" s="40">
        <v>5</v>
      </c>
      <c r="AK12" s="40">
        <v>4</v>
      </c>
      <c r="AL12" s="40">
        <v>5</v>
      </c>
      <c r="AM12" s="40">
        <v>5</v>
      </c>
      <c r="AN12" s="40">
        <v>4</v>
      </c>
      <c r="AO12" s="40">
        <v>5</v>
      </c>
      <c r="AP12" s="40">
        <v>5</v>
      </c>
      <c r="AQ12" s="40">
        <v>4</v>
      </c>
      <c r="AR12" s="40">
        <v>4</v>
      </c>
      <c r="AS12" s="40">
        <v>4</v>
      </c>
      <c r="AT12" s="40">
        <v>5</v>
      </c>
      <c r="AU12" s="40">
        <v>1</v>
      </c>
      <c r="AV12" s="40">
        <v>4</v>
      </c>
      <c r="AW12" s="40">
        <v>4</v>
      </c>
      <c r="AX12" s="40">
        <v>3</v>
      </c>
      <c r="AY12" s="40">
        <v>4</v>
      </c>
      <c r="AZ12" s="40">
        <v>4</v>
      </c>
      <c r="BA12" s="40">
        <v>5</v>
      </c>
      <c r="BB12" s="40">
        <v>5</v>
      </c>
      <c r="BC12" s="40">
        <v>4</v>
      </c>
      <c r="BD12" s="40">
        <v>5</v>
      </c>
      <c r="BE12" s="40">
        <v>3</v>
      </c>
      <c r="BF12" s="40">
        <v>5</v>
      </c>
      <c r="BG12" s="40">
        <v>4</v>
      </c>
      <c r="BH12" s="40">
        <v>5</v>
      </c>
      <c r="BI12" s="40">
        <v>5</v>
      </c>
      <c r="BJ12" s="40">
        <v>5</v>
      </c>
      <c r="BK12" s="40">
        <v>3</v>
      </c>
      <c r="BL12" s="40">
        <v>4</v>
      </c>
      <c r="BM12" s="40">
        <v>5</v>
      </c>
      <c r="BN12" s="40">
        <v>5</v>
      </c>
      <c r="BO12" s="40">
        <v>5</v>
      </c>
      <c r="BP12" s="40">
        <v>5</v>
      </c>
      <c r="BQ12" s="40">
        <v>4</v>
      </c>
      <c r="BR12" s="40">
        <v>5</v>
      </c>
      <c r="BS12" s="40">
        <v>5</v>
      </c>
      <c r="BT12" s="40">
        <v>5</v>
      </c>
      <c r="BU12" s="40">
        <v>4</v>
      </c>
      <c r="BV12" s="40">
        <v>5</v>
      </c>
      <c r="BW12" s="40">
        <v>5</v>
      </c>
      <c r="BX12" s="40">
        <v>5</v>
      </c>
      <c r="BY12" s="40">
        <v>5</v>
      </c>
      <c r="BZ12" s="40">
        <v>4</v>
      </c>
      <c r="CA12" s="40">
        <v>5</v>
      </c>
      <c r="CB12" s="40">
        <v>4</v>
      </c>
      <c r="CC12" s="40">
        <v>5</v>
      </c>
      <c r="CD12" s="40">
        <v>4</v>
      </c>
      <c r="CE12" s="40">
        <v>5</v>
      </c>
      <c r="CF12" s="40">
        <v>5</v>
      </c>
      <c r="CG12" s="40">
        <v>5</v>
      </c>
      <c r="CH12" s="40">
        <v>5</v>
      </c>
      <c r="CI12" s="40">
        <v>5</v>
      </c>
      <c r="CJ12" s="40">
        <v>5</v>
      </c>
      <c r="CK12" s="40">
        <v>4</v>
      </c>
      <c r="CL12" s="40">
        <v>4</v>
      </c>
      <c r="CM12" s="40">
        <v>4</v>
      </c>
      <c r="CN12" s="40">
        <v>5</v>
      </c>
      <c r="CO12" s="40">
        <v>4</v>
      </c>
      <c r="CP12" s="40">
        <v>5</v>
      </c>
      <c r="CQ12" s="40">
        <v>5</v>
      </c>
      <c r="CR12" s="40">
        <v>5</v>
      </c>
      <c r="CS12" s="40">
        <v>5</v>
      </c>
      <c r="CT12" s="40">
        <v>5</v>
      </c>
      <c r="CU12" s="40">
        <v>4</v>
      </c>
      <c r="CV12" s="40">
        <v>5</v>
      </c>
      <c r="CW12" s="40">
        <v>5</v>
      </c>
      <c r="CX12" s="40">
        <v>5</v>
      </c>
      <c r="CY12" s="40">
        <v>4</v>
      </c>
      <c r="CZ12" s="40">
        <v>4</v>
      </c>
      <c r="DA12" s="40">
        <v>5</v>
      </c>
      <c r="DB12" s="40">
        <v>4</v>
      </c>
      <c r="DC12" s="40">
        <v>4</v>
      </c>
      <c r="DD12" s="40">
        <v>5</v>
      </c>
      <c r="DE12" s="40">
        <v>4</v>
      </c>
      <c r="DF12" s="40">
        <v>5</v>
      </c>
      <c r="DG12" s="40">
        <v>4</v>
      </c>
      <c r="DH12" s="40">
        <v>5</v>
      </c>
      <c r="DI12" s="40">
        <v>5</v>
      </c>
      <c r="DJ12" s="40">
        <v>5</v>
      </c>
      <c r="DK12" s="40">
        <v>4</v>
      </c>
      <c r="DL12" s="40">
        <v>5</v>
      </c>
      <c r="DM12" s="40">
        <v>4</v>
      </c>
      <c r="DN12" s="40">
        <v>5</v>
      </c>
      <c r="DO12" s="40">
        <v>5</v>
      </c>
      <c r="DP12" s="40">
        <v>5</v>
      </c>
      <c r="DQ12" s="40">
        <v>5</v>
      </c>
      <c r="DR12" s="40">
        <v>4</v>
      </c>
      <c r="DS12" s="40">
        <v>5</v>
      </c>
      <c r="DT12" s="40">
        <v>3</v>
      </c>
      <c r="DU12" s="40">
        <v>5</v>
      </c>
      <c r="DV12" s="40">
        <v>5</v>
      </c>
      <c r="DW12" s="40">
        <v>5</v>
      </c>
      <c r="DX12" s="40">
        <v>5</v>
      </c>
      <c r="DY12" s="40">
        <v>5</v>
      </c>
      <c r="DZ12" s="40">
        <v>5</v>
      </c>
      <c r="EA12" s="40">
        <v>5</v>
      </c>
      <c r="EB12" s="40">
        <v>5</v>
      </c>
      <c r="EC12" s="40">
        <v>5</v>
      </c>
      <c r="ED12" s="40">
        <v>5</v>
      </c>
      <c r="EE12" s="40">
        <v>5</v>
      </c>
      <c r="EF12" s="40">
        <v>5</v>
      </c>
      <c r="EG12" s="40">
        <v>4</v>
      </c>
      <c r="EH12" s="40">
        <v>5</v>
      </c>
      <c r="EI12" s="40">
        <v>5</v>
      </c>
      <c r="EJ12" s="40">
        <v>4</v>
      </c>
      <c r="EK12" s="40">
        <v>5</v>
      </c>
      <c r="EL12" s="40">
        <v>5</v>
      </c>
      <c r="EM12" s="40">
        <v>5</v>
      </c>
      <c r="EN12" s="40">
        <v>5</v>
      </c>
      <c r="EO12" s="40">
        <v>5</v>
      </c>
      <c r="EP12" s="40">
        <v>5</v>
      </c>
      <c r="EQ12" s="40">
        <v>5</v>
      </c>
      <c r="ER12" s="40">
        <v>5</v>
      </c>
      <c r="ES12" s="40">
        <v>5</v>
      </c>
      <c r="ET12" s="40">
        <v>5</v>
      </c>
      <c r="EU12" s="40">
        <v>5</v>
      </c>
      <c r="EV12" s="40">
        <v>4</v>
      </c>
      <c r="EW12" s="40">
        <v>4</v>
      </c>
      <c r="EX12" s="40">
        <v>5</v>
      </c>
      <c r="EY12" s="40">
        <v>5</v>
      </c>
      <c r="EZ12" s="40">
        <v>5</v>
      </c>
      <c r="FA12" s="40">
        <v>5</v>
      </c>
      <c r="FB12" s="40">
        <v>5</v>
      </c>
      <c r="FC12" s="40">
        <v>4</v>
      </c>
      <c r="FD12" s="40">
        <v>5</v>
      </c>
      <c r="FE12" s="40">
        <v>5</v>
      </c>
      <c r="FF12" s="40">
        <v>4</v>
      </c>
      <c r="FG12" s="40">
        <v>5</v>
      </c>
      <c r="FH12" s="40">
        <v>1</v>
      </c>
      <c r="FI12" s="40">
        <v>4</v>
      </c>
      <c r="FJ12" s="40">
        <v>5</v>
      </c>
      <c r="FK12" s="40">
        <v>5</v>
      </c>
      <c r="FL12" s="40">
        <v>5</v>
      </c>
      <c r="FM12" s="40">
        <v>4</v>
      </c>
      <c r="FN12" s="40">
        <v>5</v>
      </c>
      <c r="FO12" s="40">
        <v>5</v>
      </c>
      <c r="FP12" s="40">
        <v>5</v>
      </c>
      <c r="FQ12" s="40">
        <v>4</v>
      </c>
      <c r="FR12" s="40">
        <v>5</v>
      </c>
      <c r="FS12" s="40">
        <v>5</v>
      </c>
      <c r="FT12" s="40">
        <v>4</v>
      </c>
      <c r="FU12" s="40">
        <v>4</v>
      </c>
      <c r="FV12" s="40">
        <v>5</v>
      </c>
      <c r="FW12" s="40">
        <v>5</v>
      </c>
      <c r="FX12" s="40">
        <v>5</v>
      </c>
      <c r="FY12" s="40">
        <v>4</v>
      </c>
      <c r="FZ12" s="40">
        <v>5</v>
      </c>
      <c r="GA12" s="40">
        <v>5</v>
      </c>
      <c r="GB12" s="40">
        <v>5</v>
      </c>
      <c r="GC12" s="40">
        <v>4</v>
      </c>
      <c r="GD12" s="40">
        <v>5</v>
      </c>
      <c r="GE12" s="40">
        <v>5</v>
      </c>
      <c r="GF12" s="40">
        <v>5</v>
      </c>
      <c r="GG12" s="40">
        <v>4</v>
      </c>
      <c r="GH12" s="40">
        <v>3</v>
      </c>
      <c r="GI12" s="40">
        <v>4</v>
      </c>
      <c r="GJ12" s="40">
        <v>4</v>
      </c>
      <c r="GK12" s="40">
        <v>3</v>
      </c>
      <c r="GL12" s="40">
        <v>2</v>
      </c>
      <c r="GM12" s="40">
        <v>4</v>
      </c>
      <c r="GN12" s="40">
        <v>4</v>
      </c>
      <c r="GO12" s="40">
        <v>5</v>
      </c>
      <c r="GP12" s="40">
        <v>5</v>
      </c>
      <c r="GQ12" s="40">
        <v>5</v>
      </c>
      <c r="GR12" s="40">
        <v>5</v>
      </c>
      <c r="GS12" s="40">
        <v>4</v>
      </c>
      <c r="GT12" s="40">
        <v>4</v>
      </c>
      <c r="GU12" s="40">
        <v>5</v>
      </c>
      <c r="GV12" s="40">
        <v>5</v>
      </c>
      <c r="GW12" s="40">
        <v>5</v>
      </c>
      <c r="GX12" s="40">
        <v>4</v>
      </c>
      <c r="GY12" s="40">
        <v>5</v>
      </c>
      <c r="GZ12" s="40">
        <v>5</v>
      </c>
      <c r="HA12" s="40">
        <v>5</v>
      </c>
      <c r="HB12" s="40">
        <v>4</v>
      </c>
      <c r="HC12" s="40">
        <v>5</v>
      </c>
      <c r="HD12" s="40">
        <v>5</v>
      </c>
      <c r="HE12" s="40">
        <v>4</v>
      </c>
      <c r="HF12" s="40">
        <v>4</v>
      </c>
      <c r="HG12" s="40">
        <v>5</v>
      </c>
      <c r="HH12" s="40">
        <v>4</v>
      </c>
      <c r="HI12" s="40">
        <v>5</v>
      </c>
      <c r="HJ12" s="40">
        <v>5</v>
      </c>
      <c r="HK12" s="40">
        <v>5</v>
      </c>
      <c r="HL12" s="40">
        <v>5</v>
      </c>
      <c r="HM12" s="40">
        <v>5</v>
      </c>
      <c r="HN12" s="40">
        <v>5</v>
      </c>
      <c r="HO12" s="40">
        <v>4</v>
      </c>
      <c r="HP12" s="40">
        <v>5</v>
      </c>
      <c r="HQ12" s="40">
        <v>5</v>
      </c>
      <c r="HR12" s="40">
        <v>5</v>
      </c>
      <c r="HS12" s="40">
        <v>5</v>
      </c>
      <c r="HT12" s="40">
        <v>5</v>
      </c>
      <c r="HU12" s="40">
        <v>3</v>
      </c>
      <c r="HV12" s="40">
        <v>5</v>
      </c>
      <c r="HW12" s="40">
        <v>5</v>
      </c>
      <c r="HX12" s="40">
        <v>5</v>
      </c>
      <c r="HY12" s="40">
        <v>4</v>
      </c>
      <c r="HZ12" s="40">
        <v>5</v>
      </c>
      <c r="IA12" s="40">
        <v>5</v>
      </c>
      <c r="IB12" s="40">
        <v>5</v>
      </c>
      <c r="IC12" s="40">
        <v>5</v>
      </c>
      <c r="ID12" s="40">
        <v>5</v>
      </c>
      <c r="IE12" s="40">
        <v>5</v>
      </c>
      <c r="IF12" s="40">
        <v>4</v>
      </c>
      <c r="IG12" s="40">
        <v>5</v>
      </c>
      <c r="IH12" s="40">
        <v>5</v>
      </c>
      <c r="II12" s="40">
        <v>5</v>
      </c>
      <c r="IJ12" s="40">
        <v>5</v>
      </c>
      <c r="IK12" s="40">
        <v>5</v>
      </c>
      <c r="IL12" s="40">
        <v>5</v>
      </c>
      <c r="IM12" s="40">
        <v>5</v>
      </c>
      <c r="IN12" s="40">
        <v>5</v>
      </c>
      <c r="IO12" s="40">
        <v>5</v>
      </c>
      <c r="IP12" s="40">
        <v>4</v>
      </c>
      <c r="IQ12" s="40">
        <v>4</v>
      </c>
      <c r="IR12" s="40">
        <v>4</v>
      </c>
      <c r="IS12" s="40">
        <v>5</v>
      </c>
      <c r="IT12" s="40">
        <v>5</v>
      </c>
      <c r="IU12" s="40">
        <v>5</v>
      </c>
      <c r="IV12" s="40">
        <v>4</v>
      </c>
      <c r="IW12" s="40">
        <v>3</v>
      </c>
      <c r="IX12" s="40">
        <v>5</v>
      </c>
      <c r="IY12" s="40">
        <v>5</v>
      </c>
      <c r="IZ12" s="40">
        <v>5</v>
      </c>
      <c r="JA12" s="40">
        <v>5</v>
      </c>
      <c r="JB12" s="40">
        <v>5</v>
      </c>
      <c r="JC12" s="40">
        <v>5</v>
      </c>
      <c r="JD12" s="40">
        <v>2</v>
      </c>
      <c r="JE12" s="40">
        <v>5</v>
      </c>
      <c r="JF12" s="40">
        <v>5</v>
      </c>
      <c r="JG12" s="40">
        <v>5</v>
      </c>
      <c r="JH12" s="40">
        <v>5</v>
      </c>
      <c r="JI12" s="40">
        <v>5</v>
      </c>
      <c r="JJ12" s="40">
        <v>5</v>
      </c>
      <c r="JK12" s="40">
        <v>5</v>
      </c>
      <c r="JL12" s="40">
        <v>5</v>
      </c>
      <c r="JM12" s="40">
        <v>5</v>
      </c>
      <c r="JN12" s="40">
        <v>5</v>
      </c>
      <c r="JO12" s="40">
        <v>2</v>
      </c>
      <c r="JP12" s="40">
        <v>5</v>
      </c>
      <c r="JQ12" s="40">
        <v>5</v>
      </c>
      <c r="JR12" s="40">
        <v>5</v>
      </c>
      <c r="JS12" s="40">
        <v>5</v>
      </c>
      <c r="JT12" s="40">
        <v>5</v>
      </c>
      <c r="JU12" s="40">
        <v>4</v>
      </c>
      <c r="JV12" s="40">
        <v>5</v>
      </c>
      <c r="JW12" s="40">
        <v>3</v>
      </c>
      <c r="JX12" s="40">
        <v>5</v>
      </c>
      <c r="JY12" s="40">
        <v>4</v>
      </c>
      <c r="JZ12" s="40">
        <v>5</v>
      </c>
      <c r="KA12" s="40">
        <v>4</v>
      </c>
      <c r="KB12" s="40">
        <v>5</v>
      </c>
      <c r="KC12" s="40">
        <v>5</v>
      </c>
      <c r="KD12" s="40">
        <v>5</v>
      </c>
      <c r="KE12" s="40">
        <v>5</v>
      </c>
      <c r="KF12" s="40">
        <v>5</v>
      </c>
      <c r="KG12" s="40">
        <v>5</v>
      </c>
      <c r="KH12" s="40">
        <v>5</v>
      </c>
      <c r="KI12" s="40">
        <v>5</v>
      </c>
      <c r="KJ12" s="40">
        <v>4</v>
      </c>
      <c r="KK12" s="40">
        <v>3</v>
      </c>
      <c r="KL12" s="40">
        <v>4</v>
      </c>
      <c r="KM12" s="40">
        <v>5</v>
      </c>
      <c r="KN12" s="40">
        <v>4</v>
      </c>
      <c r="KO12" s="40">
        <v>5</v>
      </c>
      <c r="KP12" s="40">
        <v>4</v>
      </c>
      <c r="KQ12" s="40">
        <v>4</v>
      </c>
      <c r="KR12" s="40">
        <v>5</v>
      </c>
      <c r="KS12" s="40">
        <v>5</v>
      </c>
      <c r="KT12" s="40">
        <v>5</v>
      </c>
      <c r="KU12" s="40">
        <v>5</v>
      </c>
      <c r="KV12" s="40">
        <v>5</v>
      </c>
      <c r="KW12" s="40">
        <v>3</v>
      </c>
      <c r="KX12" s="40">
        <v>5</v>
      </c>
      <c r="KY12" s="40">
        <v>5</v>
      </c>
      <c r="KZ12" s="40">
        <v>5</v>
      </c>
      <c r="LA12" s="40">
        <v>5</v>
      </c>
      <c r="LB12" s="40">
        <v>5</v>
      </c>
      <c r="LC12" s="40">
        <v>5</v>
      </c>
      <c r="LD12" s="40">
        <v>5</v>
      </c>
      <c r="LE12" s="40">
        <v>3</v>
      </c>
      <c r="LF12" s="40">
        <v>5</v>
      </c>
      <c r="LG12" s="40">
        <v>5</v>
      </c>
      <c r="LH12" s="40">
        <v>4</v>
      </c>
      <c r="LI12" s="40">
        <v>5</v>
      </c>
      <c r="LJ12" s="40">
        <v>5</v>
      </c>
      <c r="LK12" s="40">
        <v>5</v>
      </c>
      <c r="LL12" s="40">
        <v>5</v>
      </c>
      <c r="LM12" s="40">
        <v>5</v>
      </c>
      <c r="LN12" s="40">
        <v>5</v>
      </c>
      <c r="LO12" s="40">
        <v>5</v>
      </c>
      <c r="LP12" s="40">
        <v>5</v>
      </c>
      <c r="LQ12" s="40">
        <v>4</v>
      </c>
      <c r="LR12" s="40">
        <v>5</v>
      </c>
      <c r="LS12" s="40">
        <v>4</v>
      </c>
      <c r="LT12" s="40">
        <v>5</v>
      </c>
      <c r="LU12" s="40">
        <v>5</v>
      </c>
      <c r="LV12" s="40">
        <v>5</v>
      </c>
      <c r="LW12" s="40">
        <v>4</v>
      </c>
      <c r="LX12" s="40">
        <v>5</v>
      </c>
      <c r="LY12" s="40">
        <v>5</v>
      </c>
      <c r="LZ12" s="40">
        <v>4</v>
      </c>
      <c r="MA12" s="40">
        <v>0</v>
      </c>
      <c r="MB12" s="40">
        <v>5</v>
      </c>
      <c r="MC12" s="40">
        <v>5</v>
      </c>
      <c r="MD12" s="40">
        <v>5</v>
      </c>
      <c r="ME12" s="40">
        <v>5</v>
      </c>
      <c r="MF12" s="40">
        <v>5</v>
      </c>
      <c r="MG12" s="40">
        <v>4</v>
      </c>
      <c r="MH12" s="40">
        <v>5</v>
      </c>
      <c r="MI12" s="40">
        <v>4</v>
      </c>
      <c r="MJ12" s="40">
        <v>4</v>
      </c>
      <c r="MK12" s="40">
        <v>5</v>
      </c>
      <c r="ML12" s="40">
        <v>5</v>
      </c>
      <c r="MM12" s="40">
        <v>5</v>
      </c>
      <c r="MN12" s="40">
        <v>5</v>
      </c>
      <c r="MO12" s="40">
        <v>5</v>
      </c>
      <c r="MP12" s="40">
        <v>5</v>
      </c>
      <c r="MQ12" s="40">
        <v>5</v>
      </c>
      <c r="MR12" s="40">
        <v>5</v>
      </c>
      <c r="MS12" s="40">
        <v>4</v>
      </c>
      <c r="MT12" s="40">
        <v>5</v>
      </c>
      <c r="MU12" s="40">
        <v>5</v>
      </c>
      <c r="MV12" s="40">
        <v>5</v>
      </c>
      <c r="MW12" s="40">
        <v>5</v>
      </c>
      <c r="MX12" s="40">
        <v>5</v>
      </c>
      <c r="MY12" s="40">
        <v>5</v>
      </c>
      <c r="MZ12" s="40">
        <v>5</v>
      </c>
      <c r="NA12" s="40">
        <v>5</v>
      </c>
      <c r="NB12" s="40">
        <v>5</v>
      </c>
      <c r="NC12" s="40">
        <v>5</v>
      </c>
      <c r="ND12" s="40">
        <v>5</v>
      </c>
      <c r="NE12" s="40">
        <v>5</v>
      </c>
      <c r="NF12" s="40">
        <v>5</v>
      </c>
      <c r="NG12" s="40">
        <v>5</v>
      </c>
      <c r="NH12" s="40">
        <v>5</v>
      </c>
      <c r="NI12" s="40">
        <v>5</v>
      </c>
      <c r="NJ12" s="40">
        <v>4</v>
      </c>
      <c r="NK12" s="40">
        <v>4</v>
      </c>
      <c r="NL12" s="40">
        <v>5</v>
      </c>
      <c r="NM12" s="40">
        <v>5</v>
      </c>
      <c r="NN12" s="40">
        <v>5</v>
      </c>
      <c r="NO12" s="40">
        <v>5</v>
      </c>
      <c r="NP12" s="40">
        <v>5</v>
      </c>
      <c r="NQ12" s="40">
        <v>5</v>
      </c>
      <c r="NR12" s="40">
        <v>5</v>
      </c>
      <c r="NS12" s="40">
        <v>4</v>
      </c>
      <c r="NT12" s="40">
        <v>5</v>
      </c>
      <c r="NU12" s="40">
        <v>5</v>
      </c>
      <c r="NV12" s="40">
        <v>5</v>
      </c>
      <c r="NW12" s="40">
        <v>5</v>
      </c>
      <c r="NX12" s="40">
        <v>4</v>
      </c>
      <c r="NY12" s="40">
        <v>5</v>
      </c>
      <c r="NZ12" s="40">
        <v>5</v>
      </c>
      <c r="OA12" s="40">
        <v>5</v>
      </c>
      <c r="OB12" s="40">
        <v>4</v>
      </c>
      <c r="OC12" s="40">
        <v>4</v>
      </c>
      <c r="OD12" s="40">
        <v>5</v>
      </c>
      <c r="OE12" s="40">
        <v>4</v>
      </c>
      <c r="OF12" s="40">
        <v>4</v>
      </c>
      <c r="OG12" s="40">
        <v>5</v>
      </c>
      <c r="OH12" s="40">
        <v>4</v>
      </c>
      <c r="OI12" s="40">
        <v>5</v>
      </c>
      <c r="OJ12" s="40">
        <v>5</v>
      </c>
      <c r="OK12" s="40">
        <v>5</v>
      </c>
      <c r="OL12" s="40">
        <v>5</v>
      </c>
      <c r="OM12" s="40">
        <v>5</v>
      </c>
      <c r="ON12" s="40">
        <v>5</v>
      </c>
      <c r="OO12" s="40">
        <v>5</v>
      </c>
      <c r="OP12" s="40">
        <v>5</v>
      </c>
      <c r="OQ12" s="40">
        <v>5</v>
      </c>
      <c r="OR12" s="40">
        <v>5</v>
      </c>
      <c r="OS12" s="40">
        <v>5</v>
      </c>
      <c r="OT12" s="40">
        <v>5</v>
      </c>
      <c r="OU12" s="40">
        <v>5</v>
      </c>
      <c r="OV12" s="40">
        <v>4</v>
      </c>
      <c r="OW12" s="40">
        <v>5</v>
      </c>
      <c r="OX12" s="40">
        <v>4</v>
      </c>
      <c r="OY12" s="40">
        <v>5</v>
      </c>
      <c r="OZ12" s="40">
        <v>4</v>
      </c>
      <c r="PA12" s="40">
        <v>5</v>
      </c>
      <c r="PB12" s="40">
        <v>2</v>
      </c>
      <c r="PC12" s="40">
        <v>4</v>
      </c>
      <c r="PD12" s="40">
        <v>5</v>
      </c>
      <c r="PE12" s="40">
        <v>5</v>
      </c>
      <c r="PF12" s="40">
        <v>5</v>
      </c>
      <c r="PG12" s="40">
        <v>4</v>
      </c>
      <c r="PH12" s="40">
        <v>5</v>
      </c>
      <c r="PI12" s="40">
        <v>5</v>
      </c>
      <c r="PJ12" s="40">
        <v>5</v>
      </c>
      <c r="PK12" s="40">
        <v>5</v>
      </c>
      <c r="PL12" s="40">
        <v>5</v>
      </c>
      <c r="PM12" s="40">
        <v>5</v>
      </c>
      <c r="PN12" s="40">
        <v>5</v>
      </c>
      <c r="PO12" s="40">
        <v>3</v>
      </c>
      <c r="PP12" s="40">
        <v>5</v>
      </c>
      <c r="PQ12" s="40">
        <v>4</v>
      </c>
      <c r="PR12" s="40">
        <v>5</v>
      </c>
      <c r="PS12" s="40">
        <v>5</v>
      </c>
      <c r="PT12" s="40">
        <v>5</v>
      </c>
      <c r="PU12" s="40">
        <v>5</v>
      </c>
      <c r="PV12" s="40">
        <v>5</v>
      </c>
      <c r="PW12" s="40">
        <v>5</v>
      </c>
      <c r="PX12" s="40">
        <v>5</v>
      </c>
      <c r="PY12" s="40">
        <v>5</v>
      </c>
      <c r="PZ12" s="40">
        <v>5</v>
      </c>
      <c r="QA12" s="40">
        <v>5</v>
      </c>
      <c r="QB12" s="40">
        <v>4</v>
      </c>
      <c r="QC12" s="40">
        <v>5</v>
      </c>
      <c r="QD12" s="40">
        <v>5</v>
      </c>
      <c r="QE12" s="40">
        <v>3</v>
      </c>
      <c r="QF12" s="40">
        <v>4</v>
      </c>
      <c r="QG12" s="40">
        <v>5</v>
      </c>
      <c r="QH12" s="40">
        <v>5</v>
      </c>
      <c r="QI12" s="40">
        <v>5</v>
      </c>
      <c r="QJ12" s="40">
        <v>5</v>
      </c>
      <c r="QK12" s="40">
        <v>4</v>
      </c>
      <c r="QL12" s="40">
        <v>5</v>
      </c>
      <c r="QM12" s="40">
        <v>5</v>
      </c>
      <c r="QN12" s="40">
        <v>5</v>
      </c>
      <c r="QO12" s="40">
        <v>5</v>
      </c>
      <c r="QP12" s="40">
        <v>4</v>
      </c>
      <c r="QQ12" s="40">
        <v>5</v>
      </c>
      <c r="QR12" s="40">
        <v>5</v>
      </c>
      <c r="QS12" s="40">
        <v>4</v>
      </c>
      <c r="QT12" s="40">
        <v>4</v>
      </c>
      <c r="QU12" s="40">
        <v>5</v>
      </c>
      <c r="QV12" s="40">
        <v>5</v>
      </c>
      <c r="QW12" s="40">
        <v>5</v>
      </c>
      <c r="QX12" s="40">
        <v>5</v>
      </c>
      <c r="QY12" s="40">
        <v>5</v>
      </c>
      <c r="QZ12" s="40">
        <v>5</v>
      </c>
      <c r="RA12" s="40">
        <v>5</v>
      </c>
      <c r="RB12" s="40">
        <v>5</v>
      </c>
      <c r="RC12" s="40">
        <v>5</v>
      </c>
      <c r="RD12" s="40">
        <v>4</v>
      </c>
      <c r="RE12" s="40">
        <v>4</v>
      </c>
      <c r="RF12" s="40">
        <v>5</v>
      </c>
      <c r="RG12" s="40">
        <v>5</v>
      </c>
      <c r="RH12" s="40">
        <v>5</v>
      </c>
      <c r="RI12" s="40">
        <v>5</v>
      </c>
      <c r="RJ12" s="40">
        <v>5</v>
      </c>
      <c r="RK12" s="40">
        <v>5</v>
      </c>
      <c r="RL12" s="40">
        <v>5</v>
      </c>
      <c r="RM12" s="40">
        <v>5</v>
      </c>
      <c r="RN12" s="40">
        <v>5</v>
      </c>
      <c r="RO12" s="40">
        <v>5</v>
      </c>
      <c r="RP12" s="40">
        <v>5</v>
      </c>
      <c r="RQ12" s="40">
        <v>5</v>
      </c>
      <c r="RR12" s="40">
        <v>4</v>
      </c>
      <c r="RS12" s="40">
        <v>5</v>
      </c>
      <c r="RT12" s="40">
        <v>4</v>
      </c>
      <c r="RU12" s="40">
        <v>4</v>
      </c>
      <c r="RV12" s="40">
        <v>5</v>
      </c>
      <c r="RW12" s="40">
        <v>5</v>
      </c>
      <c r="RX12" s="40">
        <v>5</v>
      </c>
      <c r="RY12" s="40">
        <v>5</v>
      </c>
      <c r="RZ12" s="40">
        <v>5</v>
      </c>
      <c r="SA12" s="40">
        <v>5</v>
      </c>
      <c r="SB12" s="40">
        <v>5</v>
      </c>
      <c r="SC12" s="40">
        <v>5</v>
      </c>
      <c r="SD12" s="40">
        <v>5</v>
      </c>
      <c r="SE12" s="40">
        <v>5</v>
      </c>
      <c r="SF12" s="40">
        <v>5</v>
      </c>
      <c r="SG12" s="40">
        <v>5</v>
      </c>
      <c r="SH12" s="40">
        <v>4</v>
      </c>
      <c r="SI12" s="40">
        <v>4</v>
      </c>
      <c r="SJ12" s="40">
        <v>5</v>
      </c>
      <c r="SK12" s="40">
        <v>5</v>
      </c>
      <c r="SL12" s="40">
        <v>5</v>
      </c>
      <c r="SM12" s="40">
        <v>4</v>
      </c>
      <c r="SN12" s="40">
        <v>5</v>
      </c>
      <c r="SO12" s="40">
        <v>5</v>
      </c>
      <c r="SP12" s="40">
        <v>3</v>
      </c>
      <c r="SQ12" s="40">
        <v>4</v>
      </c>
      <c r="SR12" s="40">
        <v>5</v>
      </c>
      <c r="SS12" s="40">
        <v>5</v>
      </c>
      <c r="ST12" s="40">
        <v>5</v>
      </c>
      <c r="SU12" s="40">
        <v>5</v>
      </c>
      <c r="SV12" s="40">
        <v>5</v>
      </c>
      <c r="SW12" s="40">
        <v>5</v>
      </c>
      <c r="SX12" s="40">
        <v>5</v>
      </c>
      <c r="SY12" s="40">
        <v>5</v>
      </c>
      <c r="SZ12" s="40">
        <v>4</v>
      </c>
      <c r="TA12" s="40">
        <v>5</v>
      </c>
      <c r="TB12" s="40">
        <v>4</v>
      </c>
      <c r="TC12" s="40">
        <v>5</v>
      </c>
      <c r="TD12" s="40">
        <v>5</v>
      </c>
      <c r="TE12" s="40">
        <v>4</v>
      </c>
      <c r="TF12" s="40">
        <v>5</v>
      </c>
      <c r="TG12" s="40">
        <v>4</v>
      </c>
      <c r="TH12" s="40">
        <v>4</v>
      </c>
      <c r="TI12" s="40">
        <v>5</v>
      </c>
      <c r="TJ12" s="40">
        <v>4</v>
      </c>
      <c r="TK12" s="40">
        <v>5</v>
      </c>
      <c r="TL12" s="40">
        <v>5</v>
      </c>
      <c r="TM12" s="40">
        <v>5</v>
      </c>
      <c r="TN12" s="40">
        <v>5</v>
      </c>
      <c r="TO12" s="40">
        <v>5</v>
      </c>
      <c r="TP12" s="40">
        <v>4</v>
      </c>
      <c r="TQ12" s="40">
        <v>4</v>
      </c>
      <c r="TR12" s="40">
        <v>5</v>
      </c>
      <c r="TS12" s="40">
        <v>5</v>
      </c>
      <c r="TT12" s="40">
        <v>5</v>
      </c>
      <c r="TU12" s="40">
        <v>5</v>
      </c>
      <c r="TV12" s="40">
        <v>5</v>
      </c>
      <c r="TW12" s="40">
        <v>5</v>
      </c>
      <c r="TX12" s="40">
        <v>5</v>
      </c>
      <c r="TY12" s="40">
        <v>5</v>
      </c>
      <c r="TZ12" s="40">
        <v>5</v>
      </c>
      <c r="UA12" s="40">
        <v>4</v>
      </c>
      <c r="UB12" s="40">
        <v>2</v>
      </c>
      <c r="UC12" s="40">
        <v>5</v>
      </c>
      <c r="UD12" s="40">
        <v>4</v>
      </c>
      <c r="UE12" s="40">
        <v>4</v>
      </c>
      <c r="UF12" s="40">
        <v>5</v>
      </c>
      <c r="UG12" s="40">
        <v>5</v>
      </c>
      <c r="UH12" s="40">
        <v>5</v>
      </c>
      <c r="UI12" s="40">
        <v>5</v>
      </c>
      <c r="UJ12" s="40">
        <v>5</v>
      </c>
      <c r="UK12" s="40">
        <v>5</v>
      </c>
      <c r="UL12" s="40">
        <v>3</v>
      </c>
      <c r="UM12" s="40">
        <v>5</v>
      </c>
      <c r="UN12" s="40">
        <v>5</v>
      </c>
      <c r="UO12" s="40">
        <v>5</v>
      </c>
      <c r="UP12" s="40">
        <v>5</v>
      </c>
      <c r="UQ12" s="40">
        <v>5</v>
      </c>
      <c r="UR12" s="40">
        <v>5</v>
      </c>
      <c r="US12" s="40">
        <v>4</v>
      </c>
      <c r="UT12" s="40">
        <v>4</v>
      </c>
      <c r="UU12" s="40">
        <v>5</v>
      </c>
      <c r="UV12" s="40">
        <v>5</v>
      </c>
      <c r="UW12" s="40">
        <v>4</v>
      </c>
      <c r="UX12" s="40">
        <v>1</v>
      </c>
      <c r="UY12" s="40">
        <v>1</v>
      </c>
      <c r="UZ12" s="40">
        <v>5</v>
      </c>
      <c r="VA12" s="40">
        <v>2</v>
      </c>
      <c r="VB12" s="40">
        <v>5</v>
      </c>
      <c r="VC12" s="40">
        <v>5</v>
      </c>
      <c r="VD12" s="40">
        <v>5</v>
      </c>
      <c r="VE12" s="40">
        <v>4</v>
      </c>
      <c r="VF12" s="40">
        <v>5</v>
      </c>
      <c r="VG12" s="40">
        <v>4</v>
      </c>
      <c r="VH12" s="40">
        <v>4</v>
      </c>
      <c r="VI12" s="40">
        <v>4</v>
      </c>
      <c r="VJ12" s="40">
        <v>5</v>
      </c>
      <c r="VK12" s="40">
        <v>4</v>
      </c>
      <c r="VL12" s="40">
        <v>5</v>
      </c>
      <c r="VM12" s="40">
        <v>0</v>
      </c>
      <c r="VN12" s="40">
        <v>5</v>
      </c>
      <c r="VO12" s="40">
        <v>5</v>
      </c>
      <c r="VP12" s="40">
        <v>5</v>
      </c>
      <c r="VQ12" s="40">
        <v>5</v>
      </c>
      <c r="VR12" s="40">
        <v>5</v>
      </c>
      <c r="VS12" s="40">
        <v>3</v>
      </c>
      <c r="VT12" s="40">
        <v>4</v>
      </c>
      <c r="VU12" s="40">
        <v>5</v>
      </c>
      <c r="VV12" s="40">
        <v>5</v>
      </c>
      <c r="VW12" s="40">
        <v>5</v>
      </c>
      <c r="VX12" s="40">
        <v>5</v>
      </c>
      <c r="VY12" s="40">
        <v>5</v>
      </c>
      <c r="VZ12" s="40">
        <v>5</v>
      </c>
      <c r="WA12" s="40">
        <v>5</v>
      </c>
      <c r="WB12" s="40">
        <v>5</v>
      </c>
      <c r="WC12" s="40">
        <v>4</v>
      </c>
      <c r="WD12" s="40">
        <v>5</v>
      </c>
      <c r="WE12" s="40">
        <v>5</v>
      </c>
      <c r="WF12" s="40">
        <v>5</v>
      </c>
      <c r="WG12" s="40">
        <v>5</v>
      </c>
      <c r="WH12" s="40">
        <v>5</v>
      </c>
      <c r="WI12" s="40">
        <v>4</v>
      </c>
      <c r="WJ12" s="40">
        <v>5</v>
      </c>
      <c r="WK12" s="40">
        <v>4</v>
      </c>
      <c r="WL12" s="40">
        <v>5</v>
      </c>
      <c r="WM12" s="40">
        <v>5</v>
      </c>
      <c r="WN12" s="40">
        <v>5</v>
      </c>
      <c r="WO12" s="40">
        <v>5</v>
      </c>
      <c r="WP12" s="40">
        <v>4</v>
      </c>
      <c r="WQ12" s="40">
        <v>4</v>
      </c>
      <c r="WR12" s="40">
        <v>5</v>
      </c>
      <c r="WS12" s="40">
        <v>5</v>
      </c>
      <c r="WT12" s="40">
        <v>5</v>
      </c>
      <c r="WU12" s="40">
        <v>5</v>
      </c>
      <c r="WV12" s="40">
        <v>5</v>
      </c>
      <c r="WW12" s="40">
        <v>5</v>
      </c>
      <c r="WX12" s="40">
        <v>5</v>
      </c>
      <c r="WY12" s="40">
        <v>5</v>
      </c>
      <c r="WZ12" s="40">
        <v>3</v>
      </c>
      <c r="XA12" s="40">
        <v>4</v>
      </c>
      <c r="XB12" s="40">
        <v>4</v>
      </c>
      <c r="XC12" s="40">
        <v>5</v>
      </c>
      <c r="XD12" s="40">
        <v>5</v>
      </c>
      <c r="XE12" s="40">
        <v>5</v>
      </c>
      <c r="XF12" s="40">
        <v>4</v>
      </c>
      <c r="XG12" s="40">
        <v>5</v>
      </c>
      <c r="XH12" s="40">
        <v>5</v>
      </c>
      <c r="XI12" s="40">
        <v>5</v>
      </c>
      <c r="XJ12" s="40">
        <v>5</v>
      </c>
      <c r="XK12" s="40">
        <v>4</v>
      </c>
      <c r="XL12" s="40">
        <v>5</v>
      </c>
      <c r="XM12" s="40">
        <v>5</v>
      </c>
      <c r="XN12" s="40">
        <v>5</v>
      </c>
      <c r="XO12" s="40">
        <v>5</v>
      </c>
      <c r="XP12" s="41">
        <v>5</v>
      </c>
      <c r="XQ12" s="42">
        <f>AVERAGE(Tabela63920[[#This Row],[1]:[832]])</f>
        <v>4.6326530612244898</v>
      </c>
      <c r="XR12" s="42">
        <f>SKEW(Tabela63920[[#This Row],[1]:[832]])</f>
        <v>-2.9503837565091864</v>
      </c>
      <c r="XS12" s="42">
        <f>STDEV(Tabela63920[[#This Row],[1]:[832]])</f>
        <v>0.71818343551929276</v>
      </c>
      <c r="XT12" s="63">
        <v>0.85698888602502421</v>
      </c>
    </row>
    <row r="13" spans="1:644" s="28" customFormat="1" ht="24.95" customHeight="1">
      <c r="A13" s="29">
        <v>21</v>
      </c>
      <c r="B13" s="30">
        <v>3</v>
      </c>
      <c r="C13" s="106" t="s">
        <v>1709</v>
      </c>
      <c r="D13" s="39">
        <v>4</v>
      </c>
      <c r="E13" s="40">
        <v>4</v>
      </c>
      <c r="F13" s="40">
        <v>5</v>
      </c>
      <c r="G13" s="40">
        <v>5</v>
      </c>
      <c r="H13" s="40">
        <v>5</v>
      </c>
      <c r="I13" s="40">
        <v>5</v>
      </c>
      <c r="J13" s="40">
        <v>5</v>
      </c>
      <c r="K13" s="40">
        <v>4</v>
      </c>
      <c r="L13" s="40">
        <v>4</v>
      </c>
      <c r="M13" s="40">
        <v>4</v>
      </c>
      <c r="N13" s="40">
        <v>4</v>
      </c>
      <c r="O13" s="40">
        <v>4</v>
      </c>
      <c r="P13" s="40">
        <v>5</v>
      </c>
      <c r="Q13" s="40">
        <v>5</v>
      </c>
      <c r="R13" s="40">
        <v>5</v>
      </c>
      <c r="S13" s="40">
        <v>4</v>
      </c>
      <c r="T13" s="40">
        <v>5</v>
      </c>
      <c r="U13" s="40">
        <v>3</v>
      </c>
      <c r="V13" s="40">
        <v>5</v>
      </c>
      <c r="W13" s="40">
        <v>5</v>
      </c>
      <c r="X13" s="40">
        <v>4</v>
      </c>
      <c r="Y13" s="40">
        <v>5</v>
      </c>
      <c r="Z13" s="40">
        <v>0</v>
      </c>
      <c r="AA13" s="40">
        <v>4</v>
      </c>
      <c r="AB13" s="40">
        <v>4</v>
      </c>
      <c r="AC13" s="40">
        <v>4</v>
      </c>
      <c r="AD13" s="40">
        <v>5</v>
      </c>
      <c r="AE13" s="40">
        <v>5</v>
      </c>
      <c r="AF13" s="40">
        <v>5</v>
      </c>
      <c r="AG13" s="40">
        <v>4</v>
      </c>
      <c r="AH13" s="40">
        <v>5</v>
      </c>
      <c r="AI13" s="40">
        <v>5</v>
      </c>
      <c r="AJ13" s="40">
        <v>3</v>
      </c>
      <c r="AK13" s="40">
        <v>3</v>
      </c>
      <c r="AL13" s="40">
        <v>5</v>
      </c>
      <c r="AM13" s="40">
        <v>5</v>
      </c>
      <c r="AN13" s="40">
        <v>4</v>
      </c>
      <c r="AO13" s="40">
        <v>4</v>
      </c>
      <c r="AP13" s="40">
        <v>4</v>
      </c>
      <c r="AQ13" s="40">
        <v>4</v>
      </c>
      <c r="AR13" s="40">
        <v>5</v>
      </c>
      <c r="AS13" s="40">
        <v>5</v>
      </c>
      <c r="AT13" s="40">
        <v>4</v>
      </c>
      <c r="AU13" s="40">
        <v>1</v>
      </c>
      <c r="AV13" s="40">
        <v>3</v>
      </c>
      <c r="AW13" s="40">
        <v>3</v>
      </c>
      <c r="AX13" s="40">
        <v>4</v>
      </c>
      <c r="AY13" s="40">
        <v>4</v>
      </c>
      <c r="AZ13" s="40">
        <v>4</v>
      </c>
      <c r="BA13" s="40">
        <v>3</v>
      </c>
      <c r="BB13" s="40">
        <v>4</v>
      </c>
      <c r="BC13" s="40">
        <v>4</v>
      </c>
      <c r="BD13" s="40">
        <v>5</v>
      </c>
      <c r="BE13" s="40">
        <v>3</v>
      </c>
      <c r="BF13" s="40">
        <v>4</v>
      </c>
      <c r="BG13" s="40">
        <v>5</v>
      </c>
      <c r="BH13" s="40">
        <v>5</v>
      </c>
      <c r="BI13" s="40">
        <v>5</v>
      </c>
      <c r="BJ13" s="40">
        <v>4</v>
      </c>
      <c r="BK13" s="40">
        <v>4</v>
      </c>
      <c r="BL13" s="40">
        <v>4</v>
      </c>
      <c r="BM13" s="40">
        <v>5</v>
      </c>
      <c r="BN13" s="40">
        <v>4</v>
      </c>
      <c r="BO13" s="40">
        <v>4</v>
      </c>
      <c r="BP13" s="40">
        <v>5</v>
      </c>
      <c r="BQ13" s="40">
        <v>4</v>
      </c>
      <c r="BR13" s="40">
        <v>5</v>
      </c>
      <c r="BS13" s="40">
        <v>3</v>
      </c>
      <c r="BT13" s="40">
        <v>5</v>
      </c>
      <c r="BU13" s="40">
        <v>3</v>
      </c>
      <c r="BV13" s="40">
        <v>5</v>
      </c>
      <c r="BW13" s="40">
        <v>4</v>
      </c>
      <c r="BX13" s="40">
        <v>4</v>
      </c>
      <c r="BY13" s="40">
        <v>4</v>
      </c>
      <c r="BZ13" s="40">
        <v>3</v>
      </c>
      <c r="CA13" s="40">
        <v>5</v>
      </c>
      <c r="CB13" s="40">
        <v>4</v>
      </c>
      <c r="CC13" s="40">
        <v>5</v>
      </c>
      <c r="CD13" s="40">
        <v>4</v>
      </c>
      <c r="CE13" s="40">
        <v>5</v>
      </c>
      <c r="CF13" s="40">
        <v>5</v>
      </c>
      <c r="CG13" s="40">
        <v>5</v>
      </c>
      <c r="CH13" s="40">
        <v>1</v>
      </c>
      <c r="CI13" s="40">
        <v>5</v>
      </c>
      <c r="CJ13" s="40">
        <v>4</v>
      </c>
      <c r="CK13" s="40">
        <v>4</v>
      </c>
      <c r="CL13" s="40">
        <v>5</v>
      </c>
      <c r="CM13" s="40">
        <v>5</v>
      </c>
      <c r="CN13" s="40">
        <v>4</v>
      </c>
      <c r="CO13" s="40">
        <v>4</v>
      </c>
      <c r="CP13" s="40">
        <v>4</v>
      </c>
      <c r="CQ13" s="40">
        <v>5</v>
      </c>
      <c r="CR13" s="40">
        <v>5</v>
      </c>
      <c r="CS13" s="40">
        <v>5</v>
      </c>
      <c r="CT13" s="40">
        <v>5</v>
      </c>
      <c r="CU13" s="40">
        <v>4</v>
      </c>
      <c r="CV13" s="40">
        <v>5</v>
      </c>
      <c r="CW13" s="40">
        <v>3</v>
      </c>
      <c r="CX13" s="40">
        <v>5</v>
      </c>
      <c r="CY13" s="40">
        <v>4</v>
      </c>
      <c r="CZ13" s="40">
        <v>4</v>
      </c>
      <c r="DA13" s="40">
        <v>4</v>
      </c>
      <c r="DB13" s="40">
        <v>5</v>
      </c>
      <c r="DC13" s="40">
        <v>5</v>
      </c>
      <c r="DD13" s="40">
        <v>4</v>
      </c>
      <c r="DE13" s="40">
        <v>4</v>
      </c>
      <c r="DF13" s="40">
        <v>5</v>
      </c>
      <c r="DG13" s="40">
        <v>4</v>
      </c>
      <c r="DH13" s="40">
        <v>5</v>
      </c>
      <c r="DI13" s="40">
        <v>5</v>
      </c>
      <c r="DJ13" s="40">
        <v>5</v>
      </c>
      <c r="DK13" s="40">
        <v>5</v>
      </c>
      <c r="DL13" s="40">
        <v>4</v>
      </c>
      <c r="DM13" s="40">
        <v>4</v>
      </c>
      <c r="DN13" s="40">
        <v>4</v>
      </c>
      <c r="DO13" s="40">
        <v>5</v>
      </c>
      <c r="DP13" s="40">
        <v>5</v>
      </c>
      <c r="DQ13" s="40">
        <v>5</v>
      </c>
      <c r="DR13" s="40">
        <v>4</v>
      </c>
      <c r="DS13" s="40">
        <v>5</v>
      </c>
      <c r="DT13" s="40">
        <v>4</v>
      </c>
      <c r="DU13" s="40">
        <v>4</v>
      </c>
      <c r="DV13" s="40">
        <v>5</v>
      </c>
      <c r="DW13" s="40">
        <v>5</v>
      </c>
      <c r="DX13" s="40">
        <v>5</v>
      </c>
      <c r="DY13" s="40">
        <v>3</v>
      </c>
      <c r="DZ13" s="40">
        <v>4</v>
      </c>
      <c r="EA13" s="40">
        <v>5</v>
      </c>
      <c r="EB13" s="40">
        <v>5</v>
      </c>
      <c r="EC13" s="40">
        <v>5</v>
      </c>
      <c r="ED13" s="40">
        <v>5</v>
      </c>
      <c r="EE13" s="40">
        <v>5</v>
      </c>
      <c r="EF13" s="40">
        <v>4</v>
      </c>
      <c r="EG13" s="40">
        <v>5</v>
      </c>
      <c r="EH13" s="40">
        <v>5</v>
      </c>
      <c r="EI13" s="40">
        <v>4</v>
      </c>
      <c r="EJ13" s="40">
        <v>4</v>
      </c>
      <c r="EK13" s="40">
        <v>4</v>
      </c>
      <c r="EL13" s="40">
        <v>4</v>
      </c>
      <c r="EM13" s="40">
        <v>4</v>
      </c>
      <c r="EN13" s="40">
        <v>4</v>
      </c>
      <c r="EO13" s="40">
        <v>4</v>
      </c>
      <c r="EP13" s="40">
        <v>5</v>
      </c>
      <c r="EQ13" s="40">
        <v>5</v>
      </c>
      <c r="ER13" s="40">
        <v>4</v>
      </c>
      <c r="ES13" s="40">
        <v>4</v>
      </c>
      <c r="ET13" s="40">
        <v>4</v>
      </c>
      <c r="EU13" s="40">
        <v>5</v>
      </c>
      <c r="EV13" s="40">
        <v>4</v>
      </c>
      <c r="EW13" s="40">
        <v>4</v>
      </c>
      <c r="EX13" s="40">
        <v>5</v>
      </c>
      <c r="EY13" s="40">
        <v>4</v>
      </c>
      <c r="EZ13" s="40">
        <v>4</v>
      </c>
      <c r="FA13" s="40">
        <v>3</v>
      </c>
      <c r="FB13" s="40">
        <v>5</v>
      </c>
      <c r="FC13" s="40">
        <v>4</v>
      </c>
      <c r="FD13" s="40">
        <v>4</v>
      </c>
      <c r="FE13" s="40">
        <v>5</v>
      </c>
      <c r="FF13" s="40">
        <v>3</v>
      </c>
      <c r="FG13" s="40">
        <v>4</v>
      </c>
      <c r="FH13" s="40">
        <v>1</v>
      </c>
      <c r="FI13" s="40">
        <v>5</v>
      </c>
      <c r="FJ13" s="40">
        <v>5</v>
      </c>
      <c r="FK13" s="40">
        <v>5</v>
      </c>
      <c r="FL13" s="40">
        <v>4</v>
      </c>
      <c r="FM13" s="40">
        <v>4</v>
      </c>
      <c r="FN13" s="40">
        <v>5</v>
      </c>
      <c r="FO13" s="40">
        <v>5</v>
      </c>
      <c r="FP13" s="40">
        <v>5</v>
      </c>
      <c r="FQ13" s="40">
        <v>3</v>
      </c>
      <c r="FR13" s="40">
        <v>4</v>
      </c>
      <c r="FS13" s="40">
        <v>4</v>
      </c>
      <c r="FT13" s="40">
        <v>4</v>
      </c>
      <c r="FU13" s="40">
        <v>3</v>
      </c>
      <c r="FV13" s="40">
        <v>5</v>
      </c>
      <c r="FW13" s="40">
        <v>4</v>
      </c>
      <c r="FX13" s="40">
        <v>3</v>
      </c>
      <c r="FY13" s="40">
        <v>4</v>
      </c>
      <c r="FZ13" s="40">
        <v>4</v>
      </c>
      <c r="GA13" s="40">
        <v>5</v>
      </c>
      <c r="GB13" s="40">
        <v>5</v>
      </c>
      <c r="GC13" s="40">
        <v>4</v>
      </c>
      <c r="GD13" s="40">
        <v>5</v>
      </c>
      <c r="GE13" s="40">
        <v>4</v>
      </c>
      <c r="GF13" s="40">
        <v>4</v>
      </c>
      <c r="GG13" s="40">
        <v>5</v>
      </c>
      <c r="GH13" s="40">
        <v>4</v>
      </c>
      <c r="GI13" s="40">
        <v>4</v>
      </c>
      <c r="GJ13" s="40">
        <v>5</v>
      </c>
      <c r="GK13" s="40">
        <v>4</v>
      </c>
      <c r="GL13" s="40">
        <v>2</v>
      </c>
      <c r="GM13" s="40">
        <v>4</v>
      </c>
      <c r="GN13" s="40">
        <v>4</v>
      </c>
      <c r="GO13" s="40">
        <v>4</v>
      </c>
      <c r="GP13" s="40">
        <v>5</v>
      </c>
      <c r="GQ13" s="40">
        <v>5</v>
      </c>
      <c r="GR13" s="40">
        <v>5</v>
      </c>
      <c r="GS13" s="40">
        <v>5</v>
      </c>
      <c r="GT13" s="40">
        <v>4</v>
      </c>
      <c r="GU13" s="40">
        <v>4</v>
      </c>
      <c r="GV13" s="40">
        <v>5</v>
      </c>
      <c r="GW13" s="40">
        <v>5</v>
      </c>
      <c r="GX13" s="40">
        <v>4</v>
      </c>
      <c r="GY13" s="40">
        <v>5</v>
      </c>
      <c r="GZ13" s="40">
        <v>4</v>
      </c>
      <c r="HA13" s="40">
        <v>4</v>
      </c>
      <c r="HB13" s="40">
        <v>4</v>
      </c>
      <c r="HC13" s="40">
        <v>5</v>
      </c>
      <c r="HD13" s="40">
        <v>5</v>
      </c>
      <c r="HE13" s="40">
        <v>4</v>
      </c>
      <c r="HF13" s="40">
        <v>4</v>
      </c>
      <c r="HG13" s="40">
        <v>5</v>
      </c>
      <c r="HH13" s="40">
        <v>3</v>
      </c>
      <c r="HI13" s="40">
        <v>4</v>
      </c>
      <c r="HJ13" s="40">
        <v>5</v>
      </c>
      <c r="HK13" s="40">
        <v>4</v>
      </c>
      <c r="HL13" s="40">
        <v>4</v>
      </c>
      <c r="HM13" s="40">
        <v>5</v>
      </c>
      <c r="HN13" s="40">
        <v>5</v>
      </c>
      <c r="HO13" s="40">
        <v>4</v>
      </c>
      <c r="HP13" s="40">
        <v>5</v>
      </c>
      <c r="HQ13" s="40">
        <v>2</v>
      </c>
      <c r="HR13" s="40">
        <v>4</v>
      </c>
      <c r="HS13" s="40">
        <v>5</v>
      </c>
      <c r="HT13" s="40">
        <v>5</v>
      </c>
      <c r="HU13" s="40">
        <v>5</v>
      </c>
      <c r="HV13" s="40">
        <v>5</v>
      </c>
      <c r="HW13" s="40">
        <v>5</v>
      </c>
      <c r="HX13" s="40">
        <v>5</v>
      </c>
      <c r="HY13" s="40">
        <v>2</v>
      </c>
      <c r="HZ13" s="40">
        <v>4</v>
      </c>
      <c r="IA13" s="40">
        <v>4</v>
      </c>
      <c r="IB13" s="40">
        <v>1</v>
      </c>
      <c r="IC13" s="40">
        <v>5</v>
      </c>
      <c r="ID13" s="40">
        <v>4</v>
      </c>
      <c r="IE13" s="40">
        <v>4</v>
      </c>
      <c r="IF13" s="40">
        <v>4</v>
      </c>
      <c r="IG13" s="40">
        <v>3</v>
      </c>
      <c r="IH13" s="40">
        <v>5</v>
      </c>
      <c r="II13" s="40">
        <v>4</v>
      </c>
      <c r="IJ13" s="40">
        <v>5</v>
      </c>
      <c r="IK13" s="40">
        <v>5</v>
      </c>
      <c r="IL13" s="40">
        <v>5</v>
      </c>
      <c r="IM13" s="40">
        <v>5</v>
      </c>
      <c r="IN13" s="40">
        <v>5</v>
      </c>
      <c r="IO13" s="40">
        <v>5</v>
      </c>
      <c r="IP13" s="40">
        <v>4</v>
      </c>
      <c r="IQ13" s="40">
        <v>4</v>
      </c>
      <c r="IR13" s="40">
        <v>5</v>
      </c>
      <c r="IS13" s="40">
        <v>5</v>
      </c>
      <c r="IT13" s="40">
        <v>4</v>
      </c>
      <c r="IU13" s="40">
        <v>5</v>
      </c>
      <c r="IV13" s="40">
        <v>5</v>
      </c>
      <c r="IW13" s="40">
        <v>3</v>
      </c>
      <c r="IX13" s="40">
        <v>4</v>
      </c>
      <c r="IY13" s="40">
        <v>4</v>
      </c>
      <c r="IZ13" s="40">
        <v>5</v>
      </c>
      <c r="JA13" s="40">
        <v>5</v>
      </c>
      <c r="JB13" s="40">
        <v>5</v>
      </c>
      <c r="JC13" s="40">
        <v>5</v>
      </c>
      <c r="JD13" s="40">
        <v>0</v>
      </c>
      <c r="JE13" s="40">
        <v>5</v>
      </c>
      <c r="JF13" s="40">
        <v>5</v>
      </c>
      <c r="JG13" s="40">
        <v>5</v>
      </c>
      <c r="JH13" s="40">
        <v>5</v>
      </c>
      <c r="JI13" s="40">
        <v>5</v>
      </c>
      <c r="JJ13" s="40">
        <v>5</v>
      </c>
      <c r="JK13" s="40">
        <v>4</v>
      </c>
      <c r="JL13" s="40">
        <v>5</v>
      </c>
      <c r="JM13" s="40">
        <v>5</v>
      </c>
      <c r="JN13" s="40">
        <v>4</v>
      </c>
      <c r="JO13" s="40">
        <v>4</v>
      </c>
      <c r="JP13" s="40">
        <v>5</v>
      </c>
      <c r="JQ13" s="40">
        <v>5</v>
      </c>
      <c r="JR13" s="40">
        <v>4</v>
      </c>
      <c r="JS13" s="40">
        <v>4</v>
      </c>
      <c r="JT13" s="40">
        <v>5</v>
      </c>
      <c r="JU13" s="40">
        <v>4</v>
      </c>
      <c r="JV13" s="40">
        <v>5</v>
      </c>
      <c r="JW13" s="40">
        <v>5</v>
      </c>
      <c r="JX13" s="40">
        <v>5</v>
      </c>
      <c r="JY13" s="40">
        <v>5</v>
      </c>
      <c r="JZ13" s="40">
        <v>5</v>
      </c>
      <c r="KA13" s="40">
        <v>3</v>
      </c>
      <c r="KB13" s="40">
        <v>4</v>
      </c>
      <c r="KC13" s="40">
        <v>5</v>
      </c>
      <c r="KD13" s="40">
        <v>5</v>
      </c>
      <c r="KE13" s="40">
        <v>4</v>
      </c>
      <c r="KF13" s="40">
        <v>4</v>
      </c>
      <c r="KG13" s="40">
        <v>4</v>
      </c>
      <c r="KH13" s="40">
        <v>2</v>
      </c>
      <c r="KI13" s="40">
        <v>5</v>
      </c>
      <c r="KJ13" s="40">
        <v>5</v>
      </c>
      <c r="KK13" s="40">
        <v>4</v>
      </c>
      <c r="KL13" s="40">
        <v>4</v>
      </c>
      <c r="KM13" s="40">
        <v>4</v>
      </c>
      <c r="KN13" s="40">
        <v>4</v>
      </c>
      <c r="KO13" s="40">
        <v>5</v>
      </c>
      <c r="KP13" s="40">
        <v>2</v>
      </c>
      <c r="KQ13" s="40">
        <v>5</v>
      </c>
      <c r="KR13" s="40">
        <v>4</v>
      </c>
      <c r="KS13" s="40">
        <v>4</v>
      </c>
      <c r="KT13" s="40">
        <v>5</v>
      </c>
      <c r="KU13" s="40">
        <v>5</v>
      </c>
      <c r="KV13" s="40">
        <v>5</v>
      </c>
      <c r="KW13" s="40">
        <v>4</v>
      </c>
      <c r="KX13" s="40">
        <v>5</v>
      </c>
      <c r="KY13" s="40">
        <v>5</v>
      </c>
      <c r="KZ13" s="40">
        <v>5</v>
      </c>
      <c r="LA13" s="40">
        <v>5</v>
      </c>
      <c r="LB13" s="40">
        <v>4</v>
      </c>
      <c r="LC13" s="40">
        <v>5</v>
      </c>
      <c r="LD13" s="40">
        <v>5</v>
      </c>
      <c r="LE13" s="40">
        <v>3</v>
      </c>
      <c r="LF13" s="40">
        <v>4</v>
      </c>
      <c r="LG13" s="40">
        <v>5</v>
      </c>
      <c r="LH13" s="40">
        <v>5</v>
      </c>
      <c r="LI13" s="40">
        <v>5</v>
      </c>
      <c r="LJ13" s="40">
        <v>4</v>
      </c>
      <c r="LK13" s="40">
        <v>5</v>
      </c>
      <c r="LL13" s="40">
        <v>5</v>
      </c>
      <c r="LM13" s="40">
        <v>4</v>
      </c>
      <c r="LN13" s="40">
        <v>5</v>
      </c>
      <c r="LO13" s="40">
        <v>4</v>
      </c>
      <c r="LP13" s="40">
        <v>4</v>
      </c>
      <c r="LQ13" s="40">
        <v>3</v>
      </c>
      <c r="LR13" s="40">
        <v>5</v>
      </c>
      <c r="LS13" s="40">
        <v>4</v>
      </c>
      <c r="LT13" s="40">
        <v>5</v>
      </c>
      <c r="LU13" s="40">
        <v>4</v>
      </c>
      <c r="LV13" s="40">
        <v>5</v>
      </c>
      <c r="LW13" s="40">
        <v>5</v>
      </c>
      <c r="LX13" s="40">
        <v>4</v>
      </c>
      <c r="LY13" s="40">
        <v>5</v>
      </c>
      <c r="LZ13" s="40">
        <v>4</v>
      </c>
      <c r="MA13" s="40">
        <v>0</v>
      </c>
      <c r="MB13" s="40">
        <v>4</v>
      </c>
      <c r="MC13" s="40">
        <v>5</v>
      </c>
      <c r="MD13" s="40">
        <v>5</v>
      </c>
      <c r="ME13" s="40">
        <v>4</v>
      </c>
      <c r="MF13" s="40">
        <v>5</v>
      </c>
      <c r="MG13" s="40">
        <v>4</v>
      </c>
      <c r="MH13" s="40">
        <v>4</v>
      </c>
      <c r="MI13" s="40">
        <v>4</v>
      </c>
      <c r="MJ13" s="40">
        <v>4</v>
      </c>
      <c r="MK13" s="40">
        <v>5</v>
      </c>
      <c r="ML13" s="40">
        <v>2</v>
      </c>
      <c r="MM13" s="40">
        <v>5</v>
      </c>
      <c r="MN13" s="40">
        <v>5</v>
      </c>
      <c r="MO13" s="40">
        <v>5</v>
      </c>
      <c r="MP13" s="40">
        <v>4</v>
      </c>
      <c r="MQ13" s="40">
        <v>4</v>
      </c>
      <c r="MR13" s="40">
        <v>4</v>
      </c>
      <c r="MS13" s="40">
        <v>5</v>
      </c>
      <c r="MT13" s="40">
        <v>5</v>
      </c>
      <c r="MU13" s="40">
        <v>5</v>
      </c>
      <c r="MV13" s="40">
        <v>5</v>
      </c>
      <c r="MW13" s="40">
        <v>5</v>
      </c>
      <c r="MX13" s="40">
        <v>4</v>
      </c>
      <c r="MY13" s="40">
        <v>4</v>
      </c>
      <c r="MZ13" s="40">
        <v>5</v>
      </c>
      <c r="NA13" s="40">
        <v>4</v>
      </c>
      <c r="NB13" s="40">
        <v>4</v>
      </c>
      <c r="NC13" s="40">
        <v>5</v>
      </c>
      <c r="ND13" s="40">
        <v>5</v>
      </c>
      <c r="NE13" s="40">
        <v>5</v>
      </c>
      <c r="NF13" s="40">
        <v>5</v>
      </c>
      <c r="NG13" s="40">
        <v>4</v>
      </c>
      <c r="NH13" s="40">
        <v>4</v>
      </c>
      <c r="NI13" s="40">
        <v>5</v>
      </c>
      <c r="NJ13" s="40">
        <v>4</v>
      </c>
      <c r="NK13" s="40">
        <v>4</v>
      </c>
      <c r="NL13" s="40">
        <v>5</v>
      </c>
      <c r="NM13" s="40">
        <v>4</v>
      </c>
      <c r="NN13" s="40">
        <v>5</v>
      </c>
      <c r="NO13" s="40">
        <v>5</v>
      </c>
      <c r="NP13" s="40">
        <v>5</v>
      </c>
      <c r="NQ13" s="40">
        <v>5</v>
      </c>
      <c r="NR13" s="40">
        <v>5</v>
      </c>
      <c r="NS13" s="40">
        <v>3</v>
      </c>
      <c r="NT13" s="40">
        <v>4</v>
      </c>
      <c r="NU13" s="40">
        <v>5</v>
      </c>
      <c r="NV13" s="40">
        <v>5</v>
      </c>
      <c r="NW13" s="40">
        <v>4</v>
      </c>
      <c r="NX13" s="40">
        <v>4</v>
      </c>
      <c r="NY13" s="40">
        <v>4</v>
      </c>
      <c r="NZ13" s="40">
        <v>3</v>
      </c>
      <c r="OA13" s="40">
        <v>4</v>
      </c>
      <c r="OB13" s="40">
        <v>5</v>
      </c>
      <c r="OC13" s="40">
        <v>3</v>
      </c>
      <c r="OD13" s="40">
        <v>4</v>
      </c>
      <c r="OE13" s="40">
        <v>4</v>
      </c>
      <c r="OF13" s="40">
        <v>5</v>
      </c>
      <c r="OG13" s="40">
        <v>5</v>
      </c>
      <c r="OH13" s="40">
        <v>4</v>
      </c>
      <c r="OI13" s="40">
        <v>5</v>
      </c>
      <c r="OJ13" s="40">
        <v>4</v>
      </c>
      <c r="OK13" s="40">
        <v>5</v>
      </c>
      <c r="OL13" s="40">
        <v>5</v>
      </c>
      <c r="OM13" s="40">
        <v>5</v>
      </c>
      <c r="ON13" s="40">
        <v>5</v>
      </c>
      <c r="OO13" s="40">
        <v>5</v>
      </c>
      <c r="OP13" s="40">
        <v>5</v>
      </c>
      <c r="OQ13" s="40">
        <v>4</v>
      </c>
      <c r="OR13" s="40">
        <v>5</v>
      </c>
      <c r="OS13" s="40">
        <v>4</v>
      </c>
      <c r="OT13" s="40">
        <v>3</v>
      </c>
      <c r="OU13" s="40">
        <v>5</v>
      </c>
      <c r="OV13" s="40">
        <v>3</v>
      </c>
      <c r="OW13" s="40">
        <v>5</v>
      </c>
      <c r="OX13" s="40">
        <v>5</v>
      </c>
      <c r="OY13" s="40">
        <v>4</v>
      </c>
      <c r="OZ13" s="40">
        <v>4</v>
      </c>
      <c r="PA13" s="40">
        <v>5</v>
      </c>
      <c r="PB13" s="40">
        <v>3</v>
      </c>
      <c r="PC13" s="40">
        <v>4</v>
      </c>
      <c r="PD13" s="40">
        <v>5</v>
      </c>
      <c r="PE13" s="40">
        <v>5</v>
      </c>
      <c r="PF13" s="40">
        <v>4</v>
      </c>
      <c r="PG13" s="40">
        <v>5</v>
      </c>
      <c r="PH13" s="40">
        <v>4</v>
      </c>
      <c r="PI13" s="40">
        <v>5</v>
      </c>
      <c r="PJ13" s="40">
        <v>5</v>
      </c>
      <c r="PK13" s="40">
        <v>5</v>
      </c>
      <c r="PL13" s="40">
        <v>5</v>
      </c>
      <c r="PM13" s="40">
        <v>3</v>
      </c>
      <c r="PN13" s="40">
        <v>5</v>
      </c>
      <c r="PO13" s="40">
        <v>5</v>
      </c>
      <c r="PP13" s="40">
        <v>5</v>
      </c>
      <c r="PQ13" s="40">
        <v>3</v>
      </c>
      <c r="PR13" s="40">
        <v>5</v>
      </c>
      <c r="PS13" s="40">
        <v>5</v>
      </c>
      <c r="PT13" s="40">
        <v>4</v>
      </c>
      <c r="PU13" s="40">
        <v>5</v>
      </c>
      <c r="PV13" s="40">
        <v>4</v>
      </c>
      <c r="PW13" s="40">
        <v>5</v>
      </c>
      <c r="PX13" s="40">
        <v>5</v>
      </c>
      <c r="PY13" s="40">
        <v>4</v>
      </c>
      <c r="PZ13" s="40">
        <v>5</v>
      </c>
      <c r="QA13" s="40">
        <v>4</v>
      </c>
      <c r="QB13" s="40">
        <v>5</v>
      </c>
      <c r="QC13" s="40">
        <v>4</v>
      </c>
      <c r="QD13" s="40">
        <v>4</v>
      </c>
      <c r="QE13" s="40">
        <v>3</v>
      </c>
      <c r="QF13" s="40">
        <v>4</v>
      </c>
      <c r="QG13" s="40">
        <v>5</v>
      </c>
      <c r="QH13" s="40">
        <v>4</v>
      </c>
      <c r="QI13" s="40">
        <v>4</v>
      </c>
      <c r="QJ13" s="40">
        <v>4</v>
      </c>
      <c r="QK13" s="40">
        <v>4</v>
      </c>
      <c r="QL13" s="40">
        <v>4</v>
      </c>
      <c r="QM13" s="40">
        <v>5</v>
      </c>
      <c r="QN13" s="40">
        <v>4</v>
      </c>
      <c r="QO13" s="40">
        <v>4</v>
      </c>
      <c r="QP13" s="40">
        <v>3</v>
      </c>
      <c r="QQ13" s="40">
        <v>4</v>
      </c>
      <c r="QR13" s="40">
        <v>4</v>
      </c>
      <c r="QS13" s="40">
        <v>4</v>
      </c>
      <c r="QT13" s="40">
        <v>2</v>
      </c>
      <c r="QU13" s="40">
        <v>4</v>
      </c>
      <c r="QV13" s="40">
        <v>4</v>
      </c>
      <c r="QW13" s="40">
        <v>5</v>
      </c>
      <c r="QX13" s="40">
        <v>5</v>
      </c>
      <c r="QY13" s="40">
        <v>5</v>
      </c>
      <c r="QZ13" s="40">
        <v>5</v>
      </c>
      <c r="RA13" s="40">
        <v>5</v>
      </c>
      <c r="RB13" s="40">
        <v>5</v>
      </c>
      <c r="RC13" s="40">
        <v>5</v>
      </c>
      <c r="RD13" s="40">
        <v>3</v>
      </c>
      <c r="RE13" s="40">
        <v>4</v>
      </c>
      <c r="RF13" s="40">
        <v>4</v>
      </c>
      <c r="RG13" s="40">
        <v>4</v>
      </c>
      <c r="RH13" s="40">
        <v>0</v>
      </c>
      <c r="RI13" s="40">
        <v>5</v>
      </c>
      <c r="RJ13" s="40">
        <v>5</v>
      </c>
      <c r="RK13" s="40">
        <v>5</v>
      </c>
      <c r="RL13" s="40">
        <v>4</v>
      </c>
      <c r="RM13" s="40">
        <v>5</v>
      </c>
      <c r="RN13" s="40">
        <v>5</v>
      </c>
      <c r="RO13" s="40">
        <v>5</v>
      </c>
      <c r="RP13" s="40">
        <v>4</v>
      </c>
      <c r="RQ13" s="40">
        <v>5</v>
      </c>
      <c r="RR13" s="40">
        <v>3</v>
      </c>
      <c r="RS13" s="40">
        <v>4</v>
      </c>
      <c r="RT13" s="40">
        <v>4</v>
      </c>
      <c r="RU13" s="40">
        <v>4</v>
      </c>
      <c r="RV13" s="40">
        <v>5</v>
      </c>
      <c r="RW13" s="40">
        <v>5</v>
      </c>
      <c r="RX13" s="40">
        <v>5</v>
      </c>
      <c r="RY13" s="40">
        <v>5</v>
      </c>
      <c r="RZ13" s="40">
        <v>4</v>
      </c>
      <c r="SA13" s="40">
        <v>4</v>
      </c>
      <c r="SB13" s="40">
        <v>5</v>
      </c>
      <c r="SC13" s="40">
        <v>5</v>
      </c>
      <c r="SD13" s="40">
        <v>5</v>
      </c>
      <c r="SE13" s="40">
        <v>4</v>
      </c>
      <c r="SF13" s="40">
        <v>5</v>
      </c>
      <c r="SG13" s="40">
        <v>4</v>
      </c>
      <c r="SH13" s="40">
        <v>4</v>
      </c>
      <c r="SI13" s="40">
        <v>5</v>
      </c>
      <c r="SJ13" s="40">
        <v>4</v>
      </c>
      <c r="SK13" s="40">
        <v>4</v>
      </c>
      <c r="SL13" s="40">
        <v>4</v>
      </c>
      <c r="SM13" s="40">
        <v>3</v>
      </c>
      <c r="SN13" s="40">
        <v>5</v>
      </c>
      <c r="SO13" s="40">
        <v>4</v>
      </c>
      <c r="SP13" s="40">
        <v>4</v>
      </c>
      <c r="SQ13" s="40">
        <v>4</v>
      </c>
      <c r="SR13" s="40">
        <v>5</v>
      </c>
      <c r="SS13" s="40">
        <v>4</v>
      </c>
      <c r="ST13" s="40">
        <v>5</v>
      </c>
      <c r="SU13" s="40">
        <v>5</v>
      </c>
      <c r="SV13" s="40">
        <v>5</v>
      </c>
      <c r="SW13" s="40">
        <v>4</v>
      </c>
      <c r="SX13" s="40">
        <v>3</v>
      </c>
      <c r="SY13" s="40">
        <v>5</v>
      </c>
      <c r="SZ13" s="40">
        <v>5</v>
      </c>
      <c r="TA13" s="40">
        <v>4</v>
      </c>
      <c r="TB13" s="40">
        <v>4</v>
      </c>
      <c r="TC13" s="40">
        <v>5</v>
      </c>
      <c r="TD13" s="40">
        <v>5</v>
      </c>
      <c r="TE13" s="40">
        <v>3</v>
      </c>
      <c r="TF13" s="40">
        <v>5</v>
      </c>
      <c r="TG13" s="40">
        <v>5</v>
      </c>
      <c r="TH13" s="40">
        <v>4</v>
      </c>
      <c r="TI13" s="40">
        <v>4</v>
      </c>
      <c r="TJ13" s="40">
        <v>3</v>
      </c>
      <c r="TK13" s="40">
        <v>3</v>
      </c>
      <c r="TL13" s="40">
        <v>5</v>
      </c>
      <c r="TM13" s="40">
        <v>5</v>
      </c>
      <c r="TN13" s="40">
        <v>4</v>
      </c>
      <c r="TO13" s="40">
        <v>4</v>
      </c>
      <c r="TP13" s="40">
        <v>4</v>
      </c>
      <c r="TQ13" s="40">
        <v>4</v>
      </c>
      <c r="TR13" s="40">
        <v>5</v>
      </c>
      <c r="TS13" s="40">
        <v>5</v>
      </c>
      <c r="TT13" s="40">
        <v>4</v>
      </c>
      <c r="TU13" s="40">
        <v>5</v>
      </c>
      <c r="TV13" s="40">
        <v>4</v>
      </c>
      <c r="TW13" s="40">
        <v>5</v>
      </c>
      <c r="TX13" s="40">
        <v>5</v>
      </c>
      <c r="TY13" s="40">
        <v>4</v>
      </c>
      <c r="TZ13" s="40">
        <v>4</v>
      </c>
      <c r="UA13" s="40">
        <v>4</v>
      </c>
      <c r="UB13" s="40">
        <v>2</v>
      </c>
      <c r="UC13" s="40">
        <v>4</v>
      </c>
      <c r="UD13" s="40">
        <v>3</v>
      </c>
      <c r="UE13" s="40">
        <v>5</v>
      </c>
      <c r="UF13" s="40">
        <v>3</v>
      </c>
      <c r="UG13" s="40">
        <v>4</v>
      </c>
      <c r="UH13" s="40">
        <v>5</v>
      </c>
      <c r="UI13" s="40">
        <v>5</v>
      </c>
      <c r="UJ13" s="40">
        <v>5</v>
      </c>
      <c r="UK13" s="40">
        <v>4</v>
      </c>
      <c r="UL13" s="40">
        <v>3</v>
      </c>
      <c r="UM13" s="40">
        <v>5</v>
      </c>
      <c r="UN13" s="40">
        <v>5</v>
      </c>
      <c r="UO13" s="40">
        <v>4</v>
      </c>
      <c r="UP13" s="40">
        <v>5</v>
      </c>
      <c r="UQ13" s="40">
        <v>4</v>
      </c>
      <c r="UR13" s="40">
        <v>5</v>
      </c>
      <c r="US13" s="40">
        <v>5</v>
      </c>
      <c r="UT13" s="40">
        <v>4</v>
      </c>
      <c r="UU13" s="40">
        <v>5</v>
      </c>
      <c r="UV13" s="40">
        <v>5</v>
      </c>
      <c r="UW13" s="40">
        <v>4</v>
      </c>
      <c r="UX13" s="40">
        <v>1</v>
      </c>
      <c r="UY13" s="40">
        <v>1</v>
      </c>
      <c r="UZ13" s="40">
        <v>5</v>
      </c>
      <c r="VA13" s="40">
        <v>3</v>
      </c>
      <c r="VB13" s="40">
        <v>4</v>
      </c>
      <c r="VC13" s="40">
        <v>5</v>
      </c>
      <c r="VD13" s="40">
        <v>4</v>
      </c>
      <c r="VE13" s="40">
        <v>3</v>
      </c>
      <c r="VF13" s="40">
        <v>5</v>
      </c>
      <c r="VG13" s="40">
        <v>5</v>
      </c>
      <c r="VH13" s="40">
        <v>4</v>
      </c>
      <c r="VI13" s="40">
        <v>4</v>
      </c>
      <c r="VJ13" s="40">
        <v>5</v>
      </c>
      <c r="VK13" s="40">
        <v>4</v>
      </c>
      <c r="VL13" s="40">
        <v>4</v>
      </c>
      <c r="VM13" s="40">
        <v>3</v>
      </c>
      <c r="VN13" s="40">
        <v>5</v>
      </c>
      <c r="VO13" s="40">
        <v>5</v>
      </c>
      <c r="VP13" s="40">
        <v>4</v>
      </c>
      <c r="VQ13" s="40">
        <v>4</v>
      </c>
      <c r="VR13" s="40">
        <v>4</v>
      </c>
      <c r="VS13" s="40">
        <v>3</v>
      </c>
      <c r="VT13" s="40">
        <v>4</v>
      </c>
      <c r="VU13" s="40">
        <v>4</v>
      </c>
      <c r="VV13" s="40">
        <v>4</v>
      </c>
      <c r="VW13" s="40">
        <v>5</v>
      </c>
      <c r="VX13" s="40">
        <v>4</v>
      </c>
      <c r="VY13" s="40">
        <v>4</v>
      </c>
      <c r="VZ13" s="40">
        <v>5</v>
      </c>
      <c r="WA13" s="40">
        <v>4</v>
      </c>
      <c r="WB13" s="40">
        <v>5</v>
      </c>
      <c r="WC13" s="40">
        <v>4</v>
      </c>
      <c r="WD13" s="40">
        <v>4</v>
      </c>
      <c r="WE13" s="40">
        <v>4</v>
      </c>
      <c r="WF13" s="40">
        <v>4</v>
      </c>
      <c r="WG13" s="40">
        <v>5</v>
      </c>
      <c r="WH13" s="40">
        <v>5</v>
      </c>
      <c r="WI13" s="40">
        <v>5</v>
      </c>
      <c r="WJ13" s="40">
        <v>5</v>
      </c>
      <c r="WK13" s="40">
        <v>4</v>
      </c>
      <c r="WL13" s="40">
        <v>4</v>
      </c>
      <c r="WM13" s="40">
        <v>4</v>
      </c>
      <c r="WN13" s="40">
        <v>5</v>
      </c>
      <c r="WO13" s="40">
        <v>5</v>
      </c>
      <c r="WP13" s="40">
        <v>5</v>
      </c>
      <c r="WQ13" s="40">
        <v>4</v>
      </c>
      <c r="WR13" s="40">
        <v>4</v>
      </c>
      <c r="WS13" s="40">
        <v>4</v>
      </c>
      <c r="WT13" s="40">
        <v>5</v>
      </c>
      <c r="WU13" s="40">
        <v>4</v>
      </c>
      <c r="WV13" s="40">
        <v>5</v>
      </c>
      <c r="WW13" s="40">
        <v>4</v>
      </c>
      <c r="WX13" s="40">
        <v>5</v>
      </c>
      <c r="WY13" s="40">
        <v>5</v>
      </c>
      <c r="WZ13" s="40">
        <v>2</v>
      </c>
      <c r="XA13" s="40">
        <v>4</v>
      </c>
      <c r="XB13" s="40">
        <v>4</v>
      </c>
      <c r="XC13" s="40">
        <v>5</v>
      </c>
      <c r="XD13" s="40">
        <v>5</v>
      </c>
      <c r="XE13" s="40">
        <v>5</v>
      </c>
      <c r="XF13" s="40">
        <v>4</v>
      </c>
      <c r="XG13" s="40">
        <v>5</v>
      </c>
      <c r="XH13" s="40">
        <v>4</v>
      </c>
      <c r="XI13" s="40">
        <v>5</v>
      </c>
      <c r="XJ13" s="40">
        <v>5</v>
      </c>
      <c r="XK13" s="40">
        <v>5</v>
      </c>
      <c r="XL13" s="40">
        <v>5</v>
      </c>
      <c r="XM13" s="40">
        <v>5</v>
      </c>
      <c r="XN13" s="40">
        <v>4</v>
      </c>
      <c r="XO13" s="40">
        <v>5</v>
      </c>
      <c r="XP13" s="41">
        <v>5</v>
      </c>
      <c r="XQ13" s="42">
        <f>AVERAGE(Tabela63920[[#This Row],[1]:[832]])</f>
        <v>4.3233908948194664</v>
      </c>
      <c r="XR13" s="42">
        <f>SKEW(Tabela63920[[#This Row],[1]:[832]])</f>
        <v>-1.8673486622538495</v>
      </c>
      <c r="XS13" s="42">
        <f>STDEV(Tabela63920[[#This Row],[1]:[832]])</f>
        <v>0.83117469694114421</v>
      </c>
      <c r="XT13" s="63">
        <v>0.85622986649385013</v>
      </c>
    </row>
    <row r="14" spans="1:644" s="28" customFormat="1" ht="24.95" customHeight="1">
      <c r="A14" s="29">
        <v>22</v>
      </c>
      <c r="B14" s="30">
        <v>4</v>
      </c>
      <c r="C14" s="106" t="s">
        <v>1710</v>
      </c>
      <c r="D14" s="39">
        <v>4</v>
      </c>
      <c r="E14" s="40">
        <v>5</v>
      </c>
      <c r="F14" s="40">
        <v>5</v>
      </c>
      <c r="G14" s="40">
        <v>5</v>
      </c>
      <c r="H14" s="40">
        <v>5</v>
      </c>
      <c r="I14" s="40">
        <v>5</v>
      </c>
      <c r="J14" s="40">
        <v>5</v>
      </c>
      <c r="K14" s="40">
        <v>4</v>
      </c>
      <c r="L14" s="40">
        <v>5</v>
      </c>
      <c r="M14" s="40">
        <v>5</v>
      </c>
      <c r="N14" s="40">
        <v>5</v>
      </c>
      <c r="O14" s="40">
        <v>4</v>
      </c>
      <c r="P14" s="40">
        <v>5</v>
      </c>
      <c r="Q14" s="40">
        <v>5</v>
      </c>
      <c r="R14" s="40">
        <v>5</v>
      </c>
      <c r="S14" s="40">
        <v>5</v>
      </c>
      <c r="T14" s="40">
        <v>5</v>
      </c>
      <c r="U14" s="40">
        <v>5</v>
      </c>
      <c r="V14" s="40">
        <v>5</v>
      </c>
      <c r="W14" s="40">
        <v>5</v>
      </c>
      <c r="X14" s="40">
        <v>5</v>
      </c>
      <c r="Y14" s="40">
        <v>5</v>
      </c>
      <c r="Z14" s="40">
        <v>5</v>
      </c>
      <c r="AA14" s="40">
        <v>5</v>
      </c>
      <c r="AB14" s="40">
        <v>5</v>
      </c>
      <c r="AC14" s="40">
        <v>4</v>
      </c>
      <c r="AD14" s="40">
        <v>5</v>
      </c>
      <c r="AE14" s="40">
        <v>5</v>
      </c>
      <c r="AF14" s="40">
        <v>4</v>
      </c>
      <c r="AG14" s="40">
        <v>5</v>
      </c>
      <c r="AH14" s="40">
        <v>5</v>
      </c>
      <c r="AI14" s="40">
        <v>5</v>
      </c>
      <c r="AJ14" s="40">
        <v>5</v>
      </c>
      <c r="AK14" s="40">
        <v>3</v>
      </c>
      <c r="AL14" s="40">
        <v>5</v>
      </c>
      <c r="AM14" s="40">
        <v>5</v>
      </c>
      <c r="AN14" s="40">
        <v>4</v>
      </c>
      <c r="AO14" s="40">
        <v>5</v>
      </c>
      <c r="AP14" s="40">
        <v>4</v>
      </c>
      <c r="AQ14" s="40">
        <v>4</v>
      </c>
      <c r="AR14" s="40">
        <v>5</v>
      </c>
      <c r="AS14" s="40">
        <v>4</v>
      </c>
      <c r="AT14" s="40">
        <v>5</v>
      </c>
      <c r="AU14" s="40">
        <v>3</v>
      </c>
      <c r="AV14" s="40">
        <v>5</v>
      </c>
      <c r="AW14" s="40">
        <v>3</v>
      </c>
      <c r="AX14" s="40">
        <v>5</v>
      </c>
      <c r="AY14" s="40">
        <v>4</v>
      </c>
      <c r="AZ14" s="40">
        <v>4</v>
      </c>
      <c r="BA14" s="40">
        <v>5</v>
      </c>
      <c r="BB14" s="40">
        <v>5</v>
      </c>
      <c r="BC14" s="40">
        <v>4</v>
      </c>
      <c r="BD14" s="40">
        <v>5</v>
      </c>
      <c r="BE14" s="40">
        <v>4</v>
      </c>
      <c r="BF14" s="40">
        <v>5</v>
      </c>
      <c r="BG14" s="40">
        <v>5</v>
      </c>
      <c r="BH14" s="40">
        <v>5</v>
      </c>
      <c r="BI14" s="40">
        <v>5</v>
      </c>
      <c r="BJ14" s="40">
        <v>4</v>
      </c>
      <c r="BK14" s="40">
        <v>4</v>
      </c>
      <c r="BL14" s="40">
        <v>5</v>
      </c>
      <c r="BM14" s="40">
        <v>5</v>
      </c>
      <c r="BN14" s="40">
        <v>4</v>
      </c>
      <c r="BO14" s="40">
        <v>3</v>
      </c>
      <c r="BP14" s="40">
        <v>5</v>
      </c>
      <c r="BQ14" s="40">
        <v>5</v>
      </c>
      <c r="BR14" s="40">
        <v>5</v>
      </c>
      <c r="BS14" s="40">
        <v>4</v>
      </c>
      <c r="BT14" s="40">
        <v>5</v>
      </c>
      <c r="BU14" s="40">
        <v>5</v>
      </c>
      <c r="BV14" s="40">
        <v>5</v>
      </c>
      <c r="BW14" s="40">
        <v>5</v>
      </c>
      <c r="BX14" s="40">
        <v>4</v>
      </c>
      <c r="BY14" s="40">
        <v>4</v>
      </c>
      <c r="BZ14" s="40">
        <v>4</v>
      </c>
      <c r="CA14" s="40">
        <v>5</v>
      </c>
      <c r="CB14" s="40">
        <v>4</v>
      </c>
      <c r="CC14" s="40">
        <v>5</v>
      </c>
      <c r="CD14" s="40">
        <v>4</v>
      </c>
      <c r="CE14" s="40">
        <v>5</v>
      </c>
      <c r="CF14" s="40">
        <v>5</v>
      </c>
      <c r="CG14" s="40">
        <v>5</v>
      </c>
      <c r="CH14" s="40">
        <v>5</v>
      </c>
      <c r="CI14" s="40">
        <v>5</v>
      </c>
      <c r="CJ14" s="40">
        <v>5</v>
      </c>
      <c r="CK14" s="40">
        <v>4</v>
      </c>
      <c r="CL14" s="40">
        <v>5</v>
      </c>
      <c r="CM14" s="40">
        <v>5</v>
      </c>
      <c r="CN14" s="40">
        <v>4</v>
      </c>
      <c r="CO14" s="40">
        <v>5</v>
      </c>
      <c r="CP14" s="40">
        <v>5</v>
      </c>
      <c r="CQ14" s="40">
        <v>5</v>
      </c>
      <c r="CR14" s="40">
        <v>5</v>
      </c>
      <c r="CS14" s="40">
        <v>4</v>
      </c>
      <c r="CT14" s="40">
        <v>5</v>
      </c>
      <c r="CU14" s="40">
        <v>5</v>
      </c>
      <c r="CV14" s="40">
        <v>5</v>
      </c>
      <c r="CW14" s="40">
        <v>5</v>
      </c>
      <c r="CX14" s="40">
        <v>4</v>
      </c>
      <c r="CY14" s="40">
        <v>5</v>
      </c>
      <c r="CZ14" s="40">
        <v>4</v>
      </c>
      <c r="DA14" s="40">
        <v>5</v>
      </c>
      <c r="DB14" s="40">
        <v>4</v>
      </c>
      <c r="DC14" s="40">
        <v>5</v>
      </c>
      <c r="DD14" s="40">
        <v>5</v>
      </c>
      <c r="DE14" s="40">
        <v>4</v>
      </c>
      <c r="DF14" s="40">
        <v>5</v>
      </c>
      <c r="DG14" s="40">
        <v>5</v>
      </c>
      <c r="DH14" s="40">
        <v>5</v>
      </c>
      <c r="DI14" s="40">
        <v>5</v>
      </c>
      <c r="DJ14" s="40">
        <v>5</v>
      </c>
      <c r="DK14" s="40">
        <v>3</v>
      </c>
      <c r="DL14" s="40">
        <v>4</v>
      </c>
      <c r="DM14" s="40">
        <v>5</v>
      </c>
      <c r="DN14" s="40">
        <v>4</v>
      </c>
      <c r="DO14" s="40">
        <v>5</v>
      </c>
      <c r="DP14" s="40">
        <v>5</v>
      </c>
      <c r="DQ14" s="40">
        <v>4</v>
      </c>
      <c r="DR14" s="40">
        <v>5</v>
      </c>
      <c r="DS14" s="40">
        <v>5</v>
      </c>
      <c r="DT14" s="40">
        <v>5</v>
      </c>
      <c r="DU14" s="40">
        <v>5</v>
      </c>
      <c r="DV14" s="40">
        <v>5</v>
      </c>
      <c r="DW14" s="40">
        <v>4</v>
      </c>
      <c r="DX14" s="40">
        <v>5</v>
      </c>
      <c r="DY14" s="40">
        <v>3</v>
      </c>
      <c r="DZ14" s="40">
        <v>5</v>
      </c>
      <c r="EA14" s="40">
        <v>5</v>
      </c>
      <c r="EB14" s="40">
        <v>5</v>
      </c>
      <c r="EC14" s="40">
        <v>5</v>
      </c>
      <c r="ED14" s="40">
        <v>5</v>
      </c>
      <c r="EE14" s="40">
        <v>5</v>
      </c>
      <c r="EF14" s="40">
        <v>5</v>
      </c>
      <c r="EG14" s="40">
        <v>4</v>
      </c>
      <c r="EH14" s="40">
        <v>5</v>
      </c>
      <c r="EI14" s="40">
        <v>4</v>
      </c>
      <c r="EJ14" s="40">
        <v>3</v>
      </c>
      <c r="EK14" s="40">
        <v>4</v>
      </c>
      <c r="EL14" s="40">
        <v>4</v>
      </c>
      <c r="EM14" s="40">
        <v>5</v>
      </c>
      <c r="EN14" s="40">
        <v>4</v>
      </c>
      <c r="EO14" s="40">
        <v>5</v>
      </c>
      <c r="EP14" s="40">
        <v>5</v>
      </c>
      <c r="EQ14" s="40">
        <v>5</v>
      </c>
      <c r="ER14" s="40">
        <v>4</v>
      </c>
      <c r="ES14" s="40">
        <v>5</v>
      </c>
      <c r="ET14" s="40">
        <v>5</v>
      </c>
      <c r="EU14" s="40">
        <v>5</v>
      </c>
      <c r="EV14" s="40">
        <v>3</v>
      </c>
      <c r="EW14" s="40">
        <v>3</v>
      </c>
      <c r="EX14" s="40">
        <v>5</v>
      </c>
      <c r="EY14" s="40">
        <v>4</v>
      </c>
      <c r="EZ14" s="40">
        <v>4</v>
      </c>
      <c r="FA14" s="40">
        <v>3</v>
      </c>
      <c r="FB14" s="40">
        <v>5</v>
      </c>
      <c r="FC14" s="40">
        <v>4</v>
      </c>
      <c r="FD14" s="40">
        <v>5</v>
      </c>
      <c r="FE14" s="40">
        <v>5</v>
      </c>
      <c r="FF14" s="40">
        <v>3</v>
      </c>
      <c r="FG14" s="40">
        <v>5</v>
      </c>
      <c r="FH14" s="40">
        <v>1</v>
      </c>
      <c r="FI14" s="40">
        <v>5</v>
      </c>
      <c r="FJ14" s="40">
        <v>5</v>
      </c>
      <c r="FK14" s="40">
        <v>5</v>
      </c>
      <c r="FL14" s="40">
        <v>5</v>
      </c>
      <c r="FM14" s="40">
        <v>4</v>
      </c>
      <c r="FN14" s="40">
        <v>5</v>
      </c>
      <c r="FO14" s="40">
        <v>5</v>
      </c>
      <c r="FP14" s="40">
        <v>5</v>
      </c>
      <c r="FQ14" s="40">
        <v>3</v>
      </c>
      <c r="FR14" s="40">
        <v>3</v>
      </c>
      <c r="FS14" s="40">
        <v>5</v>
      </c>
      <c r="FT14" s="40">
        <v>5</v>
      </c>
      <c r="FU14" s="40">
        <v>3</v>
      </c>
      <c r="FV14" s="40">
        <v>5</v>
      </c>
      <c r="FW14" s="40">
        <v>4</v>
      </c>
      <c r="FX14" s="40">
        <v>3</v>
      </c>
      <c r="FY14" s="40">
        <v>4</v>
      </c>
      <c r="FZ14" s="40">
        <v>4</v>
      </c>
      <c r="GA14" s="40">
        <v>5</v>
      </c>
      <c r="GB14" s="40">
        <v>5</v>
      </c>
      <c r="GC14" s="40">
        <v>4</v>
      </c>
      <c r="GD14" s="40">
        <v>4</v>
      </c>
      <c r="GE14" s="40">
        <v>5</v>
      </c>
      <c r="GF14" s="40">
        <v>4</v>
      </c>
      <c r="GG14" s="40">
        <v>5</v>
      </c>
      <c r="GH14" s="40">
        <v>5</v>
      </c>
      <c r="GI14" s="40">
        <v>4</v>
      </c>
      <c r="GJ14" s="40">
        <v>5</v>
      </c>
      <c r="GK14" s="40">
        <v>0</v>
      </c>
      <c r="GL14" s="40">
        <v>4</v>
      </c>
      <c r="GM14" s="40">
        <v>5</v>
      </c>
      <c r="GN14" s="40">
        <v>4</v>
      </c>
      <c r="GO14" s="40">
        <v>5</v>
      </c>
      <c r="GP14" s="40">
        <v>5</v>
      </c>
      <c r="GQ14" s="40">
        <v>5</v>
      </c>
      <c r="GR14" s="40">
        <v>5</v>
      </c>
      <c r="GS14" s="40">
        <v>5</v>
      </c>
      <c r="GT14" s="40">
        <v>4</v>
      </c>
      <c r="GU14" s="40">
        <v>5</v>
      </c>
      <c r="GV14" s="40">
        <v>5</v>
      </c>
      <c r="GW14" s="40">
        <v>5</v>
      </c>
      <c r="GX14" s="40">
        <v>5</v>
      </c>
      <c r="GY14" s="40">
        <v>5</v>
      </c>
      <c r="GZ14" s="40">
        <v>5</v>
      </c>
      <c r="HA14" s="40">
        <v>5</v>
      </c>
      <c r="HB14" s="40">
        <v>3</v>
      </c>
      <c r="HC14" s="40">
        <v>5</v>
      </c>
      <c r="HD14" s="40">
        <v>5</v>
      </c>
      <c r="HE14" s="40">
        <v>4</v>
      </c>
      <c r="HF14" s="40">
        <v>5</v>
      </c>
      <c r="HG14" s="40">
        <v>5</v>
      </c>
      <c r="HH14" s="40">
        <v>4</v>
      </c>
      <c r="HI14" s="40">
        <v>4</v>
      </c>
      <c r="HJ14" s="40">
        <v>5</v>
      </c>
      <c r="HK14" s="40">
        <v>4</v>
      </c>
      <c r="HL14" s="40">
        <v>5</v>
      </c>
      <c r="HM14" s="40">
        <v>4</v>
      </c>
      <c r="HN14" s="40">
        <v>5</v>
      </c>
      <c r="HO14" s="40">
        <v>4</v>
      </c>
      <c r="HP14" s="40">
        <v>5</v>
      </c>
      <c r="HQ14" s="40">
        <v>3</v>
      </c>
      <c r="HR14" s="40">
        <v>5</v>
      </c>
      <c r="HS14" s="40">
        <v>5</v>
      </c>
      <c r="HT14" s="40">
        <v>5</v>
      </c>
      <c r="HU14" s="40">
        <v>5</v>
      </c>
      <c r="HV14" s="40">
        <v>5</v>
      </c>
      <c r="HW14" s="40">
        <v>5</v>
      </c>
      <c r="HX14" s="40">
        <v>5</v>
      </c>
      <c r="HY14" s="40">
        <v>4</v>
      </c>
      <c r="HZ14" s="40">
        <v>3</v>
      </c>
      <c r="IA14" s="40">
        <v>5</v>
      </c>
      <c r="IB14" s="40">
        <v>4</v>
      </c>
      <c r="IC14" s="40">
        <v>4</v>
      </c>
      <c r="ID14" s="40">
        <v>5</v>
      </c>
      <c r="IE14" s="40">
        <v>4</v>
      </c>
      <c r="IF14" s="40">
        <v>5</v>
      </c>
      <c r="IG14" s="40">
        <v>5</v>
      </c>
      <c r="IH14" s="40">
        <v>5</v>
      </c>
      <c r="II14" s="40">
        <v>5</v>
      </c>
      <c r="IJ14" s="40">
        <v>5</v>
      </c>
      <c r="IK14" s="40">
        <v>4</v>
      </c>
      <c r="IL14" s="40">
        <v>5</v>
      </c>
      <c r="IM14" s="40">
        <v>5</v>
      </c>
      <c r="IN14" s="40">
        <v>5</v>
      </c>
      <c r="IO14" s="40">
        <v>5</v>
      </c>
      <c r="IP14" s="40">
        <v>5</v>
      </c>
      <c r="IQ14" s="40">
        <v>5</v>
      </c>
      <c r="IR14" s="40">
        <v>5</v>
      </c>
      <c r="IS14" s="40">
        <v>5</v>
      </c>
      <c r="IT14" s="40">
        <v>5</v>
      </c>
      <c r="IU14" s="40">
        <v>5</v>
      </c>
      <c r="IV14" s="40">
        <v>5</v>
      </c>
      <c r="IW14" s="40">
        <v>4</v>
      </c>
      <c r="IX14" s="40">
        <v>0</v>
      </c>
      <c r="IY14" s="40">
        <v>5</v>
      </c>
      <c r="IZ14" s="40">
        <v>5</v>
      </c>
      <c r="JA14" s="40">
        <v>5</v>
      </c>
      <c r="JB14" s="40">
        <v>5</v>
      </c>
      <c r="JC14" s="40">
        <v>5</v>
      </c>
      <c r="JD14" s="40">
        <v>5</v>
      </c>
      <c r="JE14" s="40">
        <v>5</v>
      </c>
      <c r="JF14" s="40">
        <v>5</v>
      </c>
      <c r="JG14" s="40">
        <v>5</v>
      </c>
      <c r="JH14" s="40">
        <v>3</v>
      </c>
      <c r="JI14" s="40">
        <v>5</v>
      </c>
      <c r="JJ14" s="40">
        <v>5</v>
      </c>
      <c r="JK14" s="40">
        <v>4</v>
      </c>
      <c r="JL14" s="40">
        <v>5</v>
      </c>
      <c r="JM14" s="40">
        <v>5</v>
      </c>
      <c r="JN14" s="40">
        <v>5</v>
      </c>
      <c r="JO14" s="40">
        <v>4</v>
      </c>
      <c r="JP14" s="40">
        <v>5</v>
      </c>
      <c r="JQ14" s="40">
        <v>5</v>
      </c>
      <c r="JR14" s="40">
        <v>4</v>
      </c>
      <c r="JS14" s="40">
        <v>5</v>
      </c>
      <c r="JT14" s="40">
        <v>4</v>
      </c>
      <c r="JU14" s="40">
        <v>5</v>
      </c>
      <c r="JV14" s="40">
        <v>5</v>
      </c>
      <c r="JW14" s="40">
        <v>5</v>
      </c>
      <c r="JX14" s="40">
        <v>4</v>
      </c>
      <c r="JY14" s="40">
        <v>5</v>
      </c>
      <c r="JZ14" s="40">
        <v>5</v>
      </c>
      <c r="KA14" s="40">
        <v>4</v>
      </c>
      <c r="KB14" s="40">
        <v>5</v>
      </c>
      <c r="KC14" s="40">
        <v>5</v>
      </c>
      <c r="KD14" s="40">
        <v>5</v>
      </c>
      <c r="KE14" s="40">
        <v>4</v>
      </c>
      <c r="KF14" s="40">
        <v>5</v>
      </c>
      <c r="KG14" s="40">
        <v>5</v>
      </c>
      <c r="KH14" s="40">
        <v>5</v>
      </c>
      <c r="KI14" s="40">
        <v>4</v>
      </c>
      <c r="KJ14" s="40">
        <v>5</v>
      </c>
      <c r="KK14" s="40">
        <v>5</v>
      </c>
      <c r="KL14" s="40">
        <v>4</v>
      </c>
      <c r="KM14" s="40">
        <v>5</v>
      </c>
      <c r="KN14" s="40">
        <v>4</v>
      </c>
      <c r="KO14" s="40">
        <v>5</v>
      </c>
      <c r="KP14" s="40">
        <v>4</v>
      </c>
      <c r="KQ14" s="40">
        <v>4</v>
      </c>
      <c r="KR14" s="40">
        <v>4</v>
      </c>
      <c r="KS14" s="40">
        <v>5</v>
      </c>
      <c r="KT14" s="40">
        <v>5</v>
      </c>
      <c r="KU14" s="40">
        <v>5</v>
      </c>
      <c r="KV14" s="40">
        <v>5</v>
      </c>
      <c r="KW14" s="40">
        <v>5</v>
      </c>
      <c r="KX14" s="40">
        <v>5</v>
      </c>
      <c r="KY14" s="40">
        <v>5</v>
      </c>
      <c r="KZ14" s="40">
        <v>5</v>
      </c>
      <c r="LA14" s="40">
        <v>4</v>
      </c>
      <c r="LB14" s="40">
        <v>5</v>
      </c>
      <c r="LC14" s="40">
        <v>5</v>
      </c>
      <c r="LD14" s="40">
        <v>4</v>
      </c>
      <c r="LE14" s="40">
        <v>4</v>
      </c>
      <c r="LF14" s="40">
        <v>4</v>
      </c>
      <c r="LG14" s="40">
        <v>5</v>
      </c>
      <c r="LH14" s="40">
        <v>5</v>
      </c>
      <c r="LI14" s="40">
        <v>0</v>
      </c>
      <c r="LJ14" s="40">
        <v>5</v>
      </c>
      <c r="LK14" s="40">
        <v>5</v>
      </c>
      <c r="LL14" s="40">
        <v>5</v>
      </c>
      <c r="LM14" s="40">
        <v>4</v>
      </c>
      <c r="LN14" s="40">
        <v>5</v>
      </c>
      <c r="LO14" s="40">
        <v>2</v>
      </c>
      <c r="LP14" s="40">
        <v>5</v>
      </c>
      <c r="LQ14" s="40">
        <v>4</v>
      </c>
      <c r="LR14" s="40">
        <v>5</v>
      </c>
      <c r="LS14" s="40">
        <v>5</v>
      </c>
      <c r="LT14" s="40">
        <v>5</v>
      </c>
      <c r="LU14" s="40">
        <v>4</v>
      </c>
      <c r="LV14" s="40">
        <v>5</v>
      </c>
      <c r="LW14" s="40">
        <v>5</v>
      </c>
      <c r="LX14" s="40">
        <v>4</v>
      </c>
      <c r="LY14" s="40">
        <v>5</v>
      </c>
      <c r="LZ14" s="40">
        <v>5</v>
      </c>
      <c r="MA14" s="40">
        <v>0</v>
      </c>
      <c r="MB14" s="40">
        <v>5</v>
      </c>
      <c r="MC14" s="40">
        <v>5</v>
      </c>
      <c r="MD14" s="40">
        <v>5</v>
      </c>
      <c r="ME14" s="40">
        <v>4</v>
      </c>
      <c r="MF14" s="40">
        <v>5</v>
      </c>
      <c r="MG14" s="40">
        <v>5</v>
      </c>
      <c r="MH14" s="40">
        <v>5</v>
      </c>
      <c r="MI14" s="40">
        <v>5</v>
      </c>
      <c r="MJ14" s="40">
        <v>5</v>
      </c>
      <c r="MK14" s="40">
        <v>5</v>
      </c>
      <c r="ML14" s="40">
        <v>4</v>
      </c>
      <c r="MM14" s="40">
        <v>5</v>
      </c>
      <c r="MN14" s="40">
        <v>5</v>
      </c>
      <c r="MO14" s="40">
        <v>5</v>
      </c>
      <c r="MP14" s="40">
        <v>5</v>
      </c>
      <c r="MQ14" s="40">
        <v>5</v>
      </c>
      <c r="MR14" s="40">
        <v>5</v>
      </c>
      <c r="MS14" s="40">
        <v>5</v>
      </c>
      <c r="MT14" s="40">
        <v>5</v>
      </c>
      <c r="MU14" s="40">
        <v>5</v>
      </c>
      <c r="MV14" s="40">
        <v>5</v>
      </c>
      <c r="MW14" s="40">
        <v>5</v>
      </c>
      <c r="MX14" s="40">
        <v>5</v>
      </c>
      <c r="MY14" s="40">
        <v>5</v>
      </c>
      <c r="MZ14" s="40">
        <v>5</v>
      </c>
      <c r="NA14" s="40">
        <v>4</v>
      </c>
      <c r="NB14" s="40">
        <v>5</v>
      </c>
      <c r="NC14" s="40">
        <v>5</v>
      </c>
      <c r="ND14" s="40">
        <v>5</v>
      </c>
      <c r="NE14" s="40">
        <v>5</v>
      </c>
      <c r="NF14" s="40">
        <v>5</v>
      </c>
      <c r="NG14" s="40">
        <v>5</v>
      </c>
      <c r="NH14" s="40">
        <v>5</v>
      </c>
      <c r="NI14" s="40">
        <v>5</v>
      </c>
      <c r="NJ14" s="40">
        <v>4</v>
      </c>
      <c r="NK14" s="40">
        <v>4</v>
      </c>
      <c r="NL14" s="40">
        <v>5</v>
      </c>
      <c r="NM14" s="40">
        <v>5</v>
      </c>
      <c r="NN14" s="40">
        <v>4</v>
      </c>
      <c r="NO14" s="40">
        <v>5</v>
      </c>
      <c r="NP14" s="40">
        <v>4</v>
      </c>
      <c r="NQ14" s="40">
        <v>5</v>
      </c>
      <c r="NR14" s="40">
        <v>5</v>
      </c>
      <c r="NS14" s="40">
        <v>5</v>
      </c>
      <c r="NT14" s="40">
        <v>5</v>
      </c>
      <c r="NU14" s="40">
        <v>0</v>
      </c>
      <c r="NV14" s="40">
        <v>5</v>
      </c>
      <c r="NW14" s="40">
        <v>0</v>
      </c>
      <c r="NX14" s="40">
        <v>5</v>
      </c>
      <c r="NY14" s="40">
        <v>5</v>
      </c>
      <c r="NZ14" s="40">
        <v>4</v>
      </c>
      <c r="OA14" s="40">
        <v>5</v>
      </c>
      <c r="OB14" s="40">
        <v>3</v>
      </c>
      <c r="OC14" s="40">
        <v>4</v>
      </c>
      <c r="OD14" s="40">
        <v>4</v>
      </c>
      <c r="OE14" s="40">
        <v>5</v>
      </c>
      <c r="OF14" s="40">
        <v>4</v>
      </c>
      <c r="OG14" s="40">
        <v>5</v>
      </c>
      <c r="OH14" s="40">
        <v>5</v>
      </c>
      <c r="OI14" s="40">
        <v>5</v>
      </c>
      <c r="OJ14" s="40">
        <v>5</v>
      </c>
      <c r="OK14" s="40">
        <v>5</v>
      </c>
      <c r="OL14" s="40">
        <v>5</v>
      </c>
      <c r="OM14" s="40">
        <v>5</v>
      </c>
      <c r="ON14" s="40">
        <v>5</v>
      </c>
      <c r="OO14" s="40">
        <v>5</v>
      </c>
      <c r="OP14" s="40">
        <v>5</v>
      </c>
      <c r="OQ14" s="40">
        <v>4</v>
      </c>
      <c r="OR14" s="40">
        <v>5</v>
      </c>
      <c r="OS14" s="40">
        <v>4</v>
      </c>
      <c r="OT14" s="40">
        <v>5</v>
      </c>
      <c r="OU14" s="40">
        <v>5</v>
      </c>
      <c r="OV14" s="40">
        <v>3</v>
      </c>
      <c r="OW14" s="40">
        <v>5</v>
      </c>
      <c r="OX14" s="40">
        <v>5</v>
      </c>
      <c r="OY14" s="40">
        <v>4</v>
      </c>
      <c r="OZ14" s="40">
        <v>5</v>
      </c>
      <c r="PA14" s="40">
        <v>5</v>
      </c>
      <c r="PB14" s="40">
        <v>3</v>
      </c>
      <c r="PC14" s="40">
        <v>5</v>
      </c>
      <c r="PD14" s="40">
        <v>2</v>
      </c>
      <c r="PE14" s="40">
        <v>5</v>
      </c>
      <c r="PF14" s="40">
        <v>5</v>
      </c>
      <c r="PG14" s="40">
        <v>5</v>
      </c>
      <c r="PH14" s="40">
        <v>4</v>
      </c>
      <c r="PI14" s="40">
        <v>5</v>
      </c>
      <c r="PJ14" s="40">
        <v>5</v>
      </c>
      <c r="PK14" s="40">
        <v>5</v>
      </c>
      <c r="PL14" s="40">
        <v>4</v>
      </c>
      <c r="PM14" s="40">
        <v>4</v>
      </c>
      <c r="PN14" s="40">
        <v>5</v>
      </c>
      <c r="PO14" s="40">
        <v>4</v>
      </c>
      <c r="PP14" s="40">
        <v>5</v>
      </c>
      <c r="PQ14" s="40">
        <v>4</v>
      </c>
      <c r="PR14" s="40">
        <v>5</v>
      </c>
      <c r="PS14" s="40">
        <v>5</v>
      </c>
      <c r="PT14" s="40">
        <v>4</v>
      </c>
      <c r="PU14" s="40">
        <v>5</v>
      </c>
      <c r="PV14" s="40">
        <v>4</v>
      </c>
      <c r="PW14" s="40">
        <v>5</v>
      </c>
      <c r="PX14" s="40">
        <v>5</v>
      </c>
      <c r="PY14" s="40">
        <v>4</v>
      </c>
      <c r="PZ14" s="40">
        <v>4</v>
      </c>
      <c r="QA14" s="40">
        <v>5</v>
      </c>
      <c r="QB14" s="40">
        <v>4</v>
      </c>
      <c r="QC14" s="40">
        <v>4</v>
      </c>
      <c r="QD14" s="40">
        <v>4</v>
      </c>
      <c r="QE14" s="40">
        <v>4</v>
      </c>
      <c r="QF14" s="40">
        <v>4</v>
      </c>
      <c r="QG14" s="40">
        <v>5</v>
      </c>
      <c r="QH14" s="40">
        <v>5</v>
      </c>
      <c r="QI14" s="40">
        <v>4</v>
      </c>
      <c r="QJ14" s="40">
        <v>5</v>
      </c>
      <c r="QK14" s="40">
        <v>5</v>
      </c>
      <c r="QL14" s="40">
        <v>5</v>
      </c>
      <c r="QM14" s="40">
        <v>5</v>
      </c>
      <c r="QN14" s="40">
        <v>5</v>
      </c>
      <c r="QO14" s="40">
        <v>4</v>
      </c>
      <c r="QP14" s="40">
        <v>4</v>
      </c>
      <c r="QQ14" s="40">
        <v>5</v>
      </c>
      <c r="QR14" s="40">
        <v>5</v>
      </c>
      <c r="QS14" s="40">
        <v>5</v>
      </c>
      <c r="QT14" s="40">
        <v>4</v>
      </c>
      <c r="QU14" s="40">
        <v>5</v>
      </c>
      <c r="QV14" s="40">
        <v>5</v>
      </c>
      <c r="QW14" s="40">
        <v>5</v>
      </c>
      <c r="QX14" s="40">
        <v>5</v>
      </c>
      <c r="QY14" s="40">
        <v>5</v>
      </c>
      <c r="QZ14" s="40">
        <v>5</v>
      </c>
      <c r="RA14" s="40">
        <v>5</v>
      </c>
      <c r="RB14" s="40">
        <v>5</v>
      </c>
      <c r="RC14" s="40">
        <v>5</v>
      </c>
      <c r="RD14" s="40">
        <v>3</v>
      </c>
      <c r="RE14" s="40">
        <v>4</v>
      </c>
      <c r="RF14" s="40">
        <v>4</v>
      </c>
      <c r="RG14" s="40">
        <v>5</v>
      </c>
      <c r="RH14" s="40">
        <v>3</v>
      </c>
      <c r="RI14" s="40">
        <v>5</v>
      </c>
      <c r="RJ14" s="40">
        <v>5</v>
      </c>
      <c r="RK14" s="40">
        <v>5</v>
      </c>
      <c r="RL14" s="40">
        <v>4</v>
      </c>
      <c r="RM14" s="40">
        <v>4</v>
      </c>
      <c r="RN14" s="40">
        <v>5</v>
      </c>
      <c r="RO14" s="40">
        <v>5</v>
      </c>
      <c r="RP14" s="40">
        <v>5</v>
      </c>
      <c r="RQ14" s="40">
        <v>5</v>
      </c>
      <c r="RR14" s="40">
        <v>3</v>
      </c>
      <c r="RS14" s="40">
        <v>5</v>
      </c>
      <c r="RT14" s="40">
        <v>4</v>
      </c>
      <c r="RU14" s="40">
        <v>5</v>
      </c>
      <c r="RV14" s="40">
        <v>5</v>
      </c>
      <c r="RW14" s="40">
        <v>5</v>
      </c>
      <c r="RX14" s="40">
        <v>4</v>
      </c>
      <c r="RY14" s="40">
        <v>4</v>
      </c>
      <c r="RZ14" s="40">
        <v>5</v>
      </c>
      <c r="SA14" s="40">
        <v>4</v>
      </c>
      <c r="SB14" s="40">
        <v>5</v>
      </c>
      <c r="SC14" s="40">
        <v>5</v>
      </c>
      <c r="SD14" s="40">
        <v>5</v>
      </c>
      <c r="SE14" s="40">
        <v>5</v>
      </c>
      <c r="SF14" s="40">
        <v>5</v>
      </c>
      <c r="SG14" s="40">
        <v>5</v>
      </c>
      <c r="SH14" s="40">
        <v>5</v>
      </c>
      <c r="SI14" s="40">
        <v>5</v>
      </c>
      <c r="SJ14" s="40">
        <v>5</v>
      </c>
      <c r="SK14" s="40">
        <v>4</v>
      </c>
      <c r="SL14" s="40">
        <v>5</v>
      </c>
      <c r="SM14" s="40">
        <v>5</v>
      </c>
      <c r="SN14" s="40">
        <v>5</v>
      </c>
      <c r="SO14" s="40">
        <v>4</v>
      </c>
      <c r="SP14" s="40">
        <v>4</v>
      </c>
      <c r="SQ14" s="40">
        <v>4</v>
      </c>
      <c r="SR14" s="40">
        <v>5</v>
      </c>
      <c r="SS14" s="40">
        <v>5</v>
      </c>
      <c r="ST14" s="40">
        <v>5</v>
      </c>
      <c r="SU14" s="40">
        <v>4</v>
      </c>
      <c r="SV14" s="40">
        <v>5</v>
      </c>
      <c r="SW14" s="40">
        <v>5</v>
      </c>
      <c r="SX14" s="40">
        <v>5</v>
      </c>
      <c r="SY14" s="40">
        <v>5</v>
      </c>
      <c r="SZ14" s="40">
        <v>5</v>
      </c>
      <c r="TA14" s="40">
        <v>5</v>
      </c>
      <c r="TB14" s="40">
        <v>5</v>
      </c>
      <c r="TC14" s="40">
        <v>4</v>
      </c>
      <c r="TD14" s="40">
        <v>5</v>
      </c>
      <c r="TE14" s="40">
        <v>5</v>
      </c>
      <c r="TF14" s="40">
        <v>4</v>
      </c>
      <c r="TG14" s="40">
        <v>5</v>
      </c>
      <c r="TH14" s="40">
        <v>4</v>
      </c>
      <c r="TI14" s="40">
        <v>4</v>
      </c>
      <c r="TJ14" s="40">
        <v>5</v>
      </c>
      <c r="TK14" s="40">
        <v>3</v>
      </c>
      <c r="TL14" s="40">
        <v>4</v>
      </c>
      <c r="TM14" s="40">
        <v>5</v>
      </c>
      <c r="TN14" s="40">
        <v>4</v>
      </c>
      <c r="TO14" s="40">
        <v>4</v>
      </c>
      <c r="TP14" s="40">
        <v>5</v>
      </c>
      <c r="TQ14" s="40">
        <v>4</v>
      </c>
      <c r="TR14" s="40">
        <v>5</v>
      </c>
      <c r="TS14" s="40">
        <v>5</v>
      </c>
      <c r="TT14" s="40">
        <v>5</v>
      </c>
      <c r="TU14" s="40">
        <v>4</v>
      </c>
      <c r="TV14" s="40">
        <v>4</v>
      </c>
      <c r="TW14" s="40">
        <v>5</v>
      </c>
      <c r="TX14" s="40">
        <v>5</v>
      </c>
      <c r="TY14" s="40">
        <v>3</v>
      </c>
      <c r="TZ14" s="40">
        <v>5</v>
      </c>
      <c r="UA14" s="40">
        <v>5</v>
      </c>
      <c r="UB14" s="40">
        <v>2</v>
      </c>
      <c r="UC14" s="40">
        <v>5</v>
      </c>
      <c r="UD14" s="40">
        <v>0</v>
      </c>
      <c r="UE14" s="40">
        <v>5</v>
      </c>
      <c r="UF14" s="40">
        <v>4</v>
      </c>
      <c r="UG14" s="40">
        <v>3</v>
      </c>
      <c r="UH14" s="40">
        <v>4</v>
      </c>
      <c r="UI14" s="40">
        <v>5</v>
      </c>
      <c r="UJ14" s="40">
        <v>4</v>
      </c>
      <c r="UK14" s="40">
        <v>4</v>
      </c>
      <c r="UL14" s="40">
        <v>5</v>
      </c>
      <c r="UM14" s="40">
        <v>5</v>
      </c>
      <c r="UN14" s="40">
        <v>5</v>
      </c>
      <c r="UO14" s="40">
        <v>4</v>
      </c>
      <c r="UP14" s="40">
        <v>5</v>
      </c>
      <c r="UQ14" s="40">
        <v>5</v>
      </c>
      <c r="UR14" s="40">
        <v>4</v>
      </c>
      <c r="US14" s="40">
        <v>5</v>
      </c>
      <c r="UT14" s="40">
        <v>5</v>
      </c>
      <c r="UU14" s="40">
        <v>5</v>
      </c>
      <c r="UV14" s="40">
        <v>4</v>
      </c>
      <c r="UW14" s="40">
        <v>4</v>
      </c>
      <c r="UX14" s="40">
        <v>1</v>
      </c>
      <c r="UY14" s="40">
        <v>1</v>
      </c>
      <c r="UZ14" s="40">
        <v>5</v>
      </c>
      <c r="VA14" s="40">
        <v>3</v>
      </c>
      <c r="VB14" s="40">
        <v>4</v>
      </c>
      <c r="VC14" s="40">
        <v>5</v>
      </c>
      <c r="VD14" s="40">
        <v>5</v>
      </c>
      <c r="VE14" s="40">
        <v>3</v>
      </c>
      <c r="VF14" s="40">
        <v>5</v>
      </c>
      <c r="VG14" s="40">
        <v>5</v>
      </c>
      <c r="VH14" s="40">
        <v>4</v>
      </c>
      <c r="VI14" s="40">
        <v>4</v>
      </c>
      <c r="VJ14" s="40">
        <v>5</v>
      </c>
      <c r="VK14" s="40">
        <v>4</v>
      </c>
      <c r="VL14" s="40">
        <v>5</v>
      </c>
      <c r="VM14" s="40">
        <v>4</v>
      </c>
      <c r="VN14" s="40">
        <v>4</v>
      </c>
      <c r="VO14" s="40">
        <v>5</v>
      </c>
      <c r="VP14" s="40">
        <v>5</v>
      </c>
      <c r="VQ14" s="40">
        <v>4</v>
      </c>
      <c r="VR14" s="40">
        <v>5</v>
      </c>
      <c r="VS14" s="40">
        <v>3</v>
      </c>
      <c r="VT14" s="40">
        <v>5</v>
      </c>
      <c r="VU14" s="40">
        <v>4</v>
      </c>
      <c r="VV14" s="40">
        <v>4</v>
      </c>
      <c r="VW14" s="40">
        <v>5</v>
      </c>
      <c r="VX14" s="40">
        <v>5</v>
      </c>
      <c r="VY14" s="40">
        <v>5</v>
      </c>
      <c r="VZ14" s="40">
        <v>5</v>
      </c>
      <c r="WA14" s="40">
        <v>4</v>
      </c>
      <c r="WB14" s="40">
        <v>4</v>
      </c>
      <c r="WC14" s="40">
        <v>4</v>
      </c>
      <c r="WD14" s="40">
        <v>5</v>
      </c>
      <c r="WE14" s="40">
        <v>5</v>
      </c>
      <c r="WF14" s="40">
        <v>4</v>
      </c>
      <c r="WG14" s="40">
        <v>5</v>
      </c>
      <c r="WH14" s="40">
        <v>4</v>
      </c>
      <c r="WI14" s="40">
        <v>5</v>
      </c>
      <c r="WJ14" s="40">
        <v>5</v>
      </c>
      <c r="WK14" s="40">
        <v>5</v>
      </c>
      <c r="WL14" s="40">
        <v>3</v>
      </c>
      <c r="WM14" s="40">
        <v>5</v>
      </c>
      <c r="WN14" s="40">
        <v>4</v>
      </c>
      <c r="WO14" s="40">
        <v>4</v>
      </c>
      <c r="WP14" s="40">
        <v>5</v>
      </c>
      <c r="WQ14" s="40">
        <v>5</v>
      </c>
      <c r="WR14" s="40">
        <v>4</v>
      </c>
      <c r="WS14" s="40">
        <v>4</v>
      </c>
      <c r="WT14" s="40">
        <v>5</v>
      </c>
      <c r="WU14" s="40">
        <v>5</v>
      </c>
      <c r="WV14" s="40">
        <v>5</v>
      </c>
      <c r="WW14" s="40">
        <v>5</v>
      </c>
      <c r="WX14" s="40">
        <v>5</v>
      </c>
      <c r="WY14" s="40">
        <v>5</v>
      </c>
      <c r="WZ14" s="40">
        <v>2</v>
      </c>
      <c r="XA14" s="40">
        <v>4</v>
      </c>
      <c r="XB14" s="40">
        <v>4</v>
      </c>
      <c r="XC14" s="40">
        <v>5</v>
      </c>
      <c r="XD14" s="40">
        <v>5</v>
      </c>
      <c r="XE14" s="40">
        <v>5</v>
      </c>
      <c r="XF14" s="40">
        <v>5</v>
      </c>
      <c r="XG14" s="40">
        <v>5</v>
      </c>
      <c r="XH14" s="40">
        <v>4</v>
      </c>
      <c r="XI14" s="40">
        <v>5</v>
      </c>
      <c r="XJ14" s="40">
        <v>4</v>
      </c>
      <c r="XK14" s="40">
        <v>4</v>
      </c>
      <c r="XL14" s="40">
        <v>5</v>
      </c>
      <c r="XM14" s="40">
        <v>5</v>
      </c>
      <c r="XN14" s="40">
        <v>4</v>
      </c>
      <c r="XO14" s="40">
        <v>5</v>
      </c>
      <c r="XP14" s="41">
        <v>5</v>
      </c>
      <c r="XQ14" s="42">
        <f>AVERAGE(Tabela63920[[#This Row],[1]:[832]])</f>
        <v>4.5353218210361064</v>
      </c>
      <c r="XR14" s="42">
        <f>SKEW(Tabela63920[[#This Row],[1]:[832]])</f>
        <v>-2.7712821971222872</v>
      </c>
      <c r="XS14" s="42">
        <f>STDEV(Tabela63920[[#This Row],[1]:[832]])</f>
        <v>0.81500787030452193</v>
      </c>
      <c r="XT14" s="63">
        <v>0.86628015264082636</v>
      </c>
    </row>
    <row r="15" spans="1:644" s="28" customFormat="1" ht="24.95" customHeight="1">
      <c r="A15" s="29">
        <v>23</v>
      </c>
      <c r="B15" s="30">
        <v>5</v>
      </c>
      <c r="C15" s="106" t="s">
        <v>1711</v>
      </c>
      <c r="D15" s="39">
        <v>3</v>
      </c>
      <c r="E15" s="40">
        <v>5</v>
      </c>
      <c r="F15" s="40">
        <v>4</v>
      </c>
      <c r="G15" s="40">
        <v>4</v>
      </c>
      <c r="H15" s="40">
        <v>5</v>
      </c>
      <c r="I15" s="40">
        <v>4</v>
      </c>
      <c r="J15" s="40">
        <v>4</v>
      </c>
      <c r="K15" s="40">
        <v>4</v>
      </c>
      <c r="L15" s="40">
        <v>5</v>
      </c>
      <c r="M15" s="40">
        <v>5</v>
      </c>
      <c r="N15" s="40">
        <v>4</v>
      </c>
      <c r="O15" s="40">
        <v>4</v>
      </c>
      <c r="P15" s="40">
        <v>4</v>
      </c>
      <c r="Q15" s="40">
        <v>5</v>
      </c>
      <c r="R15" s="40">
        <v>5</v>
      </c>
      <c r="S15" s="40">
        <v>5</v>
      </c>
      <c r="T15" s="40">
        <v>4</v>
      </c>
      <c r="U15" s="40">
        <v>5</v>
      </c>
      <c r="V15" s="40">
        <v>4</v>
      </c>
      <c r="W15" s="40">
        <v>5</v>
      </c>
      <c r="X15" s="40">
        <v>4</v>
      </c>
      <c r="Y15" s="40">
        <v>5</v>
      </c>
      <c r="Z15" s="40">
        <v>0</v>
      </c>
      <c r="AA15" s="40">
        <v>4</v>
      </c>
      <c r="AB15" s="40">
        <v>5</v>
      </c>
      <c r="AC15" s="40">
        <v>4</v>
      </c>
      <c r="AD15" s="40">
        <v>5</v>
      </c>
      <c r="AE15" s="40">
        <v>5</v>
      </c>
      <c r="AF15" s="40">
        <v>4</v>
      </c>
      <c r="AG15" s="40">
        <v>4</v>
      </c>
      <c r="AH15" s="40">
        <v>5</v>
      </c>
      <c r="AI15" s="40">
        <v>5</v>
      </c>
      <c r="AJ15" s="40">
        <v>5</v>
      </c>
      <c r="AK15" s="40">
        <v>4</v>
      </c>
      <c r="AL15" s="40">
        <v>4</v>
      </c>
      <c r="AM15" s="40">
        <v>5</v>
      </c>
      <c r="AN15" s="40">
        <v>4</v>
      </c>
      <c r="AO15" s="40">
        <v>5</v>
      </c>
      <c r="AP15" s="40">
        <v>3</v>
      </c>
      <c r="AQ15" s="40">
        <v>4</v>
      </c>
      <c r="AR15" s="40">
        <v>4</v>
      </c>
      <c r="AS15" s="40">
        <v>3</v>
      </c>
      <c r="AT15" s="40">
        <v>3</v>
      </c>
      <c r="AU15" s="40">
        <v>3</v>
      </c>
      <c r="AV15" s="40">
        <v>3</v>
      </c>
      <c r="AW15" s="40">
        <v>4</v>
      </c>
      <c r="AX15" s="40">
        <v>4</v>
      </c>
      <c r="AY15" s="40">
        <v>4</v>
      </c>
      <c r="AZ15" s="40">
        <v>4</v>
      </c>
      <c r="BA15" s="40">
        <v>4</v>
      </c>
      <c r="BB15" s="40">
        <v>4</v>
      </c>
      <c r="BC15" s="40">
        <v>4</v>
      </c>
      <c r="BD15" s="40">
        <v>5</v>
      </c>
      <c r="BE15" s="40">
        <v>4</v>
      </c>
      <c r="BF15" s="40">
        <v>4</v>
      </c>
      <c r="BG15" s="40">
        <v>3</v>
      </c>
      <c r="BH15" s="40">
        <v>5</v>
      </c>
      <c r="BI15" s="40">
        <v>5</v>
      </c>
      <c r="BJ15" s="40">
        <v>4</v>
      </c>
      <c r="BK15" s="40">
        <v>4</v>
      </c>
      <c r="BL15" s="40">
        <v>4</v>
      </c>
      <c r="BM15" s="40">
        <v>5</v>
      </c>
      <c r="BN15" s="40">
        <v>4</v>
      </c>
      <c r="BO15" s="40">
        <v>5</v>
      </c>
      <c r="BP15" s="40">
        <v>4</v>
      </c>
      <c r="BQ15" s="40">
        <v>5</v>
      </c>
      <c r="BR15" s="40">
        <v>5</v>
      </c>
      <c r="BS15" s="40">
        <v>5</v>
      </c>
      <c r="BT15" s="40">
        <v>5</v>
      </c>
      <c r="BU15" s="40">
        <v>5</v>
      </c>
      <c r="BV15" s="40">
        <v>4</v>
      </c>
      <c r="BW15" s="40">
        <v>5</v>
      </c>
      <c r="BX15" s="40">
        <v>4</v>
      </c>
      <c r="BY15" s="40">
        <v>4</v>
      </c>
      <c r="BZ15" s="40">
        <v>4</v>
      </c>
      <c r="CA15" s="40">
        <v>5</v>
      </c>
      <c r="CB15" s="40">
        <v>4</v>
      </c>
      <c r="CC15" s="40">
        <v>4</v>
      </c>
      <c r="CD15" s="40">
        <v>4</v>
      </c>
      <c r="CE15" s="40">
        <v>4</v>
      </c>
      <c r="CF15" s="40">
        <v>4</v>
      </c>
      <c r="CG15" s="40">
        <v>4</v>
      </c>
      <c r="CH15" s="40">
        <v>4</v>
      </c>
      <c r="CI15" s="40">
        <v>5</v>
      </c>
      <c r="CJ15" s="40">
        <v>3</v>
      </c>
      <c r="CK15" s="40">
        <v>4</v>
      </c>
      <c r="CL15" s="40">
        <v>2</v>
      </c>
      <c r="CM15" s="40">
        <v>5</v>
      </c>
      <c r="CN15" s="40">
        <v>4</v>
      </c>
      <c r="CO15" s="40">
        <v>5</v>
      </c>
      <c r="CP15" s="40">
        <v>5</v>
      </c>
      <c r="CQ15" s="40">
        <v>5</v>
      </c>
      <c r="CR15" s="40">
        <v>4</v>
      </c>
      <c r="CS15" s="40">
        <v>4</v>
      </c>
      <c r="CT15" s="40">
        <v>4</v>
      </c>
      <c r="CU15" s="40">
        <v>4</v>
      </c>
      <c r="CV15" s="40">
        <v>4</v>
      </c>
      <c r="CW15" s="40">
        <v>5</v>
      </c>
      <c r="CX15" s="40">
        <v>5</v>
      </c>
      <c r="CY15" s="40">
        <v>5</v>
      </c>
      <c r="CZ15" s="40">
        <v>4</v>
      </c>
      <c r="DA15" s="40">
        <v>3</v>
      </c>
      <c r="DB15" s="40">
        <v>4</v>
      </c>
      <c r="DC15" s="40">
        <v>5</v>
      </c>
      <c r="DD15" s="40">
        <v>5</v>
      </c>
      <c r="DE15" s="40">
        <v>4</v>
      </c>
      <c r="DF15" s="40">
        <v>5</v>
      </c>
      <c r="DG15" s="40">
        <v>4</v>
      </c>
      <c r="DH15" s="40">
        <v>4</v>
      </c>
      <c r="DI15" s="40">
        <v>5</v>
      </c>
      <c r="DJ15" s="40">
        <v>5</v>
      </c>
      <c r="DK15" s="40">
        <v>4</v>
      </c>
      <c r="DL15" s="40">
        <v>4</v>
      </c>
      <c r="DM15" s="40">
        <v>3</v>
      </c>
      <c r="DN15" s="40">
        <v>5</v>
      </c>
      <c r="DO15" s="40">
        <v>4</v>
      </c>
      <c r="DP15" s="40">
        <v>4</v>
      </c>
      <c r="DQ15" s="40">
        <v>5</v>
      </c>
      <c r="DR15" s="40">
        <v>5</v>
      </c>
      <c r="DS15" s="40">
        <v>5</v>
      </c>
      <c r="DT15" s="40">
        <v>4</v>
      </c>
      <c r="DU15" s="40">
        <v>5</v>
      </c>
      <c r="DV15" s="40">
        <v>5</v>
      </c>
      <c r="DW15" s="40">
        <v>4</v>
      </c>
      <c r="DX15" s="40">
        <v>4</v>
      </c>
      <c r="DY15" s="40">
        <v>4</v>
      </c>
      <c r="DZ15" s="40">
        <v>5</v>
      </c>
      <c r="EA15" s="40">
        <v>5</v>
      </c>
      <c r="EB15" s="40">
        <v>5</v>
      </c>
      <c r="EC15" s="40">
        <v>5</v>
      </c>
      <c r="ED15" s="40">
        <v>5</v>
      </c>
      <c r="EE15" s="40">
        <v>5</v>
      </c>
      <c r="EF15" s="40">
        <v>5</v>
      </c>
      <c r="EG15" s="40">
        <v>4</v>
      </c>
      <c r="EH15" s="40">
        <v>5</v>
      </c>
      <c r="EI15" s="40">
        <v>3</v>
      </c>
      <c r="EJ15" s="40">
        <v>4</v>
      </c>
      <c r="EK15" s="40">
        <v>4</v>
      </c>
      <c r="EL15" s="40">
        <v>3</v>
      </c>
      <c r="EM15" s="40">
        <v>4</v>
      </c>
      <c r="EN15" s="40">
        <v>3</v>
      </c>
      <c r="EO15" s="40">
        <v>5</v>
      </c>
      <c r="EP15" s="40">
        <v>5</v>
      </c>
      <c r="EQ15" s="40">
        <v>4</v>
      </c>
      <c r="ER15" s="40">
        <v>4</v>
      </c>
      <c r="ES15" s="40">
        <v>5</v>
      </c>
      <c r="ET15" s="40">
        <v>5</v>
      </c>
      <c r="EU15" s="40">
        <v>5</v>
      </c>
      <c r="EV15" s="40">
        <v>4</v>
      </c>
      <c r="EW15" s="40">
        <v>4</v>
      </c>
      <c r="EX15" s="40">
        <v>4</v>
      </c>
      <c r="EY15" s="40">
        <v>4</v>
      </c>
      <c r="EZ15" s="40">
        <v>3</v>
      </c>
      <c r="FA15" s="40">
        <v>5</v>
      </c>
      <c r="FB15" s="40">
        <v>5</v>
      </c>
      <c r="FC15" s="40">
        <v>4</v>
      </c>
      <c r="FD15" s="40">
        <v>5</v>
      </c>
      <c r="FE15" s="40">
        <v>4</v>
      </c>
      <c r="FF15" s="40">
        <v>3</v>
      </c>
      <c r="FG15" s="40">
        <v>5</v>
      </c>
      <c r="FH15" s="40">
        <v>0</v>
      </c>
      <c r="FI15" s="40">
        <v>5</v>
      </c>
      <c r="FJ15" s="40">
        <v>5</v>
      </c>
      <c r="FK15" s="40">
        <v>4</v>
      </c>
      <c r="FL15" s="40">
        <v>5</v>
      </c>
      <c r="FM15" s="40">
        <v>4</v>
      </c>
      <c r="FN15" s="40">
        <v>3</v>
      </c>
      <c r="FO15" s="40">
        <v>4</v>
      </c>
      <c r="FP15" s="40">
        <v>5</v>
      </c>
      <c r="FQ15" s="40">
        <v>2</v>
      </c>
      <c r="FR15" s="40">
        <v>5</v>
      </c>
      <c r="FS15" s="40">
        <v>4</v>
      </c>
      <c r="FT15" s="40">
        <v>4</v>
      </c>
      <c r="FU15" s="40">
        <v>5</v>
      </c>
      <c r="FV15" s="40">
        <v>4</v>
      </c>
      <c r="FW15" s="40">
        <v>3</v>
      </c>
      <c r="FX15" s="40">
        <v>4</v>
      </c>
      <c r="FY15" s="40">
        <v>4</v>
      </c>
      <c r="FZ15" s="40">
        <v>3</v>
      </c>
      <c r="GA15" s="40">
        <v>5</v>
      </c>
      <c r="GB15" s="40">
        <v>5</v>
      </c>
      <c r="GC15" s="40">
        <v>4</v>
      </c>
      <c r="GD15" s="40">
        <v>3</v>
      </c>
      <c r="GE15" s="40">
        <v>0</v>
      </c>
      <c r="GF15" s="40">
        <v>4</v>
      </c>
      <c r="GG15" s="40">
        <v>4</v>
      </c>
      <c r="GH15" s="40">
        <v>4</v>
      </c>
      <c r="GI15" s="40">
        <v>3</v>
      </c>
      <c r="GJ15" s="40">
        <v>3</v>
      </c>
      <c r="GK15" s="40">
        <v>4</v>
      </c>
      <c r="GL15" s="40">
        <v>5</v>
      </c>
      <c r="GM15" s="40">
        <v>5</v>
      </c>
      <c r="GN15" s="40">
        <v>4</v>
      </c>
      <c r="GO15" s="40">
        <v>5</v>
      </c>
      <c r="GP15" s="40">
        <v>5</v>
      </c>
      <c r="GQ15" s="40">
        <v>4</v>
      </c>
      <c r="GR15" s="40">
        <v>5</v>
      </c>
      <c r="GS15" s="40">
        <v>5</v>
      </c>
      <c r="GT15" s="40">
        <v>3</v>
      </c>
      <c r="GU15" s="40">
        <v>4</v>
      </c>
      <c r="GV15" s="40">
        <v>5</v>
      </c>
      <c r="GW15" s="40">
        <v>5</v>
      </c>
      <c r="GX15" s="40">
        <v>4</v>
      </c>
      <c r="GY15" s="40">
        <v>5</v>
      </c>
      <c r="GZ15" s="40">
        <v>5</v>
      </c>
      <c r="HA15" s="40">
        <v>4</v>
      </c>
      <c r="HB15" s="40">
        <v>4</v>
      </c>
      <c r="HC15" s="40">
        <v>4</v>
      </c>
      <c r="HD15" s="40">
        <v>4</v>
      </c>
      <c r="HE15" s="40">
        <v>5</v>
      </c>
      <c r="HF15" s="40">
        <v>0</v>
      </c>
      <c r="HG15" s="40">
        <v>4</v>
      </c>
      <c r="HH15" s="40">
        <v>4</v>
      </c>
      <c r="HI15" s="40">
        <v>4</v>
      </c>
      <c r="HJ15" s="40">
        <v>5</v>
      </c>
      <c r="HK15" s="40">
        <v>5</v>
      </c>
      <c r="HL15" s="40">
        <v>4</v>
      </c>
      <c r="HM15" s="40">
        <v>3</v>
      </c>
      <c r="HN15" s="40">
        <v>5</v>
      </c>
      <c r="HO15" s="40">
        <v>4</v>
      </c>
      <c r="HP15" s="40">
        <v>5</v>
      </c>
      <c r="HQ15" s="40">
        <v>4</v>
      </c>
      <c r="HR15" s="40">
        <v>5</v>
      </c>
      <c r="HS15" s="40">
        <v>5</v>
      </c>
      <c r="HT15" s="40">
        <v>5</v>
      </c>
      <c r="HU15" s="40">
        <v>3</v>
      </c>
      <c r="HV15" s="40">
        <v>5</v>
      </c>
      <c r="HW15" s="40">
        <v>5</v>
      </c>
      <c r="HX15" s="40">
        <v>5</v>
      </c>
      <c r="HY15" s="40">
        <v>4</v>
      </c>
      <c r="HZ15" s="40">
        <v>4</v>
      </c>
      <c r="IA15" s="40">
        <v>4</v>
      </c>
      <c r="IB15" s="40">
        <v>5</v>
      </c>
      <c r="IC15" s="40">
        <v>4</v>
      </c>
      <c r="ID15" s="40">
        <v>5</v>
      </c>
      <c r="IE15" s="40">
        <v>4</v>
      </c>
      <c r="IF15" s="40">
        <v>4</v>
      </c>
      <c r="IG15" s="40">
        <v>4</v>
      </c>
      <c r="IH15" s="40">
        <v>4</v>
      </c>
      <c r="II15" s="40">
        <v>4</v>
      </c>
      <c r="IJ15" s="40">
        <v>5</v>
      </c>
      <c r="IK15" s="40">
        <v>3</v>
      </c>
      <c r="IL15" s="40">
        <v>5</v>
      </c>
      <c r="IM15" s="40">
        <v>4</v>
      </c>
      <c r="IN15" s="40">
        <v>5</v>
      </c>
      <c r="IO15" s="40">
        <v>4</v>
      </c>
      <c r="IP15" s="40">
        <v>5</v>
      </c>
      <c r="IQ15" s="40">
        <v>4</v>
      </c>
      <c r="IR15" s="40">
        <v>4</v>
      </c>
      <c r="IS15" s="40">
        <v>5</v>
      </c>
      <c r="IT15" s="40">
        <v>3</v>
      </c>
      <c r="IU15" s="40">
        <v>5</v>
      </c>
      <c r="IV15" s="40">
        <v>5</v>
      </c>
      <c r="IW15" s="40">
        <v>5</v>
      </c>
      <c r="IX15" s="40">
        <v>4</v>
      </c>
      <c r="IY15" s="40">
        <v>4</v>
      </c>
      <c r="IZ15" s="40">
        <v>5</v>
      </c>
      <c r="JA15" s="40">
        <v>5</v>
      </c>
      <c r="JB15" s="40">
        <v>5</v>
      </c>
      <c r="JC15" s="40">
        <v>4</v>
      </c>
      <c r="JD15" s="40">
        <v>0</v>
      </c>
      <c r="JE15" s="40">
        <v>4</v>
      </c>
      <c r="JF15" s="40">
        <v>5</v>
      </c>
      <c r="JG15" s="40">
        <v>5</v>
      </c>
      <c r="JH15" s="40">
        <v>5</v>
      </c>
      <c r="JI15" s="40">
        <v>4</v>
      </c>
      <c r="JJ15" s="40">
        <v>5</v>
      </c>
      <c r="JK15" s="40">
        <v>3</v>
      </c>
      <c r="JL15" s="40">
        <v>3</v>
      </c>
      <c r="JM15" s="40">
        <v>4</v>
      </c>
      <c r="JN15" s="40">
        <v>4</v>
      </c>
      <c r="JO15" s="40">
        <v>3</v>
      </c>
      <c r="JP15" s="40">
        <v>4</v>
      </c>
      <c r="JQ15" s="40">
        <v>5</v>
      </c>
      <c r="JR15" s="40">
        <v>5</v>
      </c>
      <c r="JS15" s="40">
        <v>5</v>
      </c>
      <c r="JT15" s="40">
        <v>4</v>
      </c>
      <c r="JU15" s="40">
        <v>5</v>
      </c>
      <c r="JV15" s="40">
        <v>5</v>
      </c>
      <c r="JW15" s="40">
        <v>4</v>
      </c>
      <c r="JX15" s="40">
        <v>4</v>
      </c>
      <c r="JY15" s="40">
        <v>4</v>
      </c>
      <c r="JZ15" s="40">
        <v>4</v>
      </c>
      <c r="KA15" s="40">
        <v>3</v>
      </c>
      <c r="KB15" s="40">
        <v>4</v>
      </c>
      <c r="KC15" s="40">
        <v>5</v>
      </c>
      <c r="KD15" s="40">
        <v>5</v>
      </c>
      <c r="KE15" s="40">
        <v>4</v>
      </c>
      <c r="KF15" s="40">
        <v>4</v>
      </c>
      <c r="KG15" s="40">
        <v>5</v>
      </c>
      <c r="KH15" s="40">
        <v>5</v>
      </c>
      <c r="KI15" s="40">
        <v>5</v>
      </c>
      <c r="KJ15" s="40">
        <v>4</v>
      </c>
      <c r="KK15" s="40">
        <v>5</v>
      </c>
      <c r="KL15" s="40">
        <v>4</v>
      </c>
      <c r="KM15" s="40">
        <v>4</v>
      </c>
      <c r="KN15" s="40">
        <v>4</v>
      </c>
      <c r="KO15" s="40">
        <v>4</v>
      </c>
      <c r="KP15" s="40">
        <v>3</v>
      </c>
      <c r="KQ15" s="40">
        <v>3</v>
      </c>
      <c r="KR15" s="40">
        <v>4</v>
      </c>
      <c r="KS15" s="40">
        <v>4</v>
      </c>
      <c r="KT15" s="40">
        <v>5</v>
      </c>
      <c r="KU15" s="40">
        <v>5</v>
      </c>
      <c r="KV15" s="40">
        <v>5</v>
      </c>
      <c r="KW15" s="40">
        <v>3</v>
      </c>
      <c r="KX15" s="40">
        <v>5</v>
      </c>
      <c r="KY15" s="40">
        <v>4</v>
      </c>
      <c r="KZ15" s="40">
        <v>4</v>
      </c>
      <c r="LA15" s="40">
        <v>4</v>
      </c>
      <c r="LB15" s="40">
        <v>5</v>
      </c>
      <c r="LC15" s="40">
        <v>5</v>
      </c>
      <c r="LD15" s="40">
        <v>4</v>
      </c>
      <c r="LE15" s="40">
        <v>4</v>
      </c>
      <c r="LF15" s="40">
        <v>3</v>
      </c>
      <c r="LG15" s="40">
        <v>4</v>
      </c>
      <c r="LH15" s="40">
        <v>5</v>
      </c>
      <c r="LI15" s="40">
        <v>4</v>
      </c>
      <c r="LJ15" s="40">
        <v>4</v>
      </c>
      <c r="LK15" s="40">
        <v>5</v>
      </c>
      <c r="LL15" s="40">
        <v>5</v>
      </c>
      <c r="LM15" s="40">
        <v>4</v>
      </c>
      <c r="LN15" s="40">
        <v>5</v>
      </c>
      <c r="LO15" s="40">
        <v>3</v>
      </c>
      <c r="LP15" s="40">
        <v>5</v>
      </c>
      <c r="LQ15" s="40">
        <v>3</v>
      </c>
      <c r="LR15" s="40">
        <v>5</v>
      </c>
      <c r="LS15" s="40">
        <v>4</v>
      </c>
      <c r="LT15" s="40">
        <v>5</v>
      </c>
      <c r="LU15" s="40">
        <v>4</v>
      </c>
      <c r="LV15" s="40">
        <v>5</v>
      </c>
      <c r="LW15" s="40">
        <v>4</v>
      </c>
      <c r="LX15" s="40">
        <v>4</v>
      </c>
      <c r="LY15" s="40">
        <v>5</v>
      </c>
      <c r="LZ15" s="40">
        <v>4</v>
      </c>
      <c r="MA15" s="40">
        <v>0</v>
      </c>
      <c r="MB15" s="40">
        <v>4</v>
      </c>
      <c r="MC15" s="40">
        <v>5</v>
      </c>
      <c r="MD15" s="40">
        <v>5</v>
      </c>
      <c r="ME15" s="40">
        <v>4</v>
      </c>
      <c r="MF15" s="40">
        <v>5</v>
      </c>
      <c r="MG15" s="40">
        <v>4</v>
      </c>
      <c r="MH15" s="40">
        <v>5</v>
      </c>
      <c r="MI15" s="40">
        <v>3</v>
      </c>
      <c r="MJ15" s="40">
        <v>3</v>
      </c>
      <c r="MK15" s="40">
        <v>5</v>
      </c>
      <c r="ML15" s="40">
        <v>2</v>
      </c>
      <c r="MM15" s="40">
        <v>5</v>
      </c>
      <c r="MN15" s="40">
        <v>5</v>
      </c>
      <c r="MO15" s="40">
        <v>5</v>
      </c>
      <c r="MP15" s="40">
        <v>4</v>
      </c>
      <c r="MQ15" s="40">
        <v>3</v>
      </c>
      <c r="MR15" s="40">
        <v>4</v>
      </c>
      <c r="MS15" s="40">
        <v>4</v>
      </c>
      <c r="MT15" s="40">
        <v>5</v>
      </c>
      <c r="MU15" s="40">
        <v>5</v>
      </c>
      <c r="MV15" s="40">
        <v>5</v>
      </c>
      <c r="MW15" s="40">
        <v>4</v>
      </c>
      <c r="MX15" s="40">
        <v>5</v>
      </c>
      <c r="MY15" s="40">
        <v>5</v>
      </c>
      <c r="MZ15" s="40">
        <v>4</v>
      </c>
      <c r="NA15" s="40">
        <v>3</v>
      </c>
      <c r="NB15" s="40">
        <v>5</v>
      </c>
      <c r="NC15" s="40">
        <v>5</v>
      </c>
      <c r="ND15" s="40">
        <v>5</v>
      </c>
      <c r="NE15" s="40">
        <v>4</v>
      </c>
      <c r="NF15" s="40">
        <v>4</v>
      </c>
      <c r="NG15" s="40">
        <v>4</v>
      </c>
      <c r="NH15" s="40">
        <v>4</v>
      </c>
      <c r="NI15" s="40">
        <v>5</v>
      </c>
      <c r="NJ15" s="40">
        <v>3</v>
      </c>
      <c r="NK15" s="40">
        <v>4</v>
      </c>
      <c r="NL15" s="40">
        <v>5</v>
      </c>
      <c r="NM15" s="40">
        <v>4</v>
      </c>
      <c r="NN15" s="40">
        <v>4</v>
      </c>
      <c r="NO15" s="40">
        <v>4</v>
      </c>
      <c r="NP15" s="40">
        <v>3</v>
      </c>
      <c r="NQ15" s="40">
        <v>4</v>
      </c>
      <c r="NR15" s="40">
        <v>3</v>
      </c>
      <c r="NS15" s="40">
        <v>5</v>
      </c>
      <c r="NT15" s="40">
        <v>5</v>
      </c>
      <c r="NU15" s="40">
        <v>1</v>
      </c>
      <c r="NV15" s="40">
        <v>4</v>
      </c>
      <c r="NW15" s="40">
        <v>4</v>
      </c>
      <c r="NX15" s="40">
        <v>4</v>
      </c>
      <c r="NY15" s="40">
        <v>4</v>
      </c>
      <c r="NZ15" s="40">
        <v>5</v>
      </c>
      <c r="OA15" s="40">
        <v>5</v>
      </c>
      <c r="OB15" s="40">
        <v>3</v>
      </c>
      <c r="OC15" s="40">
        <v>4</v>
      </c>
      <c r="OD15" s="40">
        <v>4</v>
      </c>
      <c r="OE15" s="40">
        <v>4</v>
      </c>
      <c r="OF15" s="40">
        <v>4</v>
      </c>
      <c r="OG15" s="40">
        <v>5</v>
      </c>
      <c r="OH15" s="40">
        <v>5</v>
      </c>
      <c r="OI15" s="40">
        <v>4</v>
      </c>
      <c r="OJ15" s="40">
        <v>4</v>
      </c>
      <c r="OK15" s="40">
        <v>4</v>
      </c>
      <c r="OL15" s="40">
        <v>5</v>
      </c>
      <c r="OM15" s="40">
        <v>4</v>
      </c>
      <c r="ON15" s="40">
        <v>4</v>
      </c>
      <c r="OO15" s="40">
        <v>5</v>
      </c>
      <c r="OP15" s="40">
        <v>5</v>
      </c>
      <c r="OQ15" s="40">
        <v>4</v>
      </c>
      <c r="OR15" s="40">
        <v>4</v>
      </c>
      <c r="OS15" s="40">
        <v>4</v>
      </c>
      <c r="OT15" s="40">
        <v>5</v>
      </c>
      <c r="OU15" s="40">
        <v>4</v>
      </c>
      <c r="OV15" s="40">
        <v>5</v>
      </c>
      <c r="OW15" s="40">
        <v>4</v>
      </c>
      <c r="OX15" s="40">
        <v>4</v>
      </c>
      <c r="OY15" s="40">
        <v>3</v>
      </c>
      <c r="OZ15" s="40">
        <v>4</v>
      </c>
      <c r="PA15" s="40">
        <v>5</v>
      </c>
      <c r="PB15" s="40">
        <v>2</v>
      </c>
      <c r="PC15" s="40">
        <v>4</v>
      </c>
      <c r="PD15" s="40">
        <v>5</v>
      </c>
      <c r="PE15" s="40">
        <v>4</v>
      </c>
      <c r="PF15" s="40">
        <v>5</v>
      </c>
      <c r="PG15" s="40">
        <v>4</v>
      </c>
      <c r="PH15" s="40">
        <v>4</v>
      </c>
      <c r="PI15" s="40">
        <v>5</v>
      </c>
      <c r="PJ15" s="40">
        <v>4</v>
      </c>
      <c r="PK15" s="40">
        <v>4</v>
      </c>
      <c r="PL15" s="40">
        <v>4</v>
      </c>
      <c r="PM15" s="40">
        <v>3</v>
      </c>
      <c r="PN15" s="40">
        <v>4</v>
      </c>
      <c r="PO15" s="40">
        <v>3</v>
      </c>
      <c r="PP15" s="40">
        <v>4</v>
      </c>
      <c r="PQ15" s="40">
        <v>4</v>
      </c>
      <c r="PR15" s="40">
        <v>5</v>
      </c>
      <c r="PS15" s="40">
        <v>5</v>
      </c>
      <c r="PT15" s="40">
        <v>4</v>
      </c>
      <c r="PU15" s="40">
        <v>5</v>
      </c>
      <c r="PV15" s="40">
        <v>4</v>
      </c>
      <c r="PW15" s="40">
        <v>5</v>
      </c>
      <c r="PX15" s="40">
        <v>4</v>
      </c>
      <c r="PY15" s="40">
        <v>5</v>
      </c>
      <c r="PZ15" s="40">
        <v>4</v>
      </c>
      <c r="QA15" s="40">
        <v>4</v>
      </c>
      <c r="QB15" s="40">
        <v>5</v>
      </c>
      <c r="QC15" s="40">
        <v>3</v>
      </c>
      <c r="QD15" s="40">
        <v>4</v>
      </c>
      <c r="QE15" s="40">
        <v>4</v>
      </c>
      <c r="QF15" s="40">
        <v>4</v>
      </c>
      <c r="QG15" s="40">
        <v>5</v>
      </c>
      <c r="QH15" s="40">
        <v>5</v>
      </c>
      <c r="QI15" s="40">
        <v>4</v>
      </c>
      <c r="QJ15" s="40">
        <v>5</v>
      </c>
      <c r="QK15" s="40">
        <v>4</v>
      </c>
      <c r="QL15" s="40">
        <v>3</v>
      </c>
      <c r="QM15" s="40">
        <v>4</v>
      </c>
      <c r="QN15" s="40">
        <v>5</v>
      </c>
      <c r="QO15" s="40">
        <v>4</v>
      </c>
      <c r="QP15" s="40">
        <v>4</v>
      </c>
      <c r="QQ15" s="40">
        <v>4</v>
      </c>
      <c r="QR15" s="40">
        <v>4</v>
      </c>
      <c r="QS15" s="40">
        <v>5</v>
      </c>
      <c r="QT15" s="40">
        <v>4</v>
      </c>
      <c r="QU15" s="40">
        <v>4</v>
      </c>
      <c r="QV15" s="40">
        <v>4</v>
      </c>
      <c r="QW15" s="40">
        <v>5</v>
      </c>
      <c r="QX15" s="40">
        <v>5</v>
      </c>
      <c r="QY15" s="40">
        <v>5</v>
      </c>
      <c r="QZ15" s="40">
        <v>5</v>
      </c>
      <c r="RA15" s="40">
        <v>5</v>
      </c>
      <c r="RB15" s="40">
        <v>4</v>
      </c>
      <c r="RC15" s="40">
        <v>4</v>
      </c>
      <c r="RD15" s="40">
        <v>4</v>
      </c>
      <c r="RE15" s="40">
        <v>4</v>
      </c>
      <c r="RF15" s="40">
        <v>4</v>
      </c>
      <c r="RG15" s="40">
        <v>5</v>
      </c>
      <c r="RH15" s="40">
        <v>0</v>
      </c>
      <c r="RI15" s="40">
        <v>5</v>
      </c>
      <c r="RJ15" s="40">
        <v>5</v>
      </c>
      <c r="RK15" s="40">
        <v>5</v>
      </c>
      <c r="RL15" s="40">
        <v>4</v>
      </c>
      <c r="RM15" s="40">
        <v>4</v>
      </c>
      <c r="RN15" s="40">
        <v>5</v>
      </c>
      <c r="RO15" s="40">
        <v>5</v>
      </c>
      <c r="RP15" s="40">
        <v>5</v>
      </c>
      <c r="RQ15" s="40">
        <v>5</v>
      </c>
      <c r="RR15" s="40">
        <v>4</v>
      </c>
      <c r="RS15" s="40">
        <v>5</v>
      </c>
      <c r="RT15" s="40">
        <v>5</v>
      </c>
      <c r="RU15" s="40">
        <v>4</v>
      </c>
      <c r="RV15" s="40">
        <v>5</v>
      </c>
      <c r="RW15" s="40">
        <v>3</v>
      </c>
      <c r="RX15" s="40">
        <v>4</v>
      </c>
      <c r="RY15" s="40">
        <v>5</v>
      </c>
      <c r="RZ15" s="40">
        <v>5</v>
      </c>
      <c r="SA15" s="40">
        <v>4</v>
      </c>
      <c r="SB15" s="40">
        <v>5</v>
      </c>
      <c r="SC15" s="40">
        <v>5</v>
      </c>
      <c r="SD15" s="40">
        <v>5</v>
      </c>
      <c r="SE15" s="40">
        <v>5</v>
      </c>
      <c r="SF15" s="40">
        <v>5</v>
      </c>
      <c r="SG15" s="40">
        <v>4</v>
      </c>
      <c r="SH15" s="40">
        <v>5</v>
      </c>
      <c r="SI15" s="40">
        <v>4</v>
      </c>
      <c r="SJ15" s="40">
        <v>5</v>
      </c>
      <c r="SK15" s="40">
        <v>4</v>
      </c>
      <c r="SL15" s="40">
        <v>5</v>
      </c>
      <c r="SM15" s="40">
        <v>4</v>
      </c>
      <c r="SN15" s="40">
        <v>5</v>
      </c>
      <c r="SO15" s="40">
        <v>4</v>
      </c>
      <c r="SP15" s="40">
        <v>4</v>
      </c>
      <c r="SQ15" s="40">
        <v>4</v>
      </c>
      <c r="SR15" s="40">
        <v>5</v>
      </c>
      <c r="SS15" s="40">
        <v>3</v>
      </c>
      <c r="ST15" s="40">
        <v>4</v>
      </c>
      <c r="SU15" s="40">
        <v>4</v>
      </c>
      <c r="SV15" s="40">
        <v>5</v>
      </c>
      <c r="SW15" s="40">
        <v>3</v>
      </c>
      <c r="SX15" s="40">
        <v>3</v>
      </c>
      <c r="SY15" s="40">
        <v>4</v>
      </c>
      <c r="SZ15" s="40">
        <v>4</v>
      </c>
      <c r="TA15" s="40">
        <v>4</v>
      </c>
      <c r="TB15" s="40">
        <v>3</v>
      </c>
      <c r="TC15" s="40">
        <v>4</v>
      </c>
      <c r="TD15" s="40">
        <v>5</v>
      </c>
      <c r="TE15" s="40">
        <v>5</v>
      </c>
      <c r="TF15" s="40">
        <v>2</v>
      </c>
      <c r="TG15" s="40">
        <v>5</v>
      </c>
      <c r="TH15" s="40">
        <v>4</v>
      </c>
      <c r="TI15" s="40">
        <v>4</v>
      </c>
      <c r="TJ15" s="40">
        <v>4</v>
      </c>
      <c r="TK15" s="40">
        <v>5</v>
      </c>
      <c r="TL15" s="40">
        <v>4</v>
      </c>
      <c r="TM15" s="40">
        <v>5</v>
      </c>
      <c r="TN15" s="40">
        <v>4</v>
      </c>
      <c r="TO15" s="40">
        <v>4</v>
      </c>
      <c r="TP15" s="40">
        <v>5</v>
      </c>
      <c r="TQ15" s="40">
        <v>5</v>
      </c>
      <c r="TR15" s="40">
        <v>4</v>
      </c>
      <c r="TS15" s="40">
        <v>5</v>
      </c>
      <c r="TT15" s="40">
        <v>5</v>
      </c>
      <c r="TU15" s="40">
        <v>5</v>
      </c>
      <c r="TV15" s="40">
        <v>4</v>
      </c>
      <c r="TW15" s="40">
        <v>5</v>
      </c>
      <c r="TX15" s="40">
        <v>5</v>
      </c>
      <c r="TY15" s="40">
        <v>4</v>
      </c>
      <c r="TZ15" s="40">
        <v>4</v>
      </c>
      <c r="UA15" s="40">
        <v>4</v>
      </c>
      <c r="UB15" s="40">
        <v>2</v>
      </c>
      <c r="UC15" s="40">
        <v>4</v>
      </c>
      <c r="UD15" s="40">
        <v>4</v>
      </c>
      <c r="UE15" s="40">
        <v>5</v>
      </c>
      <c r="UF15" s="40">
        <v>4</v>
      </c>
      <c r="UG15" s="40">
        <v>4</v>
      </c>
      <c r="UH15" s="40">
        <v>4</v>
      </c>
      <c r="UI15" s="40">
        <v>5</v>
      </c>
      <c r="UJ15" s="40">
        <v>4</v>
      </c>
      <c r="UK15" s="40">
        <v>3</v>
      </c>
      <c r="UL15" s="40">
        <v>1</v>
      </c>
      <c r="UM15" s="40">
        <v>5</v>
      </c>
      <c r="UN15" s="40">
        <v>5</v>
      </c>
      <c r="UO15" s="40">
        <v>4</v>
      </c>
      <c r="UP15" s="40">
        <v>5</v>
      </c>
      <c r="UQ15" s="40">
        <v>4</v>
      </c>
      <c r="UR15" s="40">
        <v>5</v>
      </c>
      <c r="US15" s="40">
        <v>3</v>
      </c>
      <c r="UT15" s="40">
        <v>5</v>
      </c>
      <c r="UU15" s="40">
        <v>5</v>
      </c>
      <c r="UV15" s="40">
        <v>5</v>
      </c>
      <c r="UW15" s="40">
        <v>3</v>
      </c>
      <c r="UX15" s="40">
        <v>1</v>
      </c>
      <c r="UY15" s="40">
        <v>1</v>
      </c>
      <c r="UZ15" s="40">
        <v>5</v>
      </c>
      <c r="VA15" s="40">
        <v>3</v>
      </c>
      <c r="VB15" s="40">
        <v>4</v>
      </c>
      <c r="VC15" s="40">
        <v>4</v>
      </c>
      <c r="VD15" s="40">
        <v>4</v>
      </c>
      <c r="VE15" s="40">
        <v>3</v>
      </c>
      <c r="VF15" s="40">
        <v>4</v>
      </c>
      <c r="VG15" s="40">
        <v>4</v>
      </c>
      <c r="VH15" s="40">
        <v>4</v>
      </c>
      <c r="VI15" s="40">
        <v>4</v>
      </c>
      <c r="VJ15" s="40">
        <v>5</v>
      </c>
      <c r="VK15" s="40">
        <v>5</v>
      </c>
      <c r="VL15" s="40">
        <v>5</v>
      </c>
      <c r="VM15" s="40">
        <v>4</v>
      </c>
      <c r="VN15" s="40">
        <v>4</v>
      </c>
      <c r="VO15" s="40">
        <v>4</v>
      </c>
      <c r="VP15" s="40">
        <v>4</v>
      </c>
      <c r="VQ15" s="40">
        <v>4</v>
      </c>
      <c r="VR15" s="40">
        <v>3</v>
      </c>
      <c r="VS15" s="40">
        <v>3</v>
      </c>
      <c r="VT15" s="40">
        <v>4</v>
      </c>
      <c r="VU15" s="40">
        <v>4</v>
      </c>
      <c r="VV15" s="40">
        <v>5</v>
      </c>
      <c r="VW15" s="40">
        <v>4</v>
      </c>
      <c r="VX15" s="40">
        <v>4</v>
      </c>
      <c r="VY15" s="40">
        <v>5</v>
      </c>
      <c r="VZ15" s="40">
        <v>5</v>
      </c>
      <c r="WA15" s="40">
        <v>4</v>
      </c>
      <c r="WB15" s="40">
        <v>4</v>
      </c>
      <c r="WC15" s="40">
        <v>4</v>
      </c>
      <c r="WD15" s="40">
        <v>2</v>
      </c>
      <c r="WE15" s="40">
        <v>5</v>
      </c>
      <c r="WF15" s="40">
        <v>4</v>
      </c>
      <c r="WG15" s="40">
        <v>4</v>
      </c>
      <c r="WH15" s="40">
        <v>4</v>
      </c>
      <c r="WI15" s="40">
        <v>5</v>
      </c>
      <c r="WJ15" s="40">
        <v>5</v>
      </c>
      <c r="WK15" s="40">
        <v>4</v>
      </c>
      <c r="WL15" s="40">
        <v>4</v>
      </c>
      <c r="WM15" s="40">
        <v>5</v>
      </c>
      <c r="WN15" s="40">
        <v>3</v>
      </c>
      <c r="WO15" s="40">
        <v>3</v>
      </c>
      <c r="WP15" s="40">
        <v>4</v>
      </c>
      <c r="WQ15" s="40">
        <v>5</v>
      </c>
      <c r="WR15" s="40">
        <v>4</v>
      </c>
      <c r="WS15" s="40">
        <v>4</v>
      </c>
      <c r="WT15" s="40">
        <v>4</v>
      </c>
      <c r="WU15" s="40">
        <v>4</v>
      </c>
      <c r="WV15" s="40">
        <v>4</v>
      </c>
      <c r="WW15" s="40">
        <v>5</v>
      </c>
      <c r="WX15" s="40">
        <v>4</v>
      </c>
      <c r="WY15" s="40">
        <v>5</v>
      </c>
      <c r="WZ15" s="40">
        <v>3</v>
      </c>
      <c r="XA15" s="40">
        <v>5</v>
      </c>
      <c r="XB15" s="40">
        <v>4</v>
      </c>
      <c r="XC15" s="40">
        <v>5</v>
      </c>
      <c r="XD15" s="40">
        <v>5</v>
      </c>
      <c r="XE15" s="40">
        <v>5</v>
      </c>
      <c r="XF15" s="40">
        <v>4</v>
      </c>
      <c r="XG15" s="40">
        <v>4</v>
      </c>
      <c r="XH15" s="40">
        <v>4</v>
      </c>
      <c r="XI15" s="40">
        <v>4</v>
      </c>
      <c r="XJ15" s="40">
        <v>4</v>
      </c>
      <c r="XK15" s="40">
        <v>4</v>
      </c>
      <c r="XL15" s="40">
        <v>3</v>
      </c>
      <c r="XM15" s="40">
        <v>4</v>
      </c>
      <c r="XN15" s="40">
        <v>4</v>
      </c>
      <c r="XO15" s="40">
        <v>4</v>
      </c>
      <c r="XP15" s="41">
        <v>5</v>
      </c>
      <c r="XQ15" s="42">
        <f>AVERAGE(Tabela63920[[#This Row],[1]:[832]])</f>
        <v>4.207221350078493</v>
      </c>
      <c r="XR15" s="42">
        <f>SKEW(Tabela63920[[#This Row],[1]:[832]])</f>
        <v>-1.8199411054013632</v>
      </c>
      <c r="XS15" s="42">
        <f>STDEV(Tabela63920[[#This Row],[1]:[832]])</f>
        <v>0.85473779659443261</v>
      </c>
      <c r="XT15" s="63">
        <v>0.85941312256006097</v>
      </c>
    </row>
    <row r="16" spans="1:644" s="28" customFormat="1" ht="24.95" customHeight="1">
      <c r="A16" s="29">
        <v>24</v>
      </c>
      <c r="B16" s="30">
        <v>6</v>
      </c>
      <c r="C16" s="106" t="s">
        <v>1712</v>
      </c>
      <c r="D16" s="39">
        <v>4</v>
      </c>
      <c r="E16" s="40">
        <v>4</v>
      </c>
      <c r="F16" s="40">
        <v>5</v>
      </c>
      <c r="G16" s="40">
        <v>4</v>
      </c>
      <c r="H16" s="40">
        <v>4</v>
      </c>
      <c r="I16" s="40">
        <v>5</v>
      </c>
      <c r="J16" s="40">
        <v>5</v>
      </c>
      <c r="K16" s="40">
        <v>5</v>
      </c>
      <c r="L16" s="40">
        <v>5</v>
      </c>
      <c r="M16" s="40">
        <v>5</v>
      </c>
      <c r="N16" s="40">
        <v>5</v>
      </c>
      <c r="O16" s="40">
        <v>4</v>
      </c>
      <c r="P16" s="40">
        <v>4</v>
      </c>
      <c r="Q16" s="40">
        <v>5</v>
      </c>
      <c r="R16" s="40">
        <v>5</v>
      </c>
      <c r="S16" s="40">
        <v>5</v>
      </c>
      <c r="T16" s="40">
        <v>4</v>
      </c>
      <c r="U16" s="40">
        <v>3</v>
      </c>
      <c r="V16" s="40">
        <v>3</v>
      </c>
      <c r="W16" s="40">
        <v>5</v>
      </c>
      <c r="X16" s="40">
        <v>5</v>
      </c>
      <c r="Y16" s="40">
        <v>5</v>
      </c>
      <c r="Z16" s="40">
        <v>0</v>
      </c>
      <c r="AA16" s="40">
        <v>5</v>
      </c>
      <c r="AB16" s="40">
        <v>5</v>
      </c>
      <c r="AC16" s="40">
        <v>5</v>
      </c>
      <c r="AD16" s="40">
        <v>5</v>
      </c>
      <c r="AE16" s="40">
        <v>5</v>
      </c>
      <c r="AF16" s="40">
        <v>5</v>
      </c>
      <c r="AG16" s="40">
        <v>4</v>
      </c>
      <c r="AH16" s="40">
        <v>5</v>
      </c>
      <c r="AI16" s="40">
        <v>5</v>
      </c>
      <c r="AJ16" s="40">
        <v>5</v>
      </c>
      <c r="AK16" s="40">
        <v>4</v>
      </c>
      <c r="AL16" s="40">
        <v>5</v>
      </c>
      <c r="AM16" s="40">
        <v>5</v>
      </c>
      <c r="AN16" s="40">
        <v>4</v>
      </c>
      <c r="AO16" s="40">
        <v>5</v>
      </c>
      <c r="AP16" s="40">
        <v>4</v>
      </c>
      <c r="AQ16" s="40">
        <v>4</v>
      </c>
      <c r="AR16" s="40">
        <v>4</v>
      </c>
      <c r="AS16" s="40">
        <v>2</v>
      </c>
      <c r="AT16" s="40">
        <v>5</v>
      </c>
      <c r="AU16" s="40">
        <v>1</v>
      </c>
      <c r="AV16" s="40">
        <v>4</v>
      </c>
      <c r="AW16" s="40">
        <v>4</v>
      </c>
      <c r="AX16" s="40">
        <v>3</v>
      </c>
      <c r="AY16" s="40">
        <v>5</v>
      </c>
      <c r="AZ16" s="40">
        <v>4</v>
      </c>
      <c r="BA16" s="40">
        <v>4</v>
      </c>
      <c r="BB16" s="40">
        <v>5</v>
      </c>
      <c r="BC16" s="40">
        <v>4</v>
      </c>
      <c r="BD16" s="40">
        <v>5</v>
      </c>
      <c r="BE16" s="40">
        <v>4</v>
      </c>
      <c r="BF16" s="40">
        <v>5</v>
      </c>
      <c r="BG16" s="40">
        <v>4</v>
      </c>
      <c r="BH16" s="40">
        <v>5</v>
      </c>
      <c r="BI16" s="40">
        <v>5</v>
      </c>
      <c r="BJ16" s="40">
        <v>4</v>
      </c>
      <c r="BK16" s="40">
        <v>4</v>
      </c>
      <c r="BL16" s="40">
        <v>5</v>
      </c>
      <c r="BM16" s="40">
        <v>5</v>
      </c>
      <c r="BN16" s="40">
        <v>5</v>
      </c>
      <c r="BO16" s="40">
        <v>5</v>
      </c>
      <c r="BP16" s="40">
        <v>5</v>
      </c>
      <c r="BQ16" s="40">
        <v>4</v>
      </c>
      <c r="BR16" s="40">
        <v>5</v>
      </c>
      <c r="BS16" s="40">
        <v>5</v>
      </c>
      <c r="BT16" s="40">
        <v>5</v>
      </c>
      <c r="BU16" s="40">
        <v>5</v>
      </c>
      <c r="BV16" s="40">
        <v>5</v>
      </c>
      <c r="BW16" s="40">
        <v>5</v>
      </c>
      <c r="BX16" s="40">
        <v>4</v>
      </c>
      <c r="BY16" s="40">
        <v>5</v>
      </c>
      <c r="BZ16" s="40">
        <v>4</v>
      </c>
      <c r="CA16" s="40">
        <v>5</v>
      </c>
      <c r="CB16" s="40">
        <v>4</v>
      </c>
      <c r="CC16" s="40">
        <v>4</v>
      </c>
      <c r="CD16" s="40">
        <v>4</v>
      </c>
      <c r="CE16" s="40">
        <v>5</v>
      </c>
      <c r="CF16" s="40">
        <v>5</v>
      </c>
      <c r="CG16" s="40">
        <v>5</v>
      </c>
      <c r="CH16" s="40">
        <v>5</v>
      </c>
      <c r="CI16" s="40">
        <v>5</v>
      </c>
      <c r="CJ16" s="40">
        <v>4</v>
      </c>
      <c r="CK16" s="40">
        <v>4</v>
      </c>
      <c r="CL16" s="40">
        <v>4</v>
      </c>
      <c r="CM16" s="40">
        <v>5</v>
      </c>
      <c r="CN16" s="40">
        <v>4</v>
      </c>
      <c r="CO16" s="40">
        <v>4</v>
      </c>
      <c r="CP16" s="40">
        <v>5</v>
      </c>
      <c r="CQ16" s="40">
        <v>5</v>
      </c>
      <c r="CR16" s="40">
        <v>5</v>
      </c>
      <c r="CS16" s="40">
        <v>4</v>
      </c>
      <c r="CT16" s="40">
        <v>4</v>
      </c>
      <c r="CU16" s="40">
        <v>4</v>
      </c>
      <c r="CV16" s="40">
        <v>5</v>
      </c>
      <c r="CW16" s="40">
        <v>5</v>
      </c>
      <c r="CX16" s="40">
        <v>5</v>
      </c>
      <c r="CY16" s="40">
        <v>5</v>
      </c>
      <c r="CZ16" s="40">
        <v>5</v>
      </c>
      <c r="DA16" s="40">
        <v>5</v>
      </c>
      <c r="DB16" s="40">
        <v>3</v>
      </c>
      <c r="DC16" s="40">
        <v>4</v>
      </c>
      <c r="DD16" s="40">
        <v>4</v>
      </c>
      <c r="DE16" s="40">
        <v>4</v>
      </c>
      <c r="DF16" s="40">
        <v>5</v>
      </c>
      <c r="DG16" s="40">
        <v>4</v>
      </c>
      <c r="DH16" s="40">
        <v>5</v>
      </c>
      <c r="DI16" s="40">
        <v>5</v>
      </c>
      <c r="DJ16" s="40">
        <v>5</v>
      </c>
      <c r="DK16" s="40">
        <v>3</v>
      </c>
      <c r="DL16" s="40">
        <v>5</v>
      </c>
      <c r="DM16" s="40">
        <v>4</v>
      </c>
      <c r="DN16" s="40">
        <v>5</v>
      </c>
      <c r="DO16" s="40">
        <v>4</v>
      </c>
      <c r="DP16" s="40">
        <v>5</v>
      </c>
      <c r="DQ16" s="40">
        <v>5</v>
      </c>
      <c r="DR16" s="40">
        <v>3</v>
      </c>
      <c r="DS16" s="40">
        <v>5</v>
      </c>
      <c r="DT16" s="40">
        <v>4</v>
      </c>
      <c r="DU16" s="40">
        <v>5</v>
      </c>
      <c r="DV16" s="40">
        <v>5</v>
      </c>
      <c r="DW16" s="40">
        <v>4</v>
      </c>
      <c r="DX16" s="40">
        <v>5</v>
      </c>
      <c r="DY16" s="40">
        <v>4</v>
      </c>
      <c r="DZ16" s="40">
        <v>5</v>
      </c>
      <c r="EA16" s="40">
        <v>5</v>
      </c>
      <c r="EB16" s="40">
        <v>5</v>
      </c>
      <c r="EC16" s="40">
        <v>5</v>
      </c>
      <c r="ED16" s="40">
        <v>5</v>
      </c>
      <c r="EE16" s="40">
        <v>5</v>
      </c>
      <c r="EF16" s="40">
        <v>4</v>
      </c>
      <c r="EG16" s="40">
        <v>4</v>
      </c>
      <c r="EH16" s="40">
        <v>5</v>
      </c>
      <c r="EI16" s="40">
        <v>5</v>
      </c>
      <c r="EJ16" s="40">
        <v>4</v>
      </c>
      <c r="EK16" s="40">
        <v>5</v>
      </c>
      <c r="EL16" s="40">
        <v>5</v>
      </c>
      <c r="EM16" s="40">
        <v>4</v>
      </c>
      <c r="EN16" s="40">
        <v>5</v>
      </c>
      <c r="EO16" s="40">
        <v>5</v>
      </c>
      <c r="EP16" s="40">
        <v>5</v>
      </c>
      <c r="EQ16" s="40">
        <v>5</v>
      </c>
      <c r="ER16" s="40">
        <v>4</v>
      </c>
      <c r="ES16" s="40">
        <v>4</v>
      </c>
      <c r="ET16" s="40">
        <v>5</v>
      </c>
      <c r="EU16" s="40">
        <v>5</v>
      </c>
      <c r="EV16" s="40">
        <v>4</v>
      </c>
      <c r="EW16" s="40">
        <v>2</v>
      </c>
      <c r="EX16" s="40">
        <v>4</v>
      </c>
      <c r="EY16" s="40">
        <v>5</v>
      </c>
      <c r="EZ16" s="40">
        <v>4</v>
      </c>
      <c r="FA16" s="40">
        <v>4</v>
      </c>
      <c r="FB16" s="40">
        <v>5</v>
      </c>
      <c r="FC16" s="40">
        <v>4</v>
      </c>
      <c r="FD16" s="40">
        <v>5</v>
      </c>
      <c r="FE16" s="40">
        <v>5</v>
      </c>
      <c r="FF16" s="40">
        <v>1</v>
      </c>
      <c r="FG16" s="40">
        <v>5</v>
      </c>
      <c r="FH16" s="40">
        <v>1</v>
      </c>
      <c r="FI16" s="40">
        <v>4</v>
      </c>
      <c r="FJ16" s="40">
        <v>5</v>
      </c>
      <c r="FK16" s="40">
        <v>5</v>
      </c>
      <c r="FL16" s="40">
        <v>5</v>
      </c>
      <c r="FM16" s="40">
        <v>5</v>
      </c>
      <c r="FN16" s="40">
        <v>4</v>
      </c>
      <c r="FO16" s="40">
        <v>5</v>
      </c>
      <c r="FP16" s="40">
        <v>4</v>
      </c>
      <c r="FQ16" s="40">
        <v>5</v>
      </c>
      <c r="FR16" s="40">
        <v>5</v>
      </c>
      <c r="FS16" s="40">
        <v>4</v>
      </c>
      <c r="FT16" s="40">
        <v>3</v>
      </c>
      <c r="FU16" s="40">
        <v>4</v>
      </c>
      <c r="FV16" s="40">
        <v>5</v>
      </c>
      <c r="FW16" s="40">
        <v>5</v>
      </c>
      <c r="FX16" s="40">
        <v>4</v>
      </c>
      <c r="FY16" s="40">
        <v>4</v>
      </c>
      <c r="FZ16" s="40">
        <v>4</v>
      </c>
      <c r="GA16" s="40">
        <v>5</v>
      </c>
      <c r="GB16" s="40">
        <v>5</v>
      </c>
      <c r="GC16" s="40">
        <v>4</v>
      </c>
      <c r="GD16" s="40">
        <v>4</v>
      </c>
      <c r="GE16" s="40">
        <v>4</v>
      </c>
      <c r="GF16" s="40">
        <v>4</v>
      </c>
      <c r="GG16" s="40">
        <v>5</v>
      </c>
      <c r="GH16" s="40">
        <v>5</v>
      </c>
      <c r="GI16" s="40">
        <v>5</v>
      </c>
      <c r="GJ16" s="40">
        <v>4</v>
      </c>
      <c r="GK16" s="40">
        <v>4</v>
      </c>
      <c r="GL16" s="40">
        <v>4</v>
      </c>
      <c r="GM16" s="40">
        <v>4</v>
      </c>
      <c r="GN16" s="40">
        <v>4</v>
      </c>
      <c r="GO16" s="40">
        <v>5</v>
      </c>
      <c r="GP16" s="40">
        <v>5</v>
      </c>
      <c r="GQ16" s="40">
        <v>4</v>
      </c>
      <c r="GR16" s="40">
        <v>5</v>
      </c>
      <c r="GS16" s="40">
        <v>5</v>
      </c>
      <c r="GT16" s="40">
        <v>3</v>
      </c>
      <c r="GU16" s="40">
        <v>4</v>
      </c>
      <c r="GV16" s="40">
        <v>5</v>
      </c>
      <c r="GW16" s="40">
        <v>5</v>
      </c>
      <c r="GX16" s="40">
        <v>4</v>
      </c>
      <c r="GY16" s="40">
        <v>5</v>
      </c>
      <c r="GZ16" s="40">
        <v>4</v>
      </c>
      <c r="HA16" s="40">
        <v>4</v>
      </c>
      <c r="HB16" s="40">
        <v>4</v>
      </c>
      <c r="HC16" s="40">
        <v>5</v>
      </c>
      <c r="HD16" s="40">
        <v>5</v>
      </c>
      <c r="HE16" s="40">
        <v>5</v>
      </c>
      <c r="HF16" s="40">
        <v>5</v>
      </c>
      <c r="HG16" s="40">
        <v>5</v>
      </c>
      <c r="HH16" s="40">
        <v>1</v>
      </c>
      <c r="HI16" s="40">
        <v>5</v>
      </c>
      <c r="HJ16" s="40">
        <v>5</v>
      </c>
      <c r="HK16" s="40">
        <v>5</v>
      </c>
      <c r="HL16" s="40">
        <v>5</v>
      </c>
      <c r="HM16" s="40">
        <v>3</v>
      </c>
      <c r="HN16" s="40">
        <v>4</v>
      </c>
      <c r="HO16" s="40">
        <v>4</v>
      </c>
      <c r="HP16" s="40">
        <v>5</v>
      </c>
      <c r="HQ16" s="40">
        <v>5</v>
      </c>
      <c r="HR16" s="40">
        <v>5</v>
      </c>
      <c r="HS16" s="40">
        <v>5</v>
      </c>
      <c r="HT16" s="40">
        <v>5</v>
      </c>
      <c r="HU16" s="40">
        <v>5</v>
      </c>
      <c r="HV16" s="40">
        <v>5</v>
      </c>
      <c r="HW16" s="40">
        <v>5</v>
      </c>
      <c r="HX16" s="40">
        <v>5</v>
      </c>
      <c r="HY16" s="40">
        <v>1</v>
      </c>
      <c r="HZ16" s="40">
        <v>5</v>
      </c>
      <c r="IA16" s="40">
        <v>5</v>
      </c>
      <c r="IB16" s="40">
        <v>5</v>
      </c>
      <c r="IC16" s="40">
        <v>4</v>
      </c>
      <c r="ID16" s="40">
        <v>4</v>
      </c>
      <c r="IE16" s="40">
        <v>4</v>
      </c>
      <c r="IF16" s="40">
        <v>5</v>
      </c>
      <c r="IG16" s="40">
        <v>5</v>
      </c>
      <c r="IH16" s="40">
        <v>5</v>
      </c>
      <c r="II16" s="40">
        <v>4</v>
      </c>
      <c r="IJ16" s="40">
        <v>5</v>
      </c>
      <c r="IK16" s="40">
        <v>5</v>
      </c>
      <c r="IL16" s="40">
        <v>5</v>
      </c>
      <c r="IM16" s="40">
        <v>5</v>
      </c>
      <c r="IN16" s="40">
        <v>5</v>
      </c>
      <c r="IO16" s="40">
        <v>4</v>
      </c>
      <c r="IP16" s="40">
        <v>5</v>
      </c>
      <c r="IQ16" s="40">
        <v>5</v>
      </c>
      <c r="IR16" s="40">
        <v>5</v>
      </c>
      <c r="IS16" s="40">
        <v>5</v>
      </c>
      <c r="IT16" s="40">
        <v>5</v>
      </c>
      <c r="IU16" s="40">
        <v>5</v>
      </c>
      <c r="IV16" s="40">
        <v>4</v>
      </c>
      <c r="IW16" s="40">
        <v>0</v>
      </c>
      <c r="IX16" s="40">
        <v>4</v>
      </c>
      <c r="IY16" s="40">
        <v>5</v>
      </c>
      <c r="IZ16" s="40">
        <v>5</v>
      </c>
      <c r="JA16" s="40">
        <v>5</v>
      </c>
      <c r="JB16" s="40">
        <v>5</v>
      </c>
      <c r="JC16" s="40">
        <v>4</v>
      </c>
      <c r="JD16" s="40">
        <v>2</v>
      </c>
      <c r="JE16" s="40">
        <v>5</v>
      </c>
      <c r="JF16" s="40">
        <v>5</v>
      </c>
      <c r="JG16" s="40">
        <v>5</v>
      </c>
      <c r="JH16" s="40">
        <v>4</v>
      </c>
      <c r="JI16" s="40">
        <v>5</v>
      </c>
      <c r="JJ16" s="40">
        <v>5</v>
      </c>
      <c r="JK16" s="40">
        <v>4</v>
      </c>
      <c r="JL16" s="40">
        <v>5</v>
      </c>
      <c r="JM16" s="40">
        <v>4</v>
      </c>
      <c r="JN16" s="40">
        <v>4</v>
      </c>
      <c r="JO16" s="40">
        <v>0</v>
      </c>
      <c r="JP16" s="40">
        <v>3</v>
      </c>
      <c r="JQ16" s="40">
        <v>5</v>
      </c>
      <c r="JR16" s="40">
        <v>5</v>
      </c>
      <c r="JS16" s="40">
        <v>5</v>
      </c>
      <c r="JT16" s="40">
        <v>4</v>
      </c>
      <c r="JU16" s="40">
        <v>5</v>
      </c>
      <c r="JV16" s="40">
        <v>5</v>
      </c>
      <c r="JW16" s="40">
        <v>4</v>
      </c>
      <c r="JX16" s="40">
        <v>5</v>
      </c>
      <c r="JY16" s="40">
        <v>5</v>
      </c>
      <c r="JZ16" s="40">
        <v>5</v>
      </c>
      <c r="KA16" s="40">
        <v>2</v>
      </c>
      <c r="KB16" s="40">
        <v>5</v>
      </c>
      <c r="KC16" s="40">
        <v>5</v>
      </c>
      <c r="KD16" s="40">
        <v>5</v>
      </c>
      <c r="KE16" s="40">
        <v>4</v>
      </c>
      <c r="KF16" s="40">
        <v>3</v>
      </c>
      <c r="KG16" s="40">
        <v>4</v>
      </c>
      <c r="KH16" s="40">
        <v>1</v>
      </c>
      <c r="KI16" s="40">
        <v>5</v>
      </c>
      <c r="KJ16" s="40">
        <v>5</v>
      </c>
      <c r="KK16" s="40">
        <v>5</v>
      </c>
      <c r="KL16" s="40">
        <v>4</v>
      </c>
      <c r="KM16" s="40">
        <v>5</v>
      </c>
      <c r="KN16" s="40">
        <v>4</v>
      </c>
      <c r="KO16" s="40">
        <v>4</v>
      </c>
      <c r="KP16" s="40">
        <v>2</v>
      </c>
      <c r="KQ16" s="40">
        <v>1</v>
      </c>
      <c r="KR16" s="40">
        <v>5</v>
      </c>
      <c r="KS16" s="40">
        <v>4</v>
      </c>
      <c r="KT16" s="40">
        <v>5</v>
      </c>
      <c r="KU16" s="40">
        <v>5</v>
      </c>
      <c r="KV16" s="40">
        <v>5</v>
      </c>
      <c r="KW16" s="40">
        <v>5</v>
      </c>
      <c r="KX16" s="40">
        <v>5</v>
      </c>
      <c r="KY16" s="40">
        <v>5</v>
      </c>
      <c r="KZ16" s="40">
        <v>5</v>
      </c>
      <c r="LA16" s="40">
        <v>5</v>
      </c>
      <c r="LB16" s="40">
        <v>5</v>
      </c>
      <c r="LC16" s="40">
        <v>5</v>
      </c>
      <c r="LD16" s="40">
        <v>5</v>
      </c>
      <c r="LE16" s="40">
        <v>4</v>
      </c>
      <c r="LF16" s="40">
        <v>4</v>
      </c>
      <c r="LG16" s="40">
        <v>5</v>
      </c>
      <c r="LH16" s="40">
        <v>5</v>
      </c>
      <c r="LI16" s="40">
        <v>5</v>
      </c>
      <c r="LJ16" s="40">
        <v>5</v>
      </c>
      <c r="LK16" s="40">
        <v>5</v>
      </c>
      <c r="LL16" s="40">
        <v>5</v>
      </c>
      <c r="LM16" s="40">
        <v>4</v>
      </c>
      <c r="LN16" s="40">
        <v>5</v>
      </c>
      <c r="LO16" s="40">
        <v>5</v>
      </c>
      <c r="LP16" s="40">
        <v>5</v>
      </c>
      <c r="LQ16" s="40">
        <v>4</v>
      </c>
      <c r="LR16" s="40">
        <v>5</v>
      </c>
      <c r="LS16" s="40">
        <v>4</v>
      </c>
      <c r="LT16" s="40">
        <v>4</v>
      </c>
      <c r="LU16" s="40">
        <v>5</v>
      </c>
      <c r="LV16" s="40">
        <v>5</v>
      </c>
      <c r="LW16" s="40">
        <v>5</v>
      </c>
      <c r="LX16" s="40">
        <v>5</v>
      </c>
      <c r="LY16" s="40">
        <v>4</v>
      </c>
      <c r="LZ16" s="40">
        <v>4</v>
      </c>
      <c r="MA16" s="40">
        <v>0</v>
      </c>
      <c r="MB16" s="40">
        <v>5</v>
      </c>
      <c r="MC16" s="40">
        <v>5</v>
      </c>
      <c r="MD16" s="40">
        <v>5</v>
      </c>
      <c r="ME16" s="40">
        <v>5</v>
      </c>
      <c r="MF16" s="40">
        <v>5</v>
      </c>
      <c r="MG16" s="40">
        <v>5</v>
      </c>
      <c r="MH16" s="40">
        <v>5</v>
      </c>
      <c r="MI16" s="40">
        <v>4</v>
      </c>
      <c r="MJ16" s="40">
        <v>4</v>
      </c>
      <c r="MK16" s="40">
        <v>5</v>
      </c>
      <c r="ML16" s="40">
        <v>1</v>
      </c>
      <c r="MM16" s="40">
        <v>5</v>
      </c>
      <c r="MN16" s="40">
        <v>5</v>
      </c>
      <c r="MO16" s="40">
        <v>5</v>
      </c>
      <c r="MP16" s="40">
        <v>4</v>
      </c>
      <c r="MQ16" s="40">
        <v>4</v>
      </c>
      <c r="MR16" s="40">
        <v>4</v>
      </c>
      <c r="MS16" s="40">
        <v>4</v>
      </c>
      <c r="MT16" s="40">
        <v>5</v>
      </c>
      <c r="MU16" s="40">
        <v>5</v>
      </c>
      <c r="MV16" s="40">
        <v>5</v>
      </c>
      <c r="MW16" s="40">
        <v>5</v>
      </c>
      <c r="MX16" s="40">
        <v>5</v>
      </c>
      <c r="MY16" s="40">
        <v>4</v>
      </c>
      <c r="MZ16" s="40">
        <v>5</v>
      </c>
      <c r="NA16" s="40">
        <v>4</v>
      </c>
      <c r="NB16" s="40">
        <v>5</v>
      </c>
      <c r="NC16" s="40">
        <v>5</v>
      </c>
      <c r="ND16" s="40">
        <v>5</v>
      </c>
      <c r="NE16" s="40">
        <v>5</v>
      </c>
      <c r="NF16" s="40">
        <v>5</v>
      </c>
      <c r="NG16" s="40">
        <v>5</v>
      </c>
      <c r="NH16" s="40">
        <v>4</v>
      </c>
      <c r="NI16" s="40">
        <v>5</v>
      </c>
      <c r="NJ16" s="40">
        <v>4</v>
      </c>
      <c r="NK16" s="40">
        <v>5</v>
      </c>
      <c r="NL16" s="40">
        <v>4</v>
      </c>
      <c r="NM16" s="40">
        <v>4</v>
      </c>
      <c r="NN16" s="40">
        <v>5</v>
      </c>
      <c r="NO16" s="40">
        <v>5</v>
      </c>
      <c r="NP16" s="40">
        <v>5</v>
      </c>
      <c r="NQ16" s="40">
        <v>5</v>
      </c>
      <c r="NR16" s="40">
        <v>5</v>
      </c>
      <c r="NS16" s="40">
        <v>5</v>
      </c>
      <c r="NT16" s="40">
        <v>5</v>
      </c>
      <c r="NU16" s="40">
        <v>5</v>
      </c>
      <c r="NV16" s="40">
        <v>5</v>
      </c>
      <c r="NW16" s="40">
        <v>4</v>
      </c>
      <c r="NX16" s="40">
        <v>5</v>
      </c>
      <c r="NY16" s="40">
        <v>5</v>
      </c>
      <c r="NZ16" s="40">
        <v>3</v>
      </c>
      <c r="OA16" s="40">
        <v>5</v>
      </c>
      <c r="OB16" s="40">
        <v>4</v>
      </c>
      <c r="OC16" s="40">
        <v>4</v>
      </c>
      <c r="OD16" s="40">
        <v>5</v>
      </c>
      <c r="OE16" s="40">
        <v>5</v>
      </c>
      <c r="OF16" s="40">
        <v>4</v>
      </c>
      <c r="OG16" s="40">
        <v>5</v>
      </c>
      <c r="OH16" s="40">
        <v>5</v>
      </c>
      <c r="OI16" s="40">
        <v>5</v>
      </c>
      <c r="OJ16" s="40">
        <v>5</v>
      </c>
      <c r="OK16" s="40">
        <v>4</v>
      </c>
      <c r="OL16" s="40">
        <v>5</v>
      </c>
      <c r="OM16" s="40">
        <v>5</v>
      </c>
      <c r="ON16" s="40">
        <v>5</v>
      </c>
      <c r="OO16" s="40">
        <v>5</v>
      </c>
      <c r="OP16" s="40">
        <v>5</v>
      </c>
      <c r="OQ16" s="40">
        <v>5</v>
      </c>
      <c r="OR16" s="40">
        <v>5</v>
      </c>
      <c r="OS16" s="40">
        <v>5</v>
      </c>
      <c r="OT16" s="40">
        <v>5</v>
      </c>
      <c r="OU16" s="40">
        <v>4</v>
      </c>
      <c r="OV16" s="40">
        <v>5</v>
      </c>
      <c r="OW16" s="40">
        <v>4</v>
      </c>
      <c r="OX16" s="40">
        <v>4</v>
      </c>
      <c r="OY16" s="40">
        <v>4</v>
      </c>
      <c r="OZ16" s="40">
        <v>5</v>
      </c>
      <c r="PA16" s="40">
        <v>5</v>
      </c>
      <c r="PB16" s="40">
        <v>5</v>
      </c>
      <c r="PC16" s="40">
        <v>4</v>
      </c>
      <c r="PD16" s="40">
        <v>4</v>
      </c>
      <c r="PE16" s="40">
        <v>5</v>
      </c>
      <c r="PF16" s="40">
        <v>5</v>
      </c>
      <c r="PG16" s="40">
        <v>4</v>
      </c>
      <c r="PH16" s="40">
        <v>4</v>
      </c>
      <c r="PI16" s="40">
        <v>5</v>
      </c>
      <c r="PJ16" s="40">
        <v>5</v>
      </c>
      <c r="PK16" s="40">
        <v>5</v>
      </c>
      <c r="PL16" s="40">
        <v>5</v>
      </c>
      <c r="PM16" s="40">
        <v>0</v>
      </c>
      <c r="PN16" s="40">
        <v>4</v>
      </c>
      <c r="PO16" s="40">
        <v>4</v>
      </c>
      <c r="PP16" s="40">
        <v>4</v>
      </c>
      <c r="PQ16" s="40">
        <v>4</v>
      </c>
      <c r="PR16" s="40">
        <v>5</v>
      </c>
      <c r="PS16" s="40">
        <v>5</v>
      </c>
      <c r="PT16" s="40">
        <v>4</v>
      </c>
      <c r="PU16" s="40">
        <v>5</v>
      </c>
      <c r="PV16" s="40">
        <v>5</v>
      </c>
      <c r="PW16" s="40">
        <v>5</v>
      </c>
      <c r="PX16" s="40">
        <v>5</v>
      </c>
      <c r="PY16" s="40">
        <v>4</v>
      </c>
      <c r="PZ16" s="40">
        <v>4</v>
      </c>
      <c r="QA16" s="40">
        <v>5</v>
      </c>
      <c r="QB16" s="40">
        <v>4</v>
      </c>
      <c r="QC16" s="40">
        <v>5</v>
      </c>
      <c r="QD16" s="40">
        <v>5</v>
      </c>
      <c r="QE16" s="40">
        <v>5</v>
      </c>
      <c r="QF16" s="40">
        <v>3</v>
      </c>
      <c r="QG16" s="40">
        <v>5</v>
      </c>
      <c r="QH16" s="40">
        <v>5</v>
      </c>
      <c r="QI16" s="40">
        <v>5</v>
      </c>
      <c r="QJ16" s="40">
        <v>5</v>
      </c>
      <c r="QK16" s="40">
        <v>5</v>
      </c>
      <c r="QL16" s="40">
        <v>5</v>
      </c>
      <c r="QM16" s="40">
        <v>5</v>
      </c>
      <c r="QN16" s="40">
        <v>5</v>
      </c>
      <c r="QO16" s="40">
        <v>5</v>
      </c>
      <c r="QP16" s="40">
        <v>4</v>
      </c>
      <c r="QQ16" s="40">
        <v>5</v>
      </c>
      <c r="QR16" s="40">
        <v>5</v>
      </c>
      <c r="QS16" s="40">
        <v>5</v>
      </c>
      <c r="QT16" s="40">
        <v>4</v>
      </c>
      <c r="QU16" s="40">
        <v>5</v>
      </c>
      <c r="QV16" s="40">
        <v>3</v>
      </c>
      <c r="QW16" s="40">
        <v>5</v>
      </c>
      <c r="QX16" s="40">
        <v>5</v>
      </c>
      <c r="QY16" s="40">
        <v>4</v>
      </c>
      <c r="QZ16" s="40">
        <v>5</v>
      </c>
      <c r="RA16" s="40">
        <v>5</v>
      </c>
      <c r="RB16" s="40">
        <v>5</v>
      </c>
      <c r="RC16" s="40">
        <v>5</v>
      </c>
      <c r="RD16" s="40">
        <v>4</v>
      </c>
      <c r="RE16" s="40">
        <v>5</v>
      </c>
      <c r="RF16" s="40">
        <v>3</v>
      </c>
      <c r="RG16" s="40">
        <v>5</v>
      </c>
      <c r="RH16" s="40">
        <v>4</v>
      </c>
      <c r="RI16" s="40">
        <v>5</v>
      </c>
      <c r="RJ16" s="40">
        <v>5</v>
      </c>
      <c r="RK16" s="40">
        <v>5</v>
      </c>
      <c r="RL16" s="40">
        <v>3</v>
      </c>
      <c r="RM16" s="40">
        <v>5</v>
      </c>
      <c r="RN16" s="40">
        <v>5</v>
      </c>
      <c r="RO16" s="40">
        <v>5</v>
      </c>
      <c r="RP16" s="40">
        <v>5</v>
      </c>
      <c r="RQ16" s="40">
        <v>5</v>
      </c>
      <c r="RR16" s="40">
        <v>5</v>
      </c>
      <c r="RS16" s="40">
        <v>5</v>
      </c>
      <c r="RT16" s="40">
        <v>5</v>
      </c>
      <c r="RU16" s="40">
        <v>5</v>
      </c>
      <c r="RV16" s="40">
        <v>5</v>
      </c>
      <c r="RW16" s="40">
        <v>5</v>
      </c>
      <c r="RX16" s="40">
        <v>4</v>
      </c>
      <c r="RY16" s="40">
        <v>5</v>
      </c>
      <c r="RZ16" s="40">
        <v>5</v>
      </c>
      <c r="SA16" s="40">
        <v>5</v>
      </c>
      <c r="SB16" s="40">
        <v>5</v>
      </c>
      <c r="SC16" s="40">
        <v>5</v>
      </c>
      <c r="SD16" s="40">
        <v>5</v>
      </c>
      <c r="SE16" s="40">
        <v>5</v>
      </c>
      <c r="SF16" s="40">
        <v>5</v>
      </c>
      <c r="SG16" s="40">
        <v>4</v>
      </c>
      <c r="SH16" s="40">
        <v>5</v>
      </c>
      <c r="SI16" s="40">
        <v>5</v>
      </c>
      <c r="SJ16" s="40">
        <v>5</v>
      </c>
      <c r="SK16" s="40">
        <v>4</v>
      </c>
      <c r="SL16" s="40">
        <v>4</v>
      </c>
      <c r="SM16" s="40">
        <v>4</v>
      </c>
      <c r="SN16" s="40">
        <v>5</v>
      </c>
      <c r="SO16" s="40">
        <v>5</v>
      </c>
      <c r="SP16" s="40">
        <v>3</v>
      </c>
      <c r="SQ16" s="40">
        <v>3</v>
      </c>
      <c r="SR16" s="40">
        <v>5</v>
      </c>
      <c r="SS16" s="40">
        <v>4</v>
      </c>
      <c r="ST16" s="40">
        <v>5</v>
      </c>
      <c r="SU16" s="40">
        <v>5</v>
      </c>
      <c r="SV16" s="40">
        <v>5</v>
      </c>
      <c r="SW16" s="40">
        <v>4</v>
      </c>
      <c r="SX16" s="40">
        <v>5</v>
      </c>
      <c r="SY16" s="40">
        <v>5</v>
      </c>
      <c r="SZ16" s="40">
        <v>5</v>
      </c>
      <c r="TA16" s="40">
        <v>5</v>
      </c>
      <c r="TB16" s="40">
        <v>4</v>
      </c>
      <c r="TC16" s="40">
        <v>4</v>
      </c>
      <c r="TD16" s="40">
        <v>5</v>
      </c>
      <c r="TE16" s="40">
        <v>4</v>
      </c>
      <c r="TF16" s="40">
        <v>5</v>
      </c>
      <c r="TG16" s="40">
        <v>5</v>
      </c>
      <c r="TH16" s="40">
        <v>5</v>
      </c>
      <c r="TI16" s="40">
        <v>4</v>
      </c>
      <c r="TJ16" s="40">
        <v>5</v>
      </c>
      <c r="TK16" s="40">
        <v>4</v>
      </c>
      <c r="TL16" s="40">
        <v>5</v>
      </c>
      <c r="TM16" s="40">
        <v>5</v>
      </c>
      <c r="TN16" s="40">
        <v>5</v>
      </c>
      <c r="TO16" s="40">
        <v>4</v>
      </c>
      <c r="TP16" s="40">
        <v>5</v>
      </c>
      <c r="TQ16" s="40">
        <v>5</v>
      </c>
      <c r="TR16" s="40">
        <v>5</v>
      </c>
      <c r="TS16" s="40">
        <v>5</v>
      </c>
      <c r="TT16" s="40">
        <v>5</v>
      </c>
      <c r="TU16" s="40">
        <v>5</v>
      </c>
      <c r="TV16" s="40">
        <v>5</v>
      </c>
      <c r="TW16" s="40">
        <v>5</v>
      </c>
      <c r="TX16" s="40">
        <v>4</v>
      </c>
      <c r="TY16" s="40">
        <v>5</v>
      </c>
      <c r="TZ16" s="40">
        <v>5</v>
      </c>
      <c r="UA16" s="40">
        <v>5</v>
      </c>
      <c r="UB16" s="40">
        <v>1</v>
      </c>
      <c r="UC16" s="40">
        <v>5</v>
      </c>
      <c r="UD16" s="40">
        <v>5</v>
      </c>
      <c r="UE16" s="40">
        <v>5</v>
      </c>
      <c r="UF16" s="40">
        <v>3</v>
      </c>
      <c r="UG16" s="40">
        <v>5</v>
      </c>
      <c r="UH16" s="40">
        <v>5</v>
      </c>
      <c r="UI16" s="40">
        <v>5</v>
      </c>
      <c r="UJ16" s="40">
        <v>1</v>
      </c>
      <c r="UK16" s="40">
        <v>5</v>
      </c>
      <c r="UL16" s="40">
        <v>5</v>
      </c>
      <c r="UM16" s="40">
        <v>5</v>
      </c>
      <c r="UN16" s="40">
        <v>5</v>
      </c>
      <c r="UO16" s="40">
        <v>5</v>
      </c>
      <c r="UP16" s="40">
        <v>5</v>
      </c>
      <c r="UQ16" s="40">
        <v>5</v>
      </c>
      <c r="UR16" s="40">
        <v>5</v>
      </c>
      <c r="US16" s="40">
        <v>3</v>
      </c>
      <c r="UT16" s="40">
        <v>5</v>
      </c>
      <c r="UU16" s="40">
        <v>5</v>
      </c>
      <c r="UV16" s="40">
        <v>5</v>
      </c>
      <c r="UW16" s="40">
        <v>3</v>
      </c>
      <c r="UX16" s="40">
        <v>1</v>
      </c>
      <c r="UY16" s="40">
        <v>1</v>
      </c>
      <c r="UZ16" s="40">
        <v>5</v>
      </c>
      <c r="VA16" s="40">
        <v>3</v>
      </c>
      <c r="VB16" s="40">
        <v>5</v>
      </c>
      <c r="VC16" s="40">
        <v>5</v>
      </c>
      <c r="VD16" s="40">
        <v>5</v>
      </c>
      <c r="VE16" s="40">
        <v>4</v>
      </c>
      <c r="VF16" s="40">
        <v>5</v>
      </c>
      <c r="VG16" s="40">
        <v>4</v>
      </c>
      <c r="VH16" s="40">
        <v>5</v>
      </c>
      <c r="VI16" s="40">
        <v>4</v>
      </c>
      <c r="VJ16" s="40">
        <v>4</v>
      </c>
      <c r="VK16" s="40">
        <v>1</v>
      </c>
      <c r="VL16" s="40">
        <v>5</v>
      </c>
      <c r="VM16" s="40">
        <v>1</v>
      </c>
      <c r="VN16" s="40">
        <v>5</v>
      </c>
      <c r="VO16" s="40">
        <v>4</v>
      </c>
      <c r="VP16" s="40">
        <v>5</v>
      </c>
      <c r="VQ16" s="40">
        <v>4</v>
      </c>
      <c r="VR16" s="40">
        <v>5</v>
      </c>
      <c r="VS16" s="40">
        <v>3</v>
      </c>
      <c r="VT16" s="40">
        <v>4</v>
      </c>
      <c r="VU16" s="40">
        <v>5</v>
      </c>
      <c r="VV16" s="40">
        <v>5</v>
      </c>
      <c r="VW16" s="40">
        <v>5</v>
      </c>
      <c r="VX16" s="40">
        <v>4</v>
      </c>
      <c r="VY16" s="40">
        <v>5</v>
      </c>
      <c r="VZ16" s="40">
        <v>5</v>
      </c>
      <c r="WA16" s="40">
        <v>4</v>
      </c>
      <c r="WB16" s="40">
        <v>4</v>
      </c>
      <c r="WC16" s="40">
        <v>3</v>
      </c>
      <c r="WD16" s="40">
        <v>4</v>
      </c>
      <c r="WE16" s="40">
        <v>5</v>
      </c>
      <c r="WF16" s="40">
        <v>3</v>
      </c>
      <c r="WG16" s="40">
        <v>4</v>
      </c>
      <c r="WH16" s="40">
        <v>5</v>
      </c>
      <c r="WI16" s="40">
        <v>4</v>
      </c>
      <c r="WJ16" s="40">
        <v>5</v>
      </c>
      <c r="WK16" s="40">
        <v>4</v>
      </c>
      <c r="WL16" s="40">
        <v>4</v>
      </c>
      <c r="WM16" s="40">
        <v>5</v>
      </c>
      <c r="WN16" s="40">
        <v>5</v>
      </c>
      <c r="WO16" s="40">
        <v>5</v>
      </c>
      <c r="WP16" s="40">
        <v>5</v>
      </c>
      <c r="WQ16" s="40">
        <v>3</v>
      </c>
      <c r="WR16" s="40">
        <v>4</v>
      </c>
      <c r="WS16" s="40">
        <v>4</v>
      </c>
      <c r="WT16" s="40">
        <v>4</v>
      </c>
      <c r="WU16" s="40">
        <v>4</v>
      </c>
      <c r="WV16" s="40">
        <v>5</v>
      </c>
      <c r="WW16" s="40">
        <v>5</v>
      </c>
      <c r="WX16" s="40">
        <v>4</v>
      </c>
      <c r="WY16" s="40">
        <v>5</v>
      </c>
      <c r="WZ16" s="40">
        <v>3</v>
      </c>
      <c r="XA16" s="40">
        <v>4</v>
      </c>
      <c r="XB16" s="40">
        <v>5</v>
      </c>
      <c r="XC16" s="40">
        <v>5</v>
      </c>
      <c r="XD16" s="40">
        <v>5</v>
      </c>
      <c r="XE16" s="40">
        <v>5</v>
      </c>
      <c r="XF16" s="40">
        <v>4</v>
      </c>
      <c r="XG16" s="40">
        <v>5</v>
      </c>
      <c r="XH16" s="40">
        <v>4</v>
      </c>
      <c r="XI16" s="40">
        <v>5</v>
      </c>
      <c r="XJ16" s="40">
        <v>5</v>
      </c>
      <c r="XK16" s="40">
        <v>4</v>
      </c>
      <c r="XL16" s="40">
        <v>3</v>
      </c>
      <c r="XM16" s="40">
        <v>5</v>
      </c>
      <c r="XN16" s="40">
        <v>4</v>
      </c>
      <c r="XO16" s="40">
        <v>4</v>
      </c>
      <c r="XP16" s="41">
        <v>5</v>
      </c>
      <c r="XQ16" s="42">
        <f>AVERAGE(Tabela63920[[#This Row],[1]:[832]])</f>
        <v>4.4678178963893247</v>
      </c>
      <c r="XR16" s="42">
        <f>SKEW(Tabela63920[[#This Row],[1]:[832]])</f>
        <v>-2.51259808728833</v>
      </c>
      <c r="XS16" s="42">
        <f>STDEV(Tabela63920[[#This Row],[1]:[832]])</f>
        <v>0.89775249323695983</v>
      </c>
      <c r="XT16" s="63">
        <v>0.854545740420671</v>
      </c>
    </row>
    <row r="17" spans="1:644" s="28" customFormat="1" ht="24.95" customHeight="1">
      <c r="A17" s="29">
        <v>25</v>
      </c>
      <c r="B17" s="30">
        <v>7</v>
      </c>
      <c r="C17" s="106" t="s">
        <v>1713</v>
      </c>
      <c r="D17" s="39">
        <v>1</v>
      </c>
      <c r="E17" s="40">
        <v>4</v>
      </c>
      <c r="F17" s="40">
        <v>4</v>
      </c>
      <c r="G17" s="40">
        <v>4</v>
      </c>
      <c r="H17" s="40">
        <v>3</v>
      </c>
      <c r="I17" s="40">
        <v>5</v>
      </c>
      <c r="J17" s="40">
        <v>5</v>
      </c>
      <c r="K17" s="40">
        <v>4</v>
      </c>
      <c r="L17" s="40">
        <v>5</v>
      </c>
      <c r="M17" s="40">
        <v>3</v>
      </c>
      <c r="N17" s="40">
        <v>5</v>
      </c>
      <c r="O17" s="40">
        <v>4</v>
      </c>
      <c r="P17" s="40">
        <v>4</v>
      </c>
      <c r="Q17" s="40">
        <v>5</v>
      </c>
      <c r="R17" s="40">
        <v>5</v>
      </c>
      <c r="S17" s="40">
        <v>5</v>
      </c>
      <c r="T17" s="40">
        <v>5</v>
      </c>
      <c r="U17" s="40">
        <v>0</v>
      </c>
      <c r="V17" s="40">
        <v>4</v>
      </c>
      <c r="W17" s="40">
        <v>5</v>
      </c>
      <c r="X17" s="40">
        <v>4</v>
      </c>
      <c r="Y17" s="40">
        <v>5</v>
      </c>
      <c r="Z17" s="40">
        <v>0</v>
      </c>
      <c r="AA17" s="40">
        <v>4</v>
      </c>
      <c r="AB17" s="40">
        <v>5</v>
      </c>
      <c r="AC17" s="40">
        <v>4</v>
      </c>
      <c r="AD17" s="40">
        <v>5</v>
      </c>
      <c r="AE17" s="40">
        <v>5</v>
      </c>
      <c r="AF17" s="40">
        <v>2</v>
      </c>
      <c r="AG17" s="40">
        <v>4</v>
      </c>
      <c r="AH17" s="40">
        <v>5</v>
      </c>
      <c r="AI17" s="40">
        <v>5</v>
      </c>
      <c r="AJ17" s="40">
        <v>0</v>
      </c>
      <c r="AK17" s="40">
        <v>2</v>
      </c>
      <c r="AL17" s="40">
        <v>5</v>
      </c>
      <c r="AM17" s="40">
        <v>3</v>
      </c>
      <c r="AN17" s="40">
        <v>4</v>
      </c>
      <c r="AO17" s="40">
        <v>5</v>
      </c>
      <c r="AP17" s="40">
        <v>4</v>
      </c>
      <c r="AQ17" s="40">
        <v>4</v>
      </c>
      <c r="AR17" s="40">
        <v>4</v>
      </c>
      <c r="AS17" s="40">
        <v>3</v>
      </c>
      <c r="AT17" s="40">
        <v>3</v>
      </c>
      <c r="AU17" s="40">
        <v>1</v>
      </c>
      <c r="AV17" s="40">
        <v>2</v>
      </c>
      <c r="AW17" s="40">
        <v>4</v>
      </c>
      <c r="AX17" s="40">
        <v>3</v>
      </c>
      <c r="AY17" s="40">
        <v>5</v>
      </c>
      <c r="AZ17" s="40">
        <v>4</v>
      </c>
      <c r="BA17" s="40">
        <v>4</v>
      </c>
      <c r="BB17" s="40">
        <v>5</v>
      </c>
      <c r="BC17" s="40">
        <v>4</v>
      </c>
      <c r="BD17" s="40">
        <v>5</v>
      </c>
      <c r="BE17" s="40">
        <v>3</v>
      </c>
      <c r="BF17" s="40">
        <v>5</v>
      </c>
      <c r="BG17" s="40">
        <v>4</v>
      </c>
      <c r="BH17" s="40">
        <v>5</v>
      </c>
      <c r="BI17" s="40">
        <v>5</v>
      </c>
      <c r="BJ17" s="40">
        <v>4</v>
      </c>
      <c r="BK17" s="40">
        <v>4</v>
      </c>
      <c r="BL17" s="40">
        <v>5</v>
      </c>
      <c r="BM17" s="40">
        <v>5</v>
      </c>
      <c r="BN17" s="40">
        <v>4</v>
      </c>
      <c r="BO17" s="40">
        <v>5</v>
      </c>
      <c r="BP17" s="40">
        <v>4</v>
      </c>
      <c r="BQ17" s="40">
        <v>4</v>
      </c>
      <c r="BR17" s="40">
        <v>5</v>
      </c>
      <c r="BS17" s="40">
        <v>5</v>
      </c>
      <c r="BT17" s="40">
        <v>5</v>
      </c>
      <c r="BU17" s="40">
        <v>3</v>
      </c>
      <c r="BV17" s="40">
        <v>5</v>
      </c>
      <c r="BW17" s="40">
        <v>4</v>
      </c>
      <c r="BX17" s="40">
        <v>3</v>
      </c>
      <c r="BY17" s="40">
        <v>3</v>
      </c>
      <c r="BZ17" s="40">
        <v>4</v>
      </c>
      <c r="CA17" s="40">
        <v>5</v>
      </c>
      <c r="CB17" s="40">
        <v>4</v>
      </c>
      <c r="CC17" s="40">
        <v>5</v>
      </c>
      <c r="CD17" s="40">
        <v>4</v>
      </c>
      <c r="CE17" s="40">
        <v>4</v>
      </c>
      <c r="CF17" s="40">
        <v>4</v>
      </c>
      <c r="CG17" s="40">
        <v>5</v>
      </c>
      <c r="CH17" s="40">
        <v>5</v>
      </c>
      <c r="CI17" s="40">
        <v>5</v>
      </c>
      <c r="CJ17" s="40">
        <v>5</v>
      </c>
      <c r="CK17" s="40">
        <v>3</v>
      </c>
      <c r="CL17" s="40">
        <v>3</v>
      </c>
      <c r="CM17" s="40">
        <v>5</v>
      </c>
      <c r="CN17" s="40">
        <v>4</v>
      </c>
      <c r="CO17" s="40">
        <v>4</v>
      </c>
      <c r="CP17" s="40">
        <v>5</v>
      </c>
      <c r="CQ17" s="40">
        <v>5</v>
      </c>
      <c r="CR17" s="40">
        <v>5</v>
      </c>
      <c r="CS17" s="40">
        <v>3</v>
      </c>
      <c r="CT17" s="40">
        <v>3</v>
      </c>
      <c r="CU17" s="40">
        <v>3</v>
      </c>
      <c r="CV17" s="40">
        <v>4</v>
      </c>
      <c r="CW17" s="40">
        <v>2</v>
      </c>
      <c r="CX17" s="40">
        <v>4</v>
      </c>
      <c r="CY17" s="40">
        <v>5</v>
      </c>
      <c r="CZ17" s="40">
        <v>4</v>
      </c>
      <c r="DA17" s="40">
        <v>5</v>
      </c>
      <c r="DB17" s="40">
        <v>4</v>
      </c>
      <c r="DC17" s="40">
        <v>5</v>
      </c>
      <c r="DD17" s="40">
        <v>3</v>
      </c>
      <c r="DE17" s="40">
        <v>3</v>
      </c>
      <c r="DF17" s="40">
        <v>5</v>
      </c>
      <c r="DG17" s="40">
        <v>4</v>
      </c>
      <c r="DH17" s="40">
        <v>5</v>
      </c>
      <c r="DI17" s="40">
        <v>5</v>
      </c>
      <c r="DJ17" s="40">
        <v>4</v>
      </c>
      <c r="DK17" s="40">
        <v>2</v>
      </c>
      <c r="DL17" s="40">
        <v>4</v>
      </c>
      <c r="DM17" s="40">
        <v>4</v>
      </c>
      <c r="DN17" s="40">
        <v>5</v>
      </c>
      <c r="DO17" s="40">
        <v>4</v>
      </c>
      <c r="DP17" s="40">
        <v>4</v>
      </c>
      <c r="DQ17" s="40">
        <v>5</v>
      </c>
      <c r="DR17" s="40">
        <v>4</v>
      </c>
      <c r="DS17" s="40">
        <v>4</v>
      </c>
      <c r="DT17" s="40">
        <v>4</v>
      </c>
      <c r="DU17" s="40">
        <v>3</v>
      </c>
      <c r="DV17" s="40">
        <v>5</v>
      </c>
      <c r="DW17" s="40">
        <v>4</v>
      </c>
      <c r="DX17" s="40">
        <v>5</v>
      </c>
      <c r="DY17" s="40">
        <v>5</v>
      </c>
      <c r="DZ17" s="40">
        <v>5</v>
      </c>
      <c r="EA17" s="40">
        <v>4</v>
      </c>
      <c r="EB17" s="40">
        <v>5</v>
      </c>
      <c r="EC17" s="40">
        <v>5</v>
      </c>
      <c r="ED17" s="40">
        <v>5</v>
      </c>
      <c r="EE17" s="40">
        <v>4</v>
      </c>
      <c r="EF17" s="40">
        <v>5</v>
      </c>
      <c r="EG17" s="40">
        <v>4</v>
      </c>
      <c r="EH17" s="40">
        <v>5</v>
      </c>
      <c r="EI17" s="40">
        <v>5</v>
      </c>
      <c r="EJ17" s="40">
        <v>3</v>
      </c>
      <c r="EK17" s="40">
        <v>5</v>
      </c>
      <c r="EL17" s="40">
        <v>5</v>
      </c>
      <c r="EM17" s="40">
        <v>5</v>
      </c>
      <c r="EN17" s="40">
        <v>4</v>
      </c>
      <c r="EO17" s="40">
        <v>1</v>
      </c>
      <c r="EP17" s="40">
        <v>5</v>
      </c>
      <c r="EQ17" s="40">
        <v>5</v>
      </c>
      <c r="ER17" s="40">
        <v>4</v>
      </c>
      <c r="ES17" s="40">
        <v>5</v>
      </c>
      <c r="ET17" s="40">
        <v>4</v>
      </c>
      <c r="EU17" s="40">
        <v>5</v>
      </c>
      <c r="EV17" s="40">
        <v>3</v>
      </c>
      <c r="EW17" s="40">
        <v>3</v>
      </c>
      <c r="EX17" s="40">
        <v>4</v>
      </c>
      <c r="EY17" s="40">
        <v>5</v>
      </c>
      <c r="EZ17" s="40">
        <v>4</v>
      </c>
      <c r="FA17" s="40">
        <v>5</v>
      </c>
      <c r="FB17" s="40">
        <v>5</v>
      </c>
      <c r="FC17" s="40">
        <v>4</v>
      </c>
      <c r="FD17" s="40">
        <v>5</v>
      </c>
      <c r="FE17" s="40">
        <v>5</v>
      </c>
      <c r="FF17" s="40">
        <v>3</v>
      </c>
      <c r="FG17" s="40">
        <v>5</v>
      </c>
      <c r="FH17" s="40">
        <v>1</v>
      </c>
      <c r="FI17" s="40">
        <v>4</v>
      </c>
      <c r="FJ17" s="40">
        <v>4</v>
      </c>
      <c r="FK17" s="40">
        <v>4</v>
      </c>
      <c r="FL17" s="40">
        <v>5</v>
      </c>
      <c r="FM17" s="40">
        <v>4</v>
      </c>
      <c r="FN17" s="40">
        <v>3</v>
      </c>
      <c r="FO17" s="40">
        <v>4</v>
      </c>
      <c r="FP17" s="40">
        <v>4</v>
      </c>
      <c r="FQ17" s="40">
        <v>4</v>
      </c>
      <c r="FR17" s="40">
        <v>5</v>
      </c>
      <c r="FS17" s="40">
        <v>5</v>
      </c>
      <c r="FT17" s="40">
        <v>3</v>
      </c>
      <c r="FU17" s="40">
        <v>0</v>
      </c>
      <c r="FV17" s="40">
        <v>5</v>
      </c>
      <c r="FW17" s="40">
        <v>3</v>
      </c>
      <c r="FX17" s="40">
        <v>3</v>
      </c>
      <c r="FY17" s="40">
        <v>4</v>
      </c>
      <c r="FZ17" s="40">
        <v>2</v>
      </c>
      <c r="GA17" s="40">
        <v>5</v>
      </c>
      <c r="GB17" s="40">
        <v>4</v>
      </c>
      <c r="GC17" s="40">
        <v>3</v>
      </c>
      <c r="GD17" s="40">
        <v>4</v>
      </c>
      <c r="GE17" s="40">
        <v>0</v>
      </c>
      <c r="GF17" s="40">
        <v>3</v>
      </c>
      <c r="GG17" s="40">
        <v>4</v>
      </c>
      <c r="GH17" s="40">
        <v>4</v>
      </c>
      <c r="GI17" s="40">
        <v>5</v>
      </c>
      <c r="GJ17" s="40">
        <v>3</v>
      </c>
      <c r="GK17" s="40">
        <v>1</v>
      </c>
      <c r="GL17" s="40">
        <v>3</v>
      </c>
      <c r="GM17" s="40">
        <v>3</v>
      </c>
      <c r="GN17" s="40">
        <v>4</v>
      </c>
      <c r="GO17" s="40">
        <v>5</v>
      </c>
      <c r="GP17" s="40">
        <v>3</v>
      </c>
      <c r="GQ17" s="40">
        <v>4</v>
      </c>
      <c r="GR17" s="40">
        <v>4</v>
      </c>
      <c r="GS17" s="40">
        <v>4</v>
      </c>
      <c r="GT17" s="40">
        <v>4</v>
      </c>
      <c r="GU17" s="40">
        <v>5</v>
      </c>
      <c r="GV17" s="40">
        <v>5</v>
      </c>
      <c r="GW17" s="40">
        <v>5</v>
      </c>
      <c r="GX17" s="40">
        <v>4</v>
      </c>
      <c r="GY17" s="40">
        <v>4</v>
      </c>
      <c r="GZ17" s="40">
        <v>4</v>
      </c>
      <c r="HA17" s="40">
        <v>4</v>
      </c>
      <c r="HB17" s="40">
        <v>3</v>
      </c>
      <c r="HC17" s="40">
        <v>5</v>
      </c>
      <c r="HD17" s="40">
        <v>4</v>
      </c>
      <c r="HE17" s="40">
        <v>5</v>
      </c>
      <c r="HF17" s="40">
        <v>0</v>
      </c>
      <c r="HG17" s="40">
        <v>5</v>
      </c>
      <c r="HH17" s="40">
        <v>1</v>
      </c>
      <c r="HI17" s="40">
        <v>4</v>
      </c>
      <c r="HJ17" s="40">
        <v>5</v>
      </c>
      <c r="HK17" s="40">
        <v>5</v>
      </c>
      <c r="HL17" s="40">
        <v>4</v>
      </c>
      <c r="HM17" s="40">
        <v>4</v>
      </c>
      <c r="HN17" s="40">
        <v>5</v>
      </c>
      <c r="HO17" s="40">
        <v>4</v>
      </c>
      <c r="HP17" s="40">
        <v>5</v>
      </c>
      <c r="HQ17" s="40">
        <v>4</v>
      </c>
      <c r="HR17" s="40">
        <v>5</v>
      </c>
      <c r="HS17" s="40">
        <v>5</v>
      </c>
      <c r="HT17" s="40">
        <v>5</v>
      </c>
      <c r="HU17" s="40">
        <v>5</v>
      </c>
      <c r="HV17" s="40">
        <v>5</v>
      </c>
      <c r="HW17" s="40">
        <v>4</v>
      </c>
      <c r="HX17" s="40">
        <v>5</v>
      </c>
      <c r="HY17" s="40">
        <v>1</v>
      </c>
      <c r="HZ17" s="40">
        <v>5</v>
      </c>
      <c r="IA17" s="40">
        <v>5</v>
      </c>
      <c r="IB17" s="40">
        <v>5</v>
      </c>
      <c r="IC17" s="40">
        <v>4</v>
      </c>
      <c r="ID17" s="40">
        <v>5</v>
      </c>
      <c r="IE17" s="40">
        <v>3</v>
      </c>
      <c r="IF17" s="40">
        <v>5</v>
      </c>
      <c r="IG17" s="40">
        <v>4</v>
      </c>
      <c r="IH17" s="40">
        <v>5</v>
      </c>
      <c r="II17" s="40">
        <v>4</v>
      </c>
      <c r="IJ17" s="40">
        <v>5</v>
      </c>
      <c r="IK17" s="40">
        <v>4</v>
      </c>
      <c r="IL17" s="40">
        <v>5</v>
      </c>
      <c r="IM17" s="40">
        <v>5</v>
      </c>
      <c r="IN17" s="40">
        <v>5</v>
      </c>
      <c r="IO17" s="40">
        <v>5</v>
      </c>
      <c r="IP17" s="40">
        <v>4</v>
      </c>
      <c r="IQ17" s="40">
        <v>3</v>
      </c>
      <c r="IR17" s="40">
        <v>5</v>
      </c>
      <c r="IS17" s="40">
        <v>5</v>
      </c>
      <c r="IT17" s="40">
        <v>5</v>
      </c>
      <c r="IU17" s="40">
        <v>5</v>
      </c>
      <c r="IV17" s="40">
        <v>4</v>
      </c>
      <c r="IW17" s="40">
        <v>1</v>
      </c>
      <c r="IX17" s="40">
        <v>4</v>
      </c>
      <c r="IY17" s="40">
        <v>4</v>
      </c>
      <c r="IZ17" s="40">
        <v>5</v>
      </c>
      <c r="JA17" s="40">
        <v>5</v>
      </c>
      <c r="JB17" s="40">
        <v>4</v>
      </c>
      <c r="JC17" s="40">
        <v>4</v>
      </c>
      <c r="JD17" s="40">
        <v>1</v>
      </c>
      <c r="JE17" s="40">
        <v>4</v>
      </c>
      <c r="JF17" s="40">
        <v>5</v>
      </c>
      <c r="JG17" s="40">
        <v>5</v>
      </c>
      <c r="JH17" s="40">
        <v>5</v>
      </c>
      <c r="JI17" s="40">
        <v>5</v>
      </c>
      <c r="JJ17" s="40">
        <v>5</v>
      </c>
      <c r="JK17" s="40">
        <v>1</v>
      </c>
      <c r="JL17" s="40">
        <v>4</v>
      </c>
      <c r="JM17" s="40">
        <v>4</v>
      </c>
      <c r="JN17" s="40">
        <v>3</v>
      </c>
      <c r="JO17" s="40">
        <v>0</v>
      </c>
      <c r="JP17" s="40">
        <v>5</v>
      </c>
      <c r="JQ17" s="40">
        <v>5</v>
      </c>
      <c r="JR17" s="40">
        <v>5</v>
      </c>
      <c r="JS17" s="40">
        <v>5</v>
      </c>
      <c r="JT17" s="40">
        <v>3</v>
      </c>
      <c r="JU17" s="40">
        <v>5</v>
      </c>
      <c r="JV17" s="40">
        <v>5</v>
      </c>
      <c r="JW17" s="40">
        <v>5</v>
      </c>
      <c r="JX17" s="40">
        <v>4</v>
      </c>
      <c r="JY17" s="40">
        <v>4</v>
      </c>
      <c r="JZ17" s="40">
        <v>5</v>
      </c>
      <c r="KA17" s="40">
        <v>4</v>
      </c>
      <c r="KB17" s="40">
        <v>5</v>
      </c>
      <c r="KC17" s="40">
        <v>4</v>
      </c>
      <c r="KD17" s="40">
        <v>5</v>
      </c>
      <c r="KE17" s="40">
        <v>4</v>
      </c>
      <c r="KF17" s="40">
        <v>5</v>
      </c>
      <c r="KG17" s="40">
        <v>2</v>
      </c>
      <c r="KH17" s="40">
        <v>1</v>
      </c>
      <c r="KI17" s="40">
        <v>5</v>
      </c>
      <c r="KJ17" s="40">
        <v>2</v>
      </c>
      <c r="KK17" s="40">
        <v>1</v>
      </c>
      <c r="KL17" s="40">
        <v>4</v>
      </c>
      <c r="KM17" s="40">
        <v>4</v>
      </c>
      <c r="KN17" s="40">
        <v>4</v>
      </c>
      <c r="KO17" s="40">
        <v>4</v>
      </c>
      <c r="KP17" s="40">
        <v>3</v>
      </c>
      <c r="KQ17" s="40">
        <v>2</v>
      </c>
      <c r="KR17" s="40">
        <v>4</v>
      </c>
      <c r="KS17" s="40">
        <v>4</v>
      </c>
      <c r="KT17" s="40">
        <v>5</v>
      </c>
      <c r="KU17" s="40">
        <v>3</v>
      </c>
      <c r="KV17" s="40">
        <v>5</v>
      </c>
      <c r="KW17" s="40">
        <v>5</v>
      </c>
      <c r="KX17" s="40">
        <v>5</v>
      </c>
      <c r="KY17" s="40">
        <v>4</v>
      </c>
      <c r="KZ17" s="40">
        <v>5</v>
      </c>
      <c r="LA17" s="40">
        <v>5</v>
      </c>
      <c r="LB17" s="40">
        <v>4</v>
      </c>
      <c r="LC17" s="40">
        <v>4</v>
      </c>
      <c r="LD17" s="40">
        <v>4</v>
      </c>
      <c r="LE17" s="40">
        <v>4</v>
      </c>
      <c r="LF17" s="40">
        <v>3</v>
      </c>
      <c r="LG17" s="40">
        <v>4</v>
      </c>
      <c r="LH17" s="40">
        <v>5</v>
      </c>
      <c r="LI17" s="40">
        <v>3</v>
      </c>
      <c r="LJ17" s="40">
        <v>4</v>
      </c>
      <c r="LK17" s="40">
        <v>5</v>
      </c>
      <c r="LL17" s="40">
        <v>5</v>
      </c>
      <c r="LM17" s="40">
        <v>4</v>
      </c>
      <c r="LN17" s="40">
        <v>5</v>
      </c>
      <c r="LO17" s="40">
        <v>3</v>
      </c>
      <c r="LP17" s="40">
        <v>5</v>
      </c>
      <c r="LQ17" s="40">
        <v>4</v>
      </c>
      <c r="LR17" s="40">
        <v>4</v>
      </c>
      <c r="LS17" s="40">
        <v>4</v>
      </c>
      <c r="LT17" s="40">
        <v>5</v>
      </c>
      <c r="LU17" s="40">
        <v>5</v>
      </c>
      <c r="LV17" s="40">
        <v>5</v>
      </c>
      <c r="LW17" s="40">
        <v>4</v>
      </c>
      <c r="LX17" s="40">
        <v>4</v>
      </c>
      <c r="LY17" s="40">
        <v>4</v>
      </c>
      <c r="LZ17" s="40">
        <v>3</v>
      </c>
      <c r="MA17" s="40">
        <v>0</v>
      </c>
      <c r="MB17" s="40">
        <v>3</v>
      </c>
      <c r="MC17" s="40">
        <v>4</v>
      </c>
      <c r="MD17" s="40">
        <v>5</v>
      </c>
      <c r="ME17" s="40">
        <v>5</v>
      </c>
      <c r="MF17" s="40">
        <v>5</v>
      </c>
      <c r="MG17" s="40">
        <v>5</v>
      </c>
      <c r="MH17" s="40">
        <v>5</v>
      </c>
      <c r="MI17" s="40">
        <v>4</v>
      </c>
      <c r="MJ17" s="40">
        <v>5</v>
      </c>
      <c r="MK17" s="40">
        <v>5</v>
      </c>
      <c r="ML17" s="40">
        <v>3</v>
      </c>
      <c r="MM17" s="40">
        <v>5</v>
      </c>
      <c r="MN17" s="40">
        <v>5</v>
      </c>
      <c r="MO17" s="40">
        <v>5</v>
      </c>
      <c r="MP17" s="40">
        <v>4</v>
      </c>
      <c r="MQ17" s="40">
        <v>4</v>
      </c>
      <c r="MR17" s="40">
        <v>4</v>
      </c>
      <c r="MS17" s="40">
        <v>4</v>
      </c>
      <c r="MT17" s="40">
        <v>5</v>
      </c>
      <c r="MU17" s="40">
        <v>4</v>
      </c>
      <c r="MV17" s="40">
        <v>4</v>
      </c>
      <c r="MW17" s="40">
        <v>3</v>
      </c>
      <c r="MX17" s="40">
        <v>4</v>
      </c>
      <c r="MY17" s="40">
        <v>5</v>
      </c>
      <c r="MZ17" s="40">
        <v>4</v>
      </c>
      <c r="NA17" s="40">
        <v>4</v>
      </c>
      <c r="NB17" s="40">
        <v>4</v>
      </c>
      <c r="NC17" s="40">
        <v>5</v>
      </c>
      <c r="ND17" s="40">
        <v>5</v>
      </c>
      <c r="NE17" s="40">
        <v>4</v>
      </c>
      <c r="NF17" s="40">
        <v>5</v>
      </c>
      <c r="NG17" s="40">
        <v>5</v>
      </c>
      <c r="NH17" s="40">
        <v>4</v>
      </c>
      <c r="NI17" s="40">
        <v>4</v>
      </c>
      <c r="NJ17" s="40">
        <v>3</v>
      </c>
      <c r="NK17" s="40">
        <v>4</v>
      </c>
      <c r="NL17" s="40">
        <v>4</v>
      </c>
      <c r="NM17" s="40">
        <v>4</v>
      </c>
      <c r="NN17" s="40">
        <v>4</v>
      </c>
      <c r="NO17" s="40">
        <v>5</v>
      </c>
      <c r="NP17" s="40">
        <v>4</v>
      </c>
      <c r="NQ17" s="40">
        <v>5</v>
      </c>
      <c r="NR17" s="40">
        <v>4</v>
      </c>
      <c r="NS17" s="40">
        <v>4</v>
      </c>
      <c r="NT17" s="40">
        <v>5</v>
      </c>
      <c r="NU17" s="40">
        <v>3</v>
      </c>
      <c r="NV17" s="40">
        <v>5</v>
      </c>
      <c r="NW17" s="40">
        <v>4</v>
      </c>
      <c r="NX17" s="40">
        <v>5</v>
      </c>
      <c r="NY17" s="40">
        <v>5</v>
      </c>
      <c r="NZ17" s="40">
        <v>0</v>
      </c>
      <c r="OA17" s="40">
        <v>5</v>
      </c>
      <c r="OB17" s="40">
        <v>3</v>
      </c>
      <c r="OC17" s="40">
        <v>5</v>
      </c>
      <c r="OD17" s="40">
        <v>5</v>
      </c>
      <c r="OE17" s="40">
        <v>5</v>
      </c>
      <c r="OF17" s="40">
        <v>4</v>
      </c>
      <c r="OG17" s="40">
        <v>5</v>
      </c>
      <c r="OH17" s="40">
        <v>5</v>
      </c>
      <c r="OI17" s="40">
        <v>4</v>
      </c>
      <c r="OJ17" s="40">
        <v>5</v>
      </c>
      <c r="OK17" s="40">
        <v>4</v>
      </c>
      <c r="OL17" s="40">
        <v>4</v>
      </c>
      <c r="OM17" s="40">
        <v>5</v>
      </c>
      <c r="ON17" s="40">
        <v>5</v>
      </c>
      <c r="OO17" s="40">
        <v>5</v>
      </c>
      <c r="OP17" s="40">
        <v>5</v>
      </c>
      <c r="OQ17" s="40">
        <v>4</v>
      </c>
      <c r="OR17" s="40">
        <v>5</v>
      </c>
      <c r="OS17" s="40">
        <v>4</v>
      </c>
      <c r="OT17" s="40">
        <v>5</v>
      </c>
      <c r="OU17" s="40">
        <v>0</v>
      </c>
      <c r="OV17" s="40">
        <v>3</v>
      </c>
      <c r="OW17" s="40">
        <v>3</v>
      </c>
      <c r="OX17" s="40">
        <v>5</v>
      </c>
      <c r="OY17" s="40">
        <v>4</v>
      </c>
      <c r="OZ17" s="40">
        <v>4</v>
      </c>
      <c r="PA17" s="40">
        <v>5</v>
      </c>
      <c r="PB17" s="40">
        <v>3</v>
      </c>
      <c r="PC17" s="40">
        <v>5</v>
      </c>
      <c r="PD17" s="40">
        <v>5</v>
      </c>
      <c r="PE17" s="40">
        <v>4</v>
      </c>
      <c r="PF17" s="40">
        <v>4</v>
      </c>
      <c r="PG17" s="40">
        <v>4</v>
      </c>
      <c r="PH17" s="40">
        <v>5</v>
      </c>
      <c r="PI17" s="40">
        <v>5</v>
      </c>
      <c r="PJ17" s="40">
        <v>5</v>
      </c>
      <c r="PK17" s="40">
        <v>4</v>
      </c>
      <c r="PL17" s="40">
        <v>4</v>
      </c>
      <c r="PM17" s="40">
        <v>5</v>
      </c>
      <c r="PN17" s="40">
        <v>4</v>
      </c>
      <c r="PO17" s="40">
        <v>5</v>
      </c>
      <c r="PP17" s="40">
        <v>4</v>
      </c>
      <c r="PQ17" s="40">
        <v>3</v>
      </c>
      <c r="PR17" s="40">
        <v>5</v>
      </c>
      <c r="PS17" s="40">
        <v>5</v>
      </c>
      <c r="PT17" s="40">
        <v>4</v>
      </c>
      <c r="PU17" s="40">
        <v>5</v>
      </c>
      <c r="PV17" s="40">
        <v>4</v>
      </c>
      <c r="PW17" s="40">
        <v>5</v>
      </c>
      <c r="PX17" s="40">
        <v>5</v>
      </c>
      <c r="PY17" s="40">
        <v>4</v>
      </c>
      <c r="PZ17" s="40">
        <v>4</v>
      </c>
      <c r="QA17" s="40">
        <v>5</v>
      </c>
      <c r="QB17" s="40">
        <v>4</v>
      </c>
      <c r="QC17" s="40">
        <v>4</v>
      </c>
      <c r="QD17" s="40">
        <v>4</v>
      </c>
      <c r="QE17" s="40">
        <v>3</v>
      </c>
      <c r="QF17" s="40">
        <v>5</v>
      </c>
      <c r="QG17" s="40">
        <v>4</v>
      </c>
      <c r="QH17" s="40">
        <v>4</v>
      </c>
      <c r="QI17" s="40">
        <v>5</v>
      </c>
      <c r="QJ17" s="40">
        <v>5</v>
      </c>
      <c r="QK17" s="40">
        <v>5</v>
      </c>
      <c r="QL17" s="40">
        <v>4</v>
      </c>
      <c r="QM17" s="40">
        <v>3</v>
      </c>
      <c r="QN17" s="40">
        <v>5</v>
      </c>
      <c r="QO17" s="40">
        <v>4</v>
      </c>
      <c r="QP17" s="40">
        <v>3</v>
      </c>
      <c r="QQ17" s="40">
        <v>4</v>
      </c>
      <c r="QR17" s="40">
        <v>3</v>
      </c>
      <c r="QS17" s="40">
        <v>5</v>
      </c>
      <c r="QT17" s="40">
        <v>0</v>
      </c>
      <c r="QU17" s="40">
        <v>4</v>
      </c>
      <c r="QV17" s="40">
        <v>3</v>
      </c>
      <c r="QW17" s="40">
        <v>5</v>
      </c>
      <c r="QX17" s="40">
        <v>5</v>
      </c>
      <c r="QY17" s="40">
        <v>5</v>
      </c>
      <c r="QZ17" s="40">
        <v>5</v>
      </c>
      <c r="RA17" s="40">
        <v>5</v>
      </c>
      <c r="RB17" s="40">
        <v>4</v>
      </c>
      <c r="RC17" s="40">
        <v>4</v>
      </c>
      <c r="RD17" s="40">
        <v>4</v>
      </c>
      <c r="RE17" s="40">
        <v>0</v>
      </c>
      <c r="RF17" s="40">
        <v>4</v>
      </c>
      <c r="RG17" s="40">
        <v>4</v>
      </c>
      <c r="RH17" s="40">
        <v>4</v>
      </c>
      <c r="RI17" s="40">
        <v>4</v>
      </c>
      <c r="RJ17" s="40">
        <v>4</v>
      </c>
      <c r="RK17" s="40">
        <v>5</v>
      </c>
      <c r="RL17" s="40">
        <v>4</v>
      </c>
      <c r="RM17" s="40">
        <v>5</v>
      </c>
      <c r="RN17" s="40">
        <v>5</v>
      </c>
      <c r="RO17" s="40">
        <v>5</v>
      </c>
      <c r="RP17" s="40">
        <v>5</v>
      </c>
      <c r="RQ17" s="40">
        <v>4</v>
      </c>
      <c r="RR17" s="40">
        <v>2</v>
      </c>
      <c r="RS17" s="40">
        <v>4</v>
      </c>
      <c r="RT17" s="40">
        <v>4</v>
      </c>
      <c r="RU17" s="40">
        <v>4</v>
      </c>
      <c r="RV17" s="40">
        <v>5</v>
      </c>
      <c r="RW17" s="40">
        <v>5</v>
      </c>
      <c r="RX17" s="40">
        <v>5</v>
      </c>
      <c r="RY17" s="40">
        <v>5</v>
      </c>
      <c r="RZ17" s="40">
        <v>4</v>
      </c>
      <c r="SA17" s="40">
        <v>4</v>
      </c>
      <c r="SB17" s="40">
        <v>5</v>
      </c>
      <c r="SC17" s="40">
        <v>5</v>
      </c>
      <c r="SD17" s="40">
        <v>5</v>
      </c>
      <c r="SE17" s="40">
        <v>5</v>
      </c>
      <c r="SF17" s="40">
        <v>4</v>
      </c>
      <c r="SG17" s="40">
        <v>4</v>
      </c>
      <c r="SH17" s="40">
        <v>4</v>
      </c>
      <c r="SI17" s="40">
        <v>4</v>
      </c>
      <c r="SJ17" s="40">
        <v>4</v>
      </c>
      <c r="SK17" s="40">
        <v>4</v>
      </c>
      <c r="SL17" s="40">
        <v>5</v>
      </c>
      <c r="SM17" s="40">
        <v>4</v>
      </c>
      <c r="SN17" s="40">
        <v>4</v>
      </c>
      <c r="SO17" s="40">
        <v>4</v>
      </c>
      <c r="SP17" s="40">
        <v>3</v>
      </c>
      <c r="SQ17" s="40">
        <v>4</v>
      </c>
      <c r="SR17" s="40">
        <v>5</v>
      </c>
      <c r="SS17" s="40">
        <v>4</v>
      </c>
      <c r="ST17" s="40">
        <v>5</v>
      </c>
      <c r="SU17" s="40">
        <v>4</v>
      </c>
      <c r="SV17" s="40">
        <v>5</v>
      </c>
      <c r="SW17" s="40">
        <v>4</v>
      </c>
      <c r="SX17" s="40">
        <v>5</v>
      </c>
      <c r="SY17" s="40">
        <v>5</v>
      </c>
      <c r="SZ17" s="40">
        <v>4</v>
      </c>
      <c r="TA17" s="40">
        <v>5</v>
      </c>
      <c r="TB17" s="40">
        <v>4</v>
      </c>
      <c r="TC17" s="40">
        <v>4</v>
      </c>
      <c r="TD17" s="40">
        <v>5</v>
      </c>
      <c r="TE17" s="40">
        <v>5</v>
      </c>
      <c r="TF17" s="40">
        <v>3</v>
      </c>
      <c r="TG17" s="40">
        <v>5</v>
      </c>
      <c r="TH17" s="40">
        <v>5</v>
      </c>
      <c r="TI17" s="40">
        <v>4</v>
      </c>
      <c r="TJ17" s="40">
        <v>4</v>
      </c>
      <c r="TK17" s="40">
        <v>3</v>
      </c>
      <c r="TL17" s="40">
        <v>5</v>
      </c>
      <c r="TM17" s="40">
        <v>4</v>
      </c>
      <c r="TN17" s="40">
        <v>4</v>
      </c>
      <c r="TO17" s="40">
        <v>4</v>
      </c>
      <c r="TP17" s="40">
        <v>3</v>
      </c>
      <c r="TQ17" s="40">
        <v>4</v>
      </c>
      <c r="TR17" s="40">
        <v>3</v>
      </c>
      <c r="TS17" s="40">
        <v>5</v>
      </c>
      <c r="TT17" s="40">
        <v>5</v>
      </c>
      <c r="TU17" s="40">
        <v>4</v>
      </c>
      <c r="TV17" s="40">
        <v>5</v>
      </c>
      <c r="TW17" s="40">
        <v>4</v>
      </c>
      <c r="TX17" s="40">
        <v>5</v>
      </c>
      <c r="TY17" s="40">
        <v>4</v>
      </c>
      <c r="TZ17" s="40">
        <v>4</v>
      </c>
      <c r="UA17" s="40">
        <v>4</v>
      </c>
      <c r="UB17" s="40">
        <v>1</v>
      </c>
      <c r="UC17" s="40">
        <v>5</v>
      </c>
      <c r="UD17" s="40">
        <v>3</v>
      </c>
      <c r="UE17" s="40">
        <v>5</v>
      </c>
      <c r="UF17" s="40">
        <v>3</v>
      </c>
      <c r="UG17" s="40">
        <v>5</v>
      </c>
      <c r="UH17" s="40">
        <v>4</v>
      </c>
      <c r="UI17" s="40">
        <v>5</v>
      </c>
      <c r="UJ17" s="40">
        <v>1</v>
      </c>
      <c r="UK17" s="40">
        <v>4</v>
      </c>
      <c r="UL17" s="40">
        <v>4</v>
      </c>
      <c r="UM17" s="40">
        <v>5</v>
      </c>
      <c r="UN17" s="40">
        <v>5</v>
      </c>
      <c r="UO17" s="40">
        <v>4</v>
      </c>
      <c r="UP17" s="40">
        <v>4</v>
      </c>
      <c r="UQ17" s="40">
        <v>4</v>
      </c>
      <c r="UR17" s="40">
        <v>5</v>
      </c>
      <c r="US17" s="40">
        <v>4</v>
      </c>
      <c r="UT17" s="40">
        <v>5</v>
      </c>
      <c r="UU17" s="40">
        <v>5</v>
      </c>
      <c r="UV17" s="40">
        <v>5</v>
      </c>
      <c r="UW17" s="40">
        <v>4</v>
      </c>
      <c r="UX17" s="40">
        <v>1</v>
      </c>
      <c r="UY17" s="40">
        <v>1</v>
      </c>
      <c r="UZ17" s="40">
        <v>5</v>
      </c>
      <c r="VA17" s="40">
        <v>3</v>
      </c>
      <c r="VB17" s="40">
        <v>5</v>
      </c>
      <c r="VC17" s="40">
        <v>4</v>
      </c>
      <c r="VD17" s="40">
        <v>4</v>
      </c>
      <c r="VE17" s="40">
        <v>4</v>
      </c>
      <c r="VF17" s="40">
        <v>5</v>
      </c>
      <c r="VG17" s="40">
        <v>4</v>
      </c>
      <c r="VH17" s="40">
        <v>4</v>
      </c>
      <c r="VI17" s="40">
        <v>4</v>
      </c>
      <c r="VJ17" s="40">
        <v>4</v>
      </c>
      <c r="VK17" s="40">
        <v>3</v>
      </c>
      <c r="VL17" s="40">
        <v>5</v>
      </c>
      <c r="VM17" s="40">
        <v>1</v>
      </c>
      <c r="VN17" s="40">
        <v>3</v>
      </c>
      <c r="VO17" s="40">
        <v>4</v>
      </c>
      <c r="VP17" s="40">
        <v>5</v>
      </c>
      <c r="VQ17" s="40">
        <v>4</v>
      </c>
      <c r="VR17" s="40">
        <v>5</v>
      </c>
      <c r="VS17" s="40">
        <v>3</v>
      </c>
      <c r="VT17" s="40">
        <v>4</v>
      </c>
      <c r="VU17" s="40">
        <v>5</v>
      </c>
      <c r="VV17" s="40">
        <v>4</v>
      </c>
      <c r="VW17" s="40">
        <v>4</v>
      </c>
      <c r="VX17" s="40">
        <v>4</v>
      </c>
      <c r="VY17" s="40">
        <v>5</v>
      </c>
      <c r="VZ17" s="40">
        <v>5</v>
      </c>
      <c r="WA17" s="40">
        <v>4</v>
      </c>
      <c r="WB17" s="40">
        <v>4</v>
      </c>
      <c r="WC17" s="40">
        <v>3</v>
      </c>
      <c r="WD17" s="40">
        <v>3</v>
      </c>
      <c r="WE17" s="40">
        <v>5</v>
      </c>
      <c r="WF17" s="40">
        <v>4</v>
      </c>
      <c r="WG17" s="40">
        <v>5</v>
      </c>
      <c r="WH17" s="40">
        <v>3</v>
      </c>
      <c r="WI17" s="40">
        <v>4</v>
      </c>
      <c r="WJ17" s="40">
        <v>5</v>
      </c>
      <c r="WK17" s="40">
        <v>5</v>
      </c>
      <c r="WL17" s="40">
        <v>3</v>
      </c>
      <c r="WM17" s="40">
        <v>5</v>
      </c>
      <c r="WN17" s="40">
        <v>3</v>
      </c>
      <c r="WO17" s="40">
        <v>5</v>
      </c>
      <c r="WP17" s="40">
        <v>4</v>
      </c>
      <c r="WQ17" s="40">
        <v>4</v>
      </c>
      <c r="WR17" s="40">
        <v>4</v>
      </c>
      <c r="WS17" s="40">
        <v>2</v>
      </c>
      <c r="WT17" s="40">
        <v>4</v>
      </c>
      <c r="WU17" s="40">
        <v>4</v>
      </c>
      <c r="WV17" s="40">
        <v>5</v>
      </c>
      <c r="WW17" s="40">
        <v>4</v>
      </c>
      <c r="WX17" s="40">
        <v>4</v>
      </c>
      <c r="WY17" s="40">
        <v>5</v>
      </c>
      <c r="WZ17" s="40">
        <v>2</v>
      </c>
      <c r="XA17" s="40">
        <v>4</v>
      </c>
      <c r="XB17" s="40">
        <v>4</v>
      </c>
      <c r="XC17" s="40">
        <v>5</v>
      </c>
      <c r="XD17" s="40">
        <v>5</v>
      </c>
      <c r="XE17" s="40">
        <v>5</v>
      </c>
      <c r="XF17" s="40">
        <v>3</v>
      </c>
      <c r="XG17" s="40">
        <v>5</v>
      </c>
      <c r="XH17" s="40">
        <v>3</v>
      </c>
      <c r="XI17" s="40">
        <v>3</v>
      </c>
      <c r="XJ17" s="40">
        <v>5</v>
      </c>
      <c r="XK17" s="40">
        <v>4</v>
      </c>
      <c r="XL17" s="40">
        <v>4</v>
      </c>
      <c r="XM17" s="40">
        <v>5</v>
      </c>
      <c r="XN17" s="40">
        <v>3</v>
      </c>
      <c r="XO17" s="40">
        <v>4</v>
      </c>
      <c r="XP17" s="41">
        <v>4</v>
      </c>
      <c r="XQ17" s="42">
        <f>AVERAGE(Tabela63920[[#This Row],[1]:[832]])</f>
        <v>4.1004709576138145</v>
      </c>
      <c r="XR17" s="42">
        <f>SKEW(Tabela63920[[#This Row],[1]:[832]])</f>
        <v>-1.7415222917937296</v>
      </c>
      <c r="XS17" s="42">
        <f>STDEV(Tabela63920[[#This Row],[1]:[832]])</f>
        <v>1.0710380102310166</v>
      </c>
      <c r="XT17" s="63">
        <v>0.85652965305993201</v>
      </c>
    </row>
    <row r="18" spans="1:644" s="28" customFormat="1" ht="24.95" customHeight="1">
      <c r="A18" s="29">
        <v>26</v>
      </c>
      <c r="B18" s="30">
        <v>8</v>
      </c>
      <c r="C18" s="106" t="s">
        <v>1714</v>
      </c>
      <c r="D18" s="39">
        <v>2</v>
      </c>
      <c r="E18" s="40">
        <v>4</v>
      </c>
      <c r="F18" s="40">
        <v>4</v>
      </c>
      <c r="G18" s="40">
        <v>4</v>
      </c>
      <c r="H18" s="40">
        <v>4</v>
      </c>
      <c r="I18" s="40">
        <v>4</v>
      </c>
      <c r="J18" s="40">
        <v>5</v>
      </c>
      <c r="K18" s="40">
        <v>4</v>
      </c>
      <c r="L18" s="40">
        <v>5</v>
      </c>
      <c r="M18" s="40">
        <v>4</v>
      </c>
      <c r="N18" s="40">
        <v>4</v>
      </c>
      <c r="O18" s="40">
        <v>5</v>
      </c>
      <c r="P18" s="40">
        <v>4</v>
      </c>
      <c r="Q18" s="40">
        <v>5</v>
      </c>
      <c r="R18" s="40">
        <v>5</v>
      </c>
      <c r="S18" s="40">
        <v>5</v>
      </c>
      <c r="T18" s="40">
        <v>5</v>
      </c>
      <c r="U18" s="40">
        <v>0</v>
      </c>
      <c r="V18" s="40">
        <v>4</v>
      </c>
      <c r="W18" s="40">
        <v>5</v>
      </c>
      <c r="X18" s="40">
        <v>4</v>
      </c>
      <c r="Y18" s="40">
        <v>5</v>
      </c>
      <c r="Z18" s="40">
        <v>5</v>
      </c>
      <c r="AA18" s="40">
        <v>5</v>
      </c>
      <c r="AB18" s="40">
        <v>5</v>
      </c>
      <c r="AC18" s="40">
        <v>5</v>
      </c>
      <c r="AD18" s="40">
        <v>5</v>
      </c>
      <c r="AE18" s="40">
        <v>5</v>
      </c>
      <c r="AF18" s="40">
        <v>3</v>
      </c>
      <c r="AG18" s="40">
        <v>4</v>
      </c>
      <c r="AH18" s="40">
        <v>5</v>
      </c>
      <c r="AI18" s="40">
        <v>5</v>
      </c>
      <c r="AJ18" s="40">
        <v>5</v>
      </c>
      <c r="AK18" s="40">
        <v>4</v>
      </c>
      <c r="AL18" s="40">
        <v>5</v>
      </c>
      <c r="AM18" s="40">
        <v>5</v>
      </c>
      <c r="AN18" s="40">
        <v>4</v>
      </c>
      <c r="AO18" s="40">
        <v>5</v>
      </c>
      <c r="AP18" s="40">
        <v>4</v>
      </c>
      <c r="AQ18" s="40">
        <v>4</v>
      </c>
      <c r="AR18" s="40">
        <v>3</v>
      </c>
      <c r="AS18" s="40">
        <v>4</v>
      </c>
      <c r="AT18" s="40">
        <v>4</v>
      </c>
      <c r="AU18" s="40">
        <v>3</v>
      </c>
      <c r="AV18" s="40">
        <v>4</v>
      </c>
      <c r="AW18" s="40">
        <v>4</v>
      </c>
      <c r="AX18" s="40">
        <v>4</v>
      </c>
      <c r="AY18" s="40">
        <v>5</v>
      </c>
      <c r="AZ18" s="40">
        <v>4</v>
      </c>
      <c r="BA18" s="40">
        <v>4</v>
      </c>
      <c r="BB18" s="40">
        <v>5</v>
      </c>
      <c r="BC18" s="40">
        <v>4</v>
      </c>
      <c r="BD18" s="40">
        <v>5</v>
      </c>
      <c r="BE18" s="40">
        <v>4</v>
      </c>
      <c r="BF18" s="40">
        <v>5</v>
      </c>
      <c r="BG18" s="40">
        <v>5</v>
      </c>
      <c r="BH18" s="40">
        <v>5</v>
      </c>
      <c r="BI18" s="40">
        <v>5</v>
      </c>
      <c r="BJ18" s="40">
        <v>4</v>
      </c>
      <c r="BK18" s="40">
        <v>4</v>
      </c>
      <c r="BL18" s="40">
        <v>5</v>
      </c>
      <c r="BM18" s="40">
        <v>5</v>
      </c>
      <c r="BN18" s="40">
        <v>4</v>
      </c>
      <c r="BO18" s="40">
        <v>4</v>
      </c>
      <c r="BP18" s="40">
        <v>5</v>
      </c>
      <c r="BQ18" s="40">
        <v>4</v>
      </c>
      <c r="BR18" s="40">
        <v>5</v>
      </c>
      <c r="BS18" s="40">
        <v>5</v>
      </c>
      <c r="BT18" s="40">
        <v>5</v>
      </c>
      <c r="BU18" s="40">
        <v>5</v>
      </c>
      <c r="BV18" s="40">
        <v>5</v>
      </c>
      <c r="BW18" s="40">
        <v>5</v>
      </c>
      <c r="BX18" s="40">
        <v>5</v>
      </c>
      <c r="BY18" s="40">
        <v>5</v>
      </c>
      <c r="BZ18" s="40">
        <v>5</v>
      </c>
      <c r="CA18" s="40">
        <v>5</v>
      </c>
      <c r="CB18" s="40">
        <v>4</v>
      </c>
      <c r="CC18" s="40">
        <v>0</v>
      </c>
      <c r="CD18" s="40">
        <v>5</v>
      </c>
      <c r="CE18" s="40">
        <v>5</v>
      </c>
      <c r="CF18" s="40">
        <v>4</v>
      </c>
      <c r="CG18" s="40">
        <v>4</v>
      </c>
      <c r="CH18" s="40">
        <v>5</v>
      </c>
      <c r="CI18" s="40">
        <v>5</v>
      </c>
      <c r="CJ18" s="40">
        <v>5</v>
      </c>
      <c r="CK18" s="40">
        <v>4</v>
      </c>
      <c r="CL18" s="40">
        <v>4</v>
      </c>
      <c r="CM18" s="40">
        <v>5</v>
      </c>
      <c r="CN18" s="40">
        <v>4</v>
      </c>
      <c r="CO18" s="40">
        <v>4</v>
      </c>
      <c r="CP18" s="40">
        <v>5</v>
      </c>
      <c r="CQ18" s="40">
        <v>5</v>
      </c>
      <c r="CR18" s="40">
        <v>5</v>
      </c>
      <c r="CS18" s="40">
        <v>5</v>
      </c>
      <c r="CT18" s="40">
        <v>5</v>
      </c>
      <c r="CU18" s="40">
        <v>5</v>
      </c>
      <c r="CV18" s="40">
        <v>5</v>
      </c>
      <c r="CW18" s="40">
        <v>4</v>
      </c>
      <c r="CX18" s="40">
        <v>4</v>
      </c>
      <c r="CY18" s="40">
        <v>5</v>
      </c>
      <c r="CZ18" s="40">
        <v>5</v>
      </c>
      <c r="DA18" s="40">
        <v>5</v>
      </c>
      <c r="DB18" s="40">
        <v>5</v>
      </c>
      <c r="DC18" s="40">
        <v>5</v>
      </c>
      <c r="DD18" s="40">
        <v>4</v>
      </c>
      <c r="DE18" s="40">
        <v>4</v>
      </c>
      <c r="DF18" s="40">
        <v>5</v>
      </c>
      <c r="DG18" s="40">
        <v>4</v>
      </c>
      <c r="DH18" s="40">
        <v>5</v>
      </c>
      <c r="DI18" s="40">
        <v>5</v>
      </c>
      <c r="DJ18" s="40">
        <v>5</v>
      </c>
      <c r="DK18" s="40">
        <v>4</v>
      </c>
      <c r="DL18" s="40">
        <v>5</v>
      </c>
      <c r="DM18" s="40">
        <v>5</v>
      </c>
      <c r="DN18" s="40">
        <v>5</v>
      </c>
      <c r="DO18" s="40">
        <v>4</v>
      </c>
      <c r="DP18" s="40">
        <v>5</v>
      </c>
      <c r="DQ18" s="40">
        <v>5</v>
      </c>
      <c r="DR18" s="40">
        <v>5</v>
      </c>
      <c r="DS18" s="40">
        <v>5</v>
      </c>
      <c r="DT18" s="40">
        <v>5</v>
      </c>
      <c r="DU18" s="40">
        <v>5</v>
      </c>
      <c r="DV18" s="40">
        <v>5</v>
      </c>
      <c r="DW18" s="40">
        <v>4</v>
      </c>
      <c r="DX18" s="40">
        <v>5</v>
      </c>
      <c r="DY18" s="40">
        <v>4</v>
      </c>
      <c r="DZ18" s="40">
        <v>4</v>
      </c>
      <c r="EA18" s="40">
        <v>4</v>
      </c>
      <c r="EB18" s="40">
        <v>5</v>
      </c>
      <c r="EC18" s="40">
        <v>5</v>
      </c>
      <c r="ED18" s="40">
        <v>5</v>
      </c>
      <c r="EE18" s="40">
        <v>5</v>
      </c>
      <c r="EF18" s="40">
        <v>5</v>
      </c>
      <c r="EG18" s="40">
        <v>5</v>
      </c>
      <c r="EH18" s="40">
        <v>4</v>
      </c>
      <c r="EI18" s="40">
        <v>4</v>
      </c>
      <c r="EJ18" s="40">
        <v>4</v>
      </c>
      <c r="EK18" s="40">
        <v>4</v>
      </c>
      <c r="EL18" s="40">
        <v>5</v>
      </c>
      <c r="EM18" s="40">
        <v>5</v>
      </c>
      <c r="EN18" s="40">
        <v>5</v>
      </c>
      <c r="EO18" s="40">
        <v>5</v>
      </c>
      <c r="EP18" s="40">
        <v>5</v>
      </c>
      <c r="EQ18" s="40">
        <v>5</v>
      </c>
      <c r="ER18" s="40">
        <v>4</v>
      </c>
      <c r="ES18" s="40">
        <v>4</v>
      </c>
      <c r="ET18" s="40">
        <v>5</v>
      </c>
      <c r="EU18" s="40">
        <v>5</v>
      </c>
      <c r="EV18" s="40">
        <v>4</v>
      </c>
      <c r="EW18" s="40">
        <v>4</v>
      </c>
      <c r="EX18" s="40">
        <v>4</v>
      </c>
      <c r="EY18" s="40">
        <v>4</v>
      </c>
      <c r="EZ18" s="40">
        <v>4</v>
      </c>
      <c r="FA18" s="40">
        <v>5</v>
      </c>
      <c r="FB18" s="40">
        <v>5</v>
      </c>
      <c r="FC18" s="40">
        <v>4</v>
      </c>
      <c r="FD18" s="40">
        <v>4</v>
      </c>
      <c r="FE18" s="40">
        <v>4</v>
      </c>
      <c r="FF18" s="40">
        <v>4</v>
      </c>
      <c r="FG18" s="40">
        <v>5</v>
      </c>
      <c r="FH18" s="40">
        <v>1</v>
      </c>
      <c r="FI18" s="40">
        <v>4</v>
      </c>
      <c r="FJ18" s="40">
        <v>5</v>
      </c>
      <c r="FK18" s="40">
        <v>5</v>
      </c>
      <c r="FL18" s="40">
        <v>5</v>
      </c>
      <c r="FM18" s="40">
        <v>4</v>
      </c>
      <c r="FN18" s="40">
        <v>5</v>
      </c>
      <c r="FO18" s="40">
        <v>5</v>
      </c>
      <c r="FP18" s="40">
        <v>5</v>
      </c>
      <c r="FQ18" s="40">
        <v>4</v>
      </c>
      <c r="FR18" s="40">
        <v>5</v>
      </c>
      <c r="FS18" s="40">
        <v>5</v>
      </c>
      <c r="FT18" s="40">
        <v>3</v>
      </c>
      <c r="FU18" s="40">
        <v>4</v>
      </c>
      <c r="FV18" s="40">
        <v>5</v>
      </c>
      <c r="FW18" s="40">
        <v>5</v>
      </c>
      <c r="FX18" s="40">
        <v>5</v>
      </c>
      <c r="FY18" s="40">
        <v>4</v>
      </c>
      <c r="FZ18" s="40">
        <v>3</v>
      </c>
      <c r="GA18" s="40">
        <v>5</v>
      </c>
      <c r="GB18" s="40">
        <v>5</v>
      </c>
      <c r="GC18" s="40">
        <v>5</v>
      </c>
      <c r="GD18" s="40">
        <v>5</v>
      </c>
      <c r="GE18" s="40">
        <v>0</v>
      </c>
      <c r="GF18" s="40">
        <v>4</v>
      </c>
      <c r="GG18" s="40">
        <v>4</v>
      </c>
      <c r="GH18" s="40">
        <v>5</v>
      </c>
      <c r="GI18" s="40">
        <v>5</v>
      </c>
      <c r="GJ18" s="40">
        <v>3</v>
      </c>
      <c r="GK18" s="40">
        <v>3</v>
      </c>
      <c r="GL18" s="40">
        <v>4</v>
      </c>
      <c r="GM18" s="40">
        <v>4</v>
      </c>
      <c r="GN18" s="40">
        <v>4</v>
      </c>
      <c r="GO18" s="40">
        <v>5</v>
      </c>
      <c r="GP18" s="40">
        <v>4</v>
      </c>
      <c r="GQ18" s="40">
        <v>5</v>
      </c>
      <c r="GR18" s="40">
        <v>5</v>
      </c>
      <c r="GS18" s="40">
        <v>4</v>
      </c>
      <c r="GT18" s="40">
        <v>5</v>
      </c>
      <c r="GU18" s="40">
        <v>5</v>
      </c>
      <c r="GV18" s="40">
        <v>5</v>
      </c>
      <c r="GW18" s="40">
        <v>5</v>
      </c>
      <c r="GX18" s="40">
        <v>4</v>
      </c>
      <c r="GY18" s="40">
        <v>4</v>
      </c>
      <c r="GZ18" s="40">
        <v>4</v>
      </c>
      <c r="HA18" s="40">
        <v>5</v>
      </c>
      <c r="HB18" s="40">
        <v>4</v>
      </c>
      <c r="HC18" s="40">
        <v>4</v>
      </c>
      <c r="HD18" s="40">
        <v>4</v>
      </c>
      <c r="HE18" s="40">
        <v>5</v>
      </c>
      <c r="HF18" s="40">
        <v>5</v>
      </c>
      <c r="HG18" s="40">
        <v>5</v>
      </c>
      <c r="HH18" s="40">
        <v>4</v>
      </c>
      <c r="HI18" s="40">
        <v>4</v>
      </c>
      <c r="HJ18" s="40">
        <v>5</v>
      </c>
      <c r="HK18" s="40">
        <v>5</v>
      </c>
      <c r="HL18" s="40">
        <v>5</v>
      </c>
      <c r="HM18" s="40">
        <v>5</v>
      </c>
      <c r="HN18" s="40">
        <v>5</v>
      </c>
      <c r="HO18" s="40">
        <v>4</v>
      </c>
      <c r="HP18" s="40">
        <v>5</v>
      </c>
      <c r="HQ18" s="40">
        <v>4</v>
      </c>
      <c r="HR18" s="40">
        <v>5</v>
      </c>
      <c r="HS18" s="40">
        <v>5</v>
      </c>
      <c r="HT18" s="40">
        <v>5</v>
      </c>
      <c r="HU18" s="40">
        <v>5</v>
      </c>
      <c r="HV18" s="40">
        <v>5</v>
      </c>
      <c r="HW18" s="40">
        <v>5</v>
      </c>
      <c r="HX18" s="40">
        <v>5</v>
      </c>
      <c r="HY18" s="40">
        <v>4</v>
      </c>
      <c r="HZ18" s="40">
        <v>4</v>
      </c>
      <c r="IA18" s="40">
        <v>5</v>
      </c>
      <c r="IB18" s="40">
        <v>5</v>
      </c>
      <c r="IC18" s="40">
        <v>4</v>
      </c>
      <c r="ID18" s="40">
        <v>5</v>
      </c>
      <c r="IE18" s="40">
        <v>5</v>
      </c>
      <c r="IF18" s="40">
        <v>5</v>
      </c>
      <c r="IG18" s="40">
        <v>4</v>
      </c>
      <c r="IH18" s="40">
        <v>5</v>
      </c>
      <c r="II18" s="40">
        <v>4</v>
      </c>
      <c r="IJ18" s="40">
        <v>5</v>
      </c>
      <c r="IK18" s="40">
        <v>5</v>
      </c>
      <c r="IL18" s="40">
        <v>5</v>
      </c>
      <c r="IM18" s="40">
        <v>5</v>
      </c>
      <c r="IN18" s="40">
        <v>5</v>
      </c>
      <c r="IO18" s="40">
        <v>5</v>
      </c>
      <c r="IP18" s="40">
        <v>5</v>
      </c>
      <c r="IQ18" s="40">
        <v>5</v>
      </c>
      <c r="IR18" s="40">
        <v>5</v>
      </c>
      <c r="IS18" s="40">
        <v>5</v>
      </c>
      <c r="IT18" s="40">
        <v>5</v>
      </c>
      <c r="IU18" s="40">
        <v>5</v>
      </c>
      <c r="IV18" s="40">
        <v>4</v>
      </c>
      <c r="IW18" s="40">
        <v>3</v>
      </c>
      <c r="IX18" s="40">
        <v>5</v>
      </c>
      <c r="IY18" s="40">
        <v>5</v>
      </c>
      <c r="IZ18" s="40">
        <v>5</v>
      </c>
      <c r="JA18" s="40">
        <v>5</v>
      </c>
      <c r="JB18" s="40">
        <v>5</v>
      </c>
      <c r="JC18" s="40">
        <v>5</v>
      </c>
      <c r="JD18" s="40">
        <v>2</v>
      </c>
      <c r="JE18" s="40">
        <v>5</v>
      </c>
      <c r="JF18" s="40">
        <v>5</v>
      </c>
      <c r="JG18" s="40">
        <v>5</v>
      </c>
      <c r="JH18" s="40">
        <v>5</v>
      </c>
      <c r="JI18" s="40">
        <v>4</v>
      </c>
      <c r="JJ18" s="40">
        <v>4</v>
      </c>
      <c r="JK18" s="40">
        <v>4</v>
      </c>
      <c r="JL18" s="40">
        <v>5</v>
      </c>
      <c r="JM18" s="40">
        <v>5</v>
      </c>
      <c r="JN18" s="40">
        <v>4</v>
      </c>
      <c r="JO18" s="40">
        <v>5</v>
      </c>
      <c r="JP18" s="40">
        <v>4</v>
      </c>
      <c r="JQ18" s="40">
        <v>5</v>
      </c>
      <c r="JR18" s="40">
        <v>5</v>
      </c>
      <c r="JS18" s="40">
        <v>5</v>
      </c>
      <c r="JT18" s="40">
        <v>5</v>
      </c>
      <c r="JU18" s="40">
        <v>4</v>
      </c>
      <c r="JV18" s="40">
        <v>5</v>
      </c>
      <c r="JW18" s="40">
        <v>4</v>
      </c>
      <c r="JX18" s="40">
        <v>5</v>
      </c>
      <c r="JY18" s="40">
        <v>5</v>
      </c>
      <c r="JZ18" s="40">
        <v>5</v>
      </c>
      <c r="KA18" s="40">
        <v>5</v>
      </c>
      <c r="KB18" s="40">
        <v>5</v>
      </c>
      <c r="KC18" s="40">
        <v>5</v>
      </c>
      <c r="KD18" s="40">
        <v>5</v>
      </c>
      <c r="KE18" s="40">
        <v>5</v>
      </c>
      <c r="KF18" s="40">
        <v>4</v>
      </c>
      <c r="KG18" s="40">
        <v>5</v>
      </c>
      <c r="KH18" s="40">
        <v>5</v>
      </c>
      <c r="KI18" s="40">
        <v>5</v>
      </c>
      <c r="KJ18" s="40">
        <v>4</v>
      </c>
      <c r="KK18" s="40">
        <v>5</v>
      </c>
      <c r="KL18" s="40">
        <v>5</v>
      </c>
      <c r="KM18" s="40">
        <v>4</v>
      </c>
      <c r="KN18" s="40">
        <v>4</v>
      </c>
      <c r="KO18" s="40">
        <v>5</v>
      </c>
      <c r="KP18" s="40">
        <v>4</v>
      </c>
      <c r="KQ18" s="40">
        <v>3</v>
      </c>
      <c r="KR18" s="40">
        <v>4</v>
      </c>
      <c r="KS18" s="40">
        <v>5</v>
      </c>
      <c r="KT18" s="40">
        <v>5</v>
      </c>
      <c r="KU18" s="40">
        <v>4</v>
      </c>
      <c r="KV18" s="40">
        <v>5</v>
      </c>
      <c r="KW18" s="40">
        <v>4</v>
      </c>
      <c r="KX18" s="40">
        <v>5</v>
      </c>
      <c r="KY18" s="40">
        <v>5</v>
      </c>
      <c r="KZ18" s="40">
        <v>5</v>
      </c>
      <c r="LA18" s="40">
        <v>4</v>
      </c>
      <c r="LB18" s="40">
        <v>5</v>
      </c>
      <c r="LC18" s="40">
        <v>5</v>
      </c>
      <c r="LD18" s="40">
        <v>5</v>
      </c>
      <c r="LE18" s="40">
        <v>4</v>
      </c>
      <c r="LF18" s="40">
        <v>4</v>
      </c>
      <c r="LG18" s="40">
        <v>5</v>
      </c>
      <c r="LH18" s="40">
        <v>5</v>
      </c>
      <c r="LI18" s="40">
        <v>5</v>
      </c>
      <c r="LJ18" s="40">
        <v>4</v>
      </c>
      <c r="LK18" s="40">
        <v>5</v>
      </c>
      <c r="LL18" s="40">
        <v>4</v>
      </c>
      <c r="LM18" s="40">
        <v>5</v>
      </c>
      <c r="LN18" s="40">
        <v>5</v>
      </c>
      <c r="LO18" s="40">
        <v>5</v>
      </c>
      <c r="LP18" s="40">
        <v>4</v>
      </c>
      <c r="LQ18" s="40">
        <v>3</v>
      </c>
      <c r="LR18" s="40">
        <v>5</v>
      </c>
      <c r="LS18" s="40">
        <v>5</v>
      </c>
      <c r="LT18" s="40">
        <v>5</v>
      </c>
      <c r="LU18" s="40">
        <v>4</v>
      </c>
      <c r="LV18" s="40">
        <v>5</v>
      </c>
      <c r="LW18" s="40">
        <v>5</v>
      </c>
      <c r="LX18" s="40">
        <v>4</v>
      </c>
      <c r="LY18" s="40">
        <v>4</v>
      </c>
      <c r="LZ18" s="40">
        <v>4</v>
      </c>
      <c r="MA18" s="40">
        <v>0</v>
      </c>
      <c r="MB18" s="40">
        <v>4</v>
      </c>
      <c r="MC18" s="40">
        <v>4</v>
      </c>
      <c r="MD18" s="40">
        <v>5</v>
      </c>
      <c r="ME18" s="40">
        <v>5</v>
      </c>
      <c r="MF18" s="40">
        <v>5</v>
      </c>
      <c r="MG18" s="40">
        <v>5</v>
      </c>
      <c r="MH18" s="40">
        <v>5</v>
      </c>
      <c r="MI18" s="40">
        <v>4</v>
      </c>
      <c r="MJ18" s="40">
        <v>4</v>
      </c>
      <c r="MK18" s="40">
        <v>5</v>
      </c>
      <c r="ML18" s="40">
        <v>5</v>
      </c>
      <c r="MM18" s="40">
        <v>5</v>
      </c>
      <c r="MN18" s="40">
        <v>5</v>
      </c>
      <c r="MO18" s="40">
        <v>5</v>
      </c>
      <c r="MP18" s="40">
        <v>4</v>
      </c>
      <c r="MQ18" s="40">
        <v>4</v>
      </c>
      <c r="MR18" s="40">
        <v>4</v>
      </c>
      <c r="MS18" s="40">
        <v>4</v>
      </c>
      <c r="MT18" s="40">
        <v>5</v>
      </c>
      <c r="MU18" s="40">
        <v>5</v>
      </c>
      <c r="MV18" s="40">
        <v>4</v>
      </c>
      <c r="MW18" s="40">
        <v>4</v>
      </c>
      <c r="MX18" s="40">
        <v>5</v>
      </c>
      <c r="MY18" s="40">
        <v>4</v>
      </c>
      <c r="MZ18" s="40">
        <v>5</v>
      </c>
      <c r="NA18" s="40">
        <v>5</v>
      </c>
      <c r="NB18" s="40">
        <v>5</v>
      </c>
      <c r="NC18" s="40">
        <v>5</v>
      </c>
      <c r="ND18" s="40">
        <v>5</v>
      </c>
      <c r="NE18" s="40">
        <v>4</v>
      </c>
      <c r="NF18" s="40">
        <v>5</v>
      </c>
      <c r="NG18" s="40">
        <v>5</v>
      </c>
      <c r="NH18" s="40">
        <v>5</v>
      </c>
      <c r="NI18" s="40">
        <v>5</v>
      </c>
      <c r="NJ18" s="40">
        <v>5</v>
      </c>
      <c r="NK18" s="40">
        <v>4</v>
      </c>
      <c r="NL18" s="40">
        <v>5</v>
      </c>
      <c r="NM18" s="40">
        <v>5</v>
      </c>
      <c r="NN18" s="40">
        <v>5</v>
      </c>
      <c r="NO18" s="40">
        <v>5</v>
      </c>
      <c r="NP18" s="40">
        <v>5</v>
      </c>
      <c r="NQ18" s="40">
        <v>5</v>
      </c>
      <c r="NR18" s="40">
        <v>5</v>
      </c>
      <c r="NS18" s="40">
        <v>5</v>
      </c>
      <c r="NT18" s="40">
        <v>5</v>
      </c>
      <c r="NU18" s="40">
        <v>5</v>
      </c>
      <c r="NV18" s="40">
        <v>5</v>
      </c>
      <c r="NW18" s="40">
        <v>5</v>
      </c>
      <c r="NX18" s="40">
        <v>5</v>
      </c>
      <c r="NY18" s="40">
        <v>4</v>
      </c>
      <c r="NZ18" s="40">
        <v>5</v>
      </c>
      <c r="OA18" s="40">
        <v>5</v>
      </c>
      <c r="OB18" s="40">
        <v>4</v>
      </c>
      <c r="OC18" s="40">
        <v>5</v>
      </c>
      <c r="OD18" s="40">
        <v>5</v>
      </c>
      <c r="OE18" s="40">
        <v>5</v>
      </c>
      <c r="OF18" s="40">
        <v>5</v>
      </c>
      <c r="OG18" s="40">
        <v>5</v>
      </c>
      <c r="OH18" s="40">
        <v>5</v>
      </c>
      <c r="OI18" s="40">
        <v>5</v>
      </c>
      <c r="OJ18" s="40">
        <v>4</v>
      </c>
      <c r="OK18" s="40">
        <v>5</v>
      </c>
      <c r="OL18" s="40">
        <v>5</v>
      </c>
      <c r="OM18" s="40">
        <v>5</v>
      </c>
      <c r="ON18" s="40">
        <v>5</v>
      </c>
      <c r="OO18" s="40">
        <v>3</v>
      </c>
      <c r="OP18" s="40">
        <v>5</v>
      </c>
      <c r="OQ18" s="40">
        <v>4</v>
      </c>
      <c r="OR18" s="40">
        <v>5</v>
      </c>
      <c r="OS18" s="40">
        <v>4</v>
      </c>
      <c r="OT18" s="40">
        <v>5</v>
      </c>
      <c r="OU18" s="40">
        <v>4</v>
      </c>
      <c r="OV18" s="40">
        <v>3</v>
      </c>
      <c r="OW18" s="40">
        <v>3</v>
      </c>
      <c r="OX18" s="40">
        <v>5</v>
      </c>
      <c r="OY18" s="40">
        <v>5</v>
      </c>
      <c r="OZ18" s="40">
        <v>5</v>
      </c>
      <c r="PA18" s="40">
        <v>5</v>
      </c>
      <c r="PB18" s="40">
        <v>2</v>
      </c>
      <c r="PC18" s="40">
        <v>5</v>
      </c>
      <c r="PD18" s="40">
        <v>5</v>
      </c>
      <c r="PE18" s="40">
        <v>5</v>
      </c>
      <c r="PF18" s="40">
        <v>5</v>
      </c>
      <c r="PG18" s="40">
        <v>5</v>
      </c>
      <c r="PH18" s="40">
        <v>4</v>
      </c>
      <c r="PI18" s="40">
        <v>5</v>
      </c>
      <c r="PJ18" s="40">
        <v>4</v>
      </c>
      <c r="PK18" s="40">
        <v>4</v>
      </c>
      <c r="PL18" s="40">
        <v>5</v>
      </c>
      <c r="PM18" s="40">
        <v>3</v>
      </c>
      <c r="PN18" s="40">
        <v>4</v>
      </c>
      <c r="PO18" s="40">
        <v>4</v>
      </c>
      <c r="PP18" s="40">
        <v>4</v>
      </c>
      <c r="PQ18" s="40">
        <v>4</v>
      </c>
      <c r="PR18" s="40">
        <v>5</v>
      </c>
      <c r="PS18" s="40">
        <v>5</v>
      </c>
      <c r="PT18" s="40">
        <v>5</v>
      </c>
      <c r="PU18" s="40">
        <v>5</v>
      </c>
      <c r="PV18" s="40">
        <v>4</v>
      </c>
      <c r="PW18" s="40">
        <v>5</v>
      </c>
      <c r="PX18" s="40">
        <v>5</v>
      </c>
      <c r="PY18" s="40">
        <v>4</v>
      </c>
      <c r="PZ18" s="40">
        <v>5</v>
      </c>
      <c r="QA18" s="40">
        <v>5</v>
      </c>
      <c r="QB18" s="40">
        <v>5</v>
      </c>
      <c r="QC18" s="40">
        <v>5</v>
      </c>
      <c r="QD18" s="40">
        <v>4</v>
      </c>
      <c r="QE18" s="40">
        <v>3</v>
      </c>
      <c r="QF18" s="40">
        <v>5</v>
      </c>
      <c r="QG18" s="40">
        <v>5</v>
      </c>
      <c r="QH18" s="40">
        <v>5</v>
      </c>
      <c r="QI18" s="40">
        <v>5</v>
      </c>
      <c r="QJ18" s="40">
        <v>5</v>
      </c>
      <c r="QK18" s="40">
        <v>5</v>
      </c>
      <c r="QL18" s="40">
        <v>3</v>
      </c>
      <c r="QM18" s="40">
        <v>5</v>
      </c>
      <c r="QN18" s="40">
        <v>5</v>
      </c>
      <c r="QO18" s="40">
        <v>5</v>
      </c>
      <c r="QP18" s="40">
        <v>4</v>
      </c>
      <c r="QQ18" s="40">
        <v>5</v>
      </c>
      <c r="QR18" s="40">
        <v>5</v>
      </c>
      <c r="QS18" s="40">
        <v>5</v>
      </c>
      <c r="QT18" s="40">
        <v>5</v>
      </c>
      <c r="QU18" s="40">
        <v>5</v>
      </c>
      <c r="QV18" s="40">
        <v>5</v>
      </c>
      <c r="QW18" s="40">
        <v>5</v>
      </c>
      <c r="QX18" s="40">
        <v>5</v>
      </c>
      <c r="QY18" s="40">
        <v>5</v>
      </c>
      <c r="QZ18" s="40">
        <v>5</v>
      </c>
      <c r="RA18" s="40">
        <v>5</v>
      </c>
      <c r="RB18" s="40">
        <v>5</v>
      </c>
      <c r="RC18" s="40">
        <v>4</v>
      </c>
      <c r="RD18" s="40">
        <v>5</v>
      </c>
      <c r="RE18" s="40">
        <v>5</v>
      </c>
      <c r="RF18" s="40">
        <v>5</v>
      </c>
      <c r="RG18" s="40">
        <v>5</v>
      </c>
      <c r="RH18" s="40">
        <v>0</v>
      </c>
      <c r="RI18" s="40">
        <v>4</v>
      </c>
      <c r="RJ18" s="40">
        <v>4</v>
      </c>
      <c r="RK18" s="40">
        <v>5</v>
      </c>
      <c r="RL18" s="40">
        <v>4</v>
      </c>
      <c r="RM18" s="40">
        <v>5</v>
      </c>
      <c r="RN18" s="40">
        <v>5</v>
      </c>
      <c r="RO18" s="40">
        <v>4</v>
      </c>
      <c r="RP18" s="40">
        <v>4</v>
      </c>
      <c r="RQ18" s="40">
        <v>5</v>
      </c>
      <c r="RR18" s="40">
        <v>2</v>
      </c>
      <c r="RS18" s="40">
        <v>5</v>
      </c>
      <c r="RT18" s="40">
        <v>4</v>
      </c>
      <c r="RU18" s="40">
        <v>5</v>
      </c>
      <c r="RV18" s="40">
        <v>4</v>
      </c>
      <c r="RW18" s="40">
        <v>5</v>
      </c>
      <c r="RX18" s="40">
        <v>5</v>
      </c>
      <c r="RY18" s="40">
        <v>5</v>
      </c>
      <c r="RZ18" s="40">
        <v>5</v>
      </c>
      <c r="SA18" s="40">
        <v>4</v>
      </c>
      <c r="SB18" s="40">
        <v>5</v>
      </c>
      <c r="SC18" s="40">
        <v>5</v>
      </c>
      <c r="SD18" s="40">
        <v>5</v>
      </c>
      <c r="SE18" s="40">
        <v>4</v>
      </c>
      <c r="SF18" s="40">
        <v>5</v>
      </c>
      <c r="SG18" s="40">
        <v>4</v>
      </c>
      <c r="SH18" s="40">
        <v>4</v>
      </c>
      <c r="SI18" s="40">
        <v>5</v>
      </c>
      <c r="SJ18" s="40">
        <v>4</v>
      </c>
      <c r="SK18" s="40">
        <v>4</v>
      </c>
      <c r="SL18" s="40">
        <v>4</v>
      </c>
      <c r="SM18" s="40">
        <v>3</v>
      </c>
      <c r="SN18" s="40">
        <v>5</v>
      </c>
      <c r="SO18" s="40">
        <v>5</v>
      </c>
      <c r="SP18" s="40">
        <v>4</v>
      </c>
      <c r="SQ18" s="40">
        <v>4</v>
      </c>
      <c r="SR18" s="40">
        <v>5</v>
      </c>
      <c r="SS18" s="40">
        <v>5</v>
      </c>
      <c r="ST18" s="40">
        <v>5</v>
      </c>
      <c r="SU18" s="40">
        <v>4</v>
      </c>
      <c r="SV18" s="40">
        <v>5</v>
      </c>
      <c r="SW18" s="40">
        <v>5</v>
      </c>
      <c r="SX18" s="40">
        <v>4</v>
      </c>
      <c r="SY18" s="40">
        <v>5</v>
      </c>
      <c r="SZ18" s="40">
        <v>4</v>
      </c>
      <c r="TA18" s="40">
        <v>3</v>
      </c>
      <c r="TB18" s="40">
        <v>5</v>
      </c>
      <c r="TC18" s="40">
        <v>4</v>
      </c>
      <c r="TD18" s="40">
        <v>5</v>
      </c>
      <c r="TE18" s="40">
        <v>5</v>
      </c>
      <c r="TF18" s="40">
        <v>4</v>
      </c>
      <c r="TG18" s="40">
        <v>4</v>
      </c>
      <c r="TH18" s="40">
        <v>5</v>
      </c>
      <c r="TI18" s="40">
        <v>4</v>
      </c>
      <c r="TJ18" s="40">
        <v>3</v>
      </c>
      <c r="TK18" s="40">
        <v>3</v>
      </c>
      <c r="TL18" s="40">
        <v>5</v>
      </c>
      <c r="TM18" s="40">
        <v>5</v>
      </c>
      <c r="TN18" s="40">
        <v>4</v>
      </c>
      <c r="TO18" s="40">
        <v>5</v>
      </c>
      <c r="TP18" s="40">
        <v>4</v>
      </c>
      <c r="TQ18" s="40">
        <v>5</v>
      </c>
      <c r="TR18" s="40">
        <v>4</v>
      </c>
      <c r="TS18" s="40">
        <v>5</v>
      </c>
      <c r="TT18" s="40">
        <v>5</v>
      </c>
      <c r="TU18" s="40">
        <v>5</v>
      </c>
      <c r="TV18" s="40">
        <v>5</v>
      </c>
      <c r="TW18" s="40">
        <v>5</v>
      </c>
      <c r="TX18" s="40">
        <v>5</v>
      </c>
      <c r="TY18" s="40">
        <v>5</v>
      </c>
      <c r="TZ18" s="40">
        <v>5</v>
      </c>
      <c r="UA18" s="40">
        <v>5</v>
      </c>
      <c r="UB18" s="40">
        <v>2</v>
      </c>
      <c r="UC18" s="40">
        <v>4</v>
      </c>
      <c r="UD18" s="40">
        <v>5</v>
      </c>
      <c r="UE18" s="40">
        <v>5</v>
      </c>
      <c r="UF18" s="40">
        <v>3</v>
      </c>
      <c r="UG18" s="40">
        <v>5</v>
      </c>
      <c r="UH18" s="40">
        <v>4</v>
      </c>
      <c r="UI18" s="40">
        <v>4</v>
      </c>
      <c r="UJ18" s="40">
        <v>2</v>
      </c>
      <c r="UK18" s="40">
        <v>5</v>
      </c>
      <c r="UL18" s="40">
        <v>3</v>
      </c>
      <c r="UM18" s="40">
        <v>5</v>
      </c>
      <c r="UN18" s="40">
        <v>5</v>
      </c>
      <c r="UO18" s="40">
        <v>5</v>
      </c>
      <c r="UP18" s="40">
        <v>4</v>
      </c>
      <c r="UQ18" s="40">
        <v>4</v>
      </c>
      <c r="UR18" s="40">
        <v>4</v>
      </c>
      <c r="US18" s="40">
        <v>5</v>
      </c>
      <c r="UT18" s="40">
        <v>4</v>
      </c>
      <c r="UU18" s="40">
        <v>5</v>
      </c>
      <c r="UV18" s="40">
        <v>5</v>
      </c>
      <c r="UW18" s="40">
        <v>4</v>
      </c>
      <c r="UX18" s="40">
        <v>1</v>
      </c>
      <c r="UY18" s="40">
        <v>1</v>
      </c>
      <c r="UZ18" s="40">
        <v>5</v>
      </c>
      <c r="VA18" s="40">
        <v>3</v>
      </c>
      <c r="VB18" s="40">
        <v>5</v>
      </c>
      <c r="VC18" s="40">
        <v>4</v>
      </c>
      <c r="VD18" s="40">
        <v>4</v>
      </c>
      <c r="VE18" s="40">
        <v>3</v>
      </c>
      <c r="VF18" s="40">
        <v>5</v>
      </c>
      <c r="VG18" s="40">
        <v>4</v>
      </c>
      <c r="VH18" s="40">
        <v>4</v>
      </c>
      <c r="VI18" s="40">
        <v>4</v>
      </c>
      <c r="VJ18" s="40">
        <v>5</v>
      </c>
      <c r="VK18" s="40">
        <v>5</v>
      </c>
      <c r="VL18" s="40">
        <v>5</v>
      </c>
      <c r="VM18" s="40">
        <v>3</v>
      </c>
      <c r="VN18" s="40">
        <v>4</v>
      </c>
      <c r="VO18" s="40">
        <v>4</v>
      </c>
      <c r="VP18" s="40">
        <v>4</v>
      </c>
      <c r="VQ18" s="40">
        <v>5</v>
      </c>
      <c r="VR18" s="40">
        <v>5</v>
      </c>
      <c r="VS18" s="40">
        <v>3</v>
      </c>
      <c r="VT18" s="40">
        <v>5</v>
      </c>
      <c r="VU18" s="40">
        <v>4</v>
      </c>
      <c r="VV18" s="40">
        <v>5</v>
      </c>
      <c r="VW18" s="40">
        <v>5</v>
      </c>
      <c r="VX18" s="40">
        <v>4</v>
      </c>
      <c r="VY18" s="40">
        <v>5</v>
      </c>
      <c r="VZ18" s="40">
        <v>5</v>
      </c>
      <c r="WA18" s="40">
        <v>4</v>
      </c>
      <c r="WB18" s="40">
        <v>3</v>
      </c>
      <c r="WC18" s="40">
        <v>3</v>
      </c>
      <c r="WD18" s="40">
        <v>4</v>
      </c>
      <c r="WE18" s="40">
        <v>5</v>
      </c>
      <c r="WF18" s="40">
        <v>4</v>
      </c>
      <c r="WG18" s="40">
        <v>4</v>
      </c>
      <c r="WH18" s="40">
        <v>4</v>
      </c>
      <c r="WI18" s="40">
        <v>4</v>
      </c>
      <c r="WJ18" s="40">
        <v>5</v>
      </c>
      <c r="WK18" s="40">
        <v>4</v>
      </c>
      <c r="WL18" s="40">
        <v>4</v>
      </c>
      <c r="WM18" s="40">
        <v>5</v>
      </c>
      <c r="WN18" s="40">
        <v>4</v>
      </c>
      <c r="WO18" s="40">
        <v>5</v>
      </c>
      <c r="WP18" s="40">
        <v>5</v>
      </c>
      <c r="WQ18" s="40">
        <v>4</v>
      </c>
      <c r="WR18" s="40">
        <v>5</v>
      </c>
      <c r="WS18" s="40">
        <v>2</v>
      </c>
      <c r="WT18" s="40">
        <v>5</v>
      </c>
      <c r="WU18" s="40">
        <v>4</v>
      </c>
      <c r="WV18" s="40">
        <v>5</v>
      </c>
      <c r="WW18" s="40">
        <v>5</v>
      </c>
      <c r="WX18" s="40">
        <v>4</v>
      </c>
      <c r="WY18" s="40">
        <v>4</v>
      </c>
      <c r="WZ18" s="40">
        <v>4</v>
      </c>
      <c r="XA18" s="40">
        <v>5</v>
      </c>
      <c r="XB18" s="40">
        <v>4</v>
      </c>
      <c r="XC18" s="40">
        <v>5</v>
      </c>
      <c r="XD18" s="40">
        <v>5</v>
      </c>
      <c r="XE18" s="40">
        <v>5</v>
      </c>
      <c r="XF18" s="40">
        <v>5</v>
      </c>
      <c r="XG18" s="40">
        <v>5</v>
      </c>
      <c r="XH18" s="40">
        <v>3</v>
      </c>
      <c r="XI18" s="40">
        <v>4</v>
      </c>
      <c r="XJ18" s="40">
        <v>5</v>
      </c>
      <c r="XK18" s="40">
        <v>4</v>
      </c>
      <c r="XL18" s="40">
        <v>5</v>
      </c>
      <c r="XM18" s="40">
        <v>5</v>
      </c>
      <c r="XN18" s="40">
        <v>3</v>
      </c>
      <c r="XO18" s="40">
        <v>5</v>
      </c>
      <c r="XP18" s="41">
        <v>5</v>
      </c>
      <c r="XQ18" s="42">
        <f>AVERAGE(Tabela63920[[#This Row],[1]:[832]])</f>
        <v>4.4882260596546315</v>
      </c>
      <c r="XR18" s="42">
        <f>SKEW(Tabela63920[[#This Row],[1]:[832]])</f>
        <v>-2.4254737899592391</v>
      </c>
      <c r="XS18" s="42">
        <f>STDEV(Tabela63920[[#This Row],[1]:[832]])</f>
        <v>0.79023292427160119</v>
      </c>
      <c r="XT18" s="63">
        <v>0.86132993014658377</v>
      </c>
    </row>
    <row r="19" spans="1:644" s="28" customFormat="1" ht="24.95" customHeight="1">
      <c r="A19" s="29">
        <v>27</v>
      </c>
      <c r="B19" s="30">
        <v>9</v>
      </c>
      <c r="C19" s="106" t="s">
        <v>1715</v>
      </c>
      <c r="D19" s="39">
        <v>1</v>
      </c>
      <c r="E19" s="40">
        <v>4</v>
      </c>
      <c r="F19" s="40">
        <v>5</v>
      </c>
      <c r="G19" s="40">
        <v>4</v>
      </c>
      <c r="H19" s="40">
        <v>4</v>
      </c>
      <c r="I19" s="40">
        <v>5</v>
      </c>
      <c r="J19" s="40">
        <v>5</v>
      </c>
      <c r="K19" s="40">
        <v>4</v>
      </c>
      <c r="L19" s="40">
        <v>5</v>
      </c>
      <c r="M19" s="40">
        <v>4</v>
      </c>
      <c r="N19" s="40">
        <v>4</v>
      </c>
      <c r="O19" s="40">
        <v>5</v>
      </c>
      <c r="P19" s="40">
        <v>4</v>
      </c>
      <c r="Q19" s="40">
        <v>5</v>
      </c>
      <c r="R19" s="40">
        <v>5</v>
      </c>
      <c r="S19" s="40">
        <v>4</v>
      </c>
      <c r="T19" s="40">
        <v>5</v>
      </c>
      <c r="U19" s="40">
        <v>0</v>
      </c>
      <c r="V19" s="40">
        <v>4</v>
      </c>
      <c r="W19" s="40">
        <v>5</v>
      </c>
      <c r="X19" s="40">
        <v>5</v>
      </c>
      <c r="Y19" s="40">
        <v>5</v>
      </c>
      <c r="Z19" s="40">
        <v>0</v>
      </c>
      <c r="AA19" s="40">
        <v>5</v>
      </c>
      <c r="AB19" s="40">
        <v>5</v>
      </c>
      <c r="AC19" s="40">
        <v>4</v>
      </c>
      <c r="AD19" s="40">
        <v>5</v>
      </c>
      <c r="AE19" s="40">
        <v>5</v>
      </c>
      <c r="AF19" s="40">
        <v>4</v>
      </c>
      <c r="AG19" s="40">
        <v>4</v>
      </c>
      <c r="AH19" s="40">
        <v>5</v>
      </c>
      <c r="AI19" s="40">
        <v>5</v>
      </c>
      <c r="AJ19" s="40">
        <v>5</v>
      </c>
      <c r="AK19" s="40">
        <v>0</v>
      </c>
      <c r="AL19" s="40">
        <v>5</v>
      </c>
      <c r="AM19" s="40">
        <v>5</v>
      </c>
      <c r="AN19" s="40">
        <v>4</v>
      </c>
      <c r="AO19" s="40">
        <v>5</v>
      </c>
      <c r="AP19" s="40">
        <v>4</v>
      </c>
      <c r="AQ19" s="40">
        <v>4</v>
      </c>
      <c r="AR19" s="40">
        <v>3</v>
      </c>
      <c r="AS19" s="40">
        <v>4</v>
      </c>
      <c r="AT19" s="40">
        <v>5</v>
      </c>
      <c r="AU19" s="40">
        <v>5</v>
      </c>
      <c r="AV19" s="40">
        <v>4</v>
      </c>
      <c r="AW19" s="40">
        <v>4</v>
      </c>
      <c r="AX19" s="40">
        <v>3</v>
      </c>
      <c r="AY19" s="40">
        <v>5</v>
      </c>
      <c r="AZ19" s="40">
        <v>5</v>
      </c>
      <c r="BA19" s="40">
        <v>4</v>
      </c>
      <c r="BB19" s="40">
        <v>5</v>
      </c>
      <c r="BC19" s="40">
        <v>4</v>
      </c>
      <c r="BD19" s="40">
        <v>5</v>
      </c>
      <c r="BE19" s="40">
        <v>5</v>
      </c>
      <c r="BF19" s="40">
        <v>5</v>
      </c>
      <c r="BG19" s="40">
        <v>5</v>
      </c>
      <c r="BH19" s="40">
        <v>5</v>
      </c>
      <c r="BI19" s="40">
        <v>5</v>
      </c>
      <c r="BJ19" s="40">
        <v>5</v>
      </c>
      <c r="BK19" s="40">
        <v>3</v>
      </c>
      <c r="BL19" s="40">
        <v>5</v>
      </c>
      <c r="BM19" s="40">
        <v>5</v>
      </c>
      <c r="BN19" s="40">
        <v>4</v>
      </c>
      <c r="BO19" s="40">
        <v>5</v>
      </c>
      <c r="BP19" s="40">
        <v>5</v>
      </c>
      <c r="BQ19" s="40">
        <v>4</v>
      </c>
      <c r="BR19" s="40">
        <v>5</v>
      </c>
      <c r="BS19" s="40">
        <v>5</v>
      </c>
      <c r="BT19" s="40">
        <v>5</v>
      </c>
      <c r="BU19" s="40">
        <v>4</v>
      </c>
      <c r="BV19" s="40">
        <v>5</v>
      </c>
      <c r="BW19" s="40">
        <v>4</v>
      </c>
      <c r="BX19" s="40">
        <v>4</v>
      </c>
      <c r="BY19" s="40">
        <v>4</v>
      </c>
      <c r="BZ19" s="40">
        <v>4</v>
      </c>
      <c r="CA19" s="40">
        <v>5</v>
      </c>
      <c r="CB19" s="40">
        <v>4</v>
      </c>
      <c r="CC19" s="40">
        <v>5</v>
      </c>
      <c r="CD19" s="40">
        <v>5</v>
      </c>
      <c r="CE19" s="40">
        <v>4</v>
      </c>
      <c r="CF19" s="40">
        <v>4</v>
      </c>
      <c r="CG19" s="40">
        <v>4</v>
      </c>
      <c r="CH19" s="40">
        <v>5</v>
      </c>
      <c r="CI19" s="40">
        <v>5</v>
      </c>
      <c r="CJ19" s="40">
        <v>4</v>
      </c>
      <c r="CK19" s="40">
        <v>4</v>
      </c>
      <c r="CL19" s="40">
        <v>4</v>
      </c>
      <c r="CM19" s="40">
        <v>5</v>
      </c>
      <c r="CN19" s="40">
        <v>4</v>
      </c>
      <c r="CO19" s="40">
        <v>4</v>
      </c>
      <c r="CP19" s="40">
        <v>5</v>
      </c>
      <c r="CQ19" s="40">
        <v>5</v>
      </c>
      <c r="CR19" s="40">
        <v>5</v>
      </c>
      <c r="CS19" s="40">
        <v>4</v>
      </c>
      <c r="CT19" s="40">
        <v>4</v>
      </c>
      <c r="CU19" s="40">
        <v>4</v>
      </c>
      <c r="CV19" s="40">
        <v>5</v>
      </c>
      <c r="CW19" s="40">
        <v>4</v>
      </c>
      <c r="CX19" s="40">
        <v>5</v>
      </c>
      <c r="CY19" s="40">
        <v>5</v>
      </c>
      <c r="CZ19" s="40">
        <v>5</v>
      </c>
      <c r="DA19" s="40">
        <v>5</v>
      </c>
      <c r="DB19" s="40">
        <v>4</v>
      </c>
      <c r="DC19" s="40">
        <v>5</v>
      </c>
      <c r="DD19" s="40">
        <v>4</v>
      </c>
      <c r="DE19" s="40">
        <v>4</v>
      </c>
      <c r="DF19" s="40">
        <v>5</v>
      </c>
      <c r="DG19" s="40">
        <v>4</v>
      </c>
      <c r="DH19" s="40">
        <v>5</v>
      </c>
      <c r="DI19" s="40">
        <v>5</v>
      </c>
      <c r="DJ19" s="40">
        <v>4</v>
      </c>
      <c r="DK19" s="40">
        <v>4</v>
      </c>
      <c r="DL19" s="40">
        <v>4</v>
      </c>
      <c r="DM19" s="40">
        <v>4</v>
      </c>
      <c r="DN19" s="40">
        <v>5</v>
      </c>
      <c r="DO19" s="40">
        <v>4</v>
      </c>
      <c r="DP19" s="40">
        <v>4</v>
      </c>
      <c r="DQ19" s="40">
        <v>5</v>
      </c>
      <c r="DR19" s="40">
        <v>4</v>
      </c>
      <c r="DS19" s="40">
        <v>5</v>
      </c>
      <c r="DT19" s="40">
        <v>5</v>
      </c>
      <c r="DU19" s="40">
        <v>4</v>
      </c>
      <c r="DV19" s="40">
        <v>5</v>
      </c>
      <c r="DW19" s="40">
        <v>4</v>
      </c>
      <c r="DX19" s="40">
        <v>5</v>
      </c>
      <c r="DY19" s="40">
        <v>5</v>
      </c>
      <c r="DZ19" s="40">
        <v>5</v>
      </c>
      <c r="EA19" s="40">
        <v>5</v>
      </c>
      <c r="EB19" s="40">
        <v>5</v>
      </c>
      <c r="EC19" s="40">
        <v>5</v>
      </c>
      <c r="ED19" s="40">
        <v>5</v>
      </c>
      <c r="EE19" s="40">
        <v>5</v>
      </c>
      <c r="EF19" s="40">
        <v>5</v>
      </c>
      <c r="EG19" s="40">
        <v>4</v>
      </c>
      <c r="EH19" s="40">
        <v>5</v>
      </c>
      <c r="EI19" s="40">
        <v>4</v>
      </c>
      <c r="EJ19" s="40">
        <v>4</v>
      </c>
      <c r="EK19" s="40">
        <v>5</v>
      </c>
      <c r="EL19" s="40">
        <v>5</v>
      </c>
      <c r="EM19" s="40">
        <v>4</v>
      </c>
      <c r="EN19" s="40">
        <v>5</v>
      </c>
      <c r="EO19" s="40">
        <v>5</v>
      </c>
      <c r="EP19" s="40">
        <v>5</v>
      </c>
      <c r="EQ19" s="40">
        <v>5</v>
      </c>
      <c r="ER19" s="40">
        <v>4</v>
      </c>
      <c r="ES19" s="40">
        <v>5</v>
      </c>
      <c r="ET19" s="40">
        <v>5</v>
      </c>
      <c r="EU19" s="40">
        <v>5</v>
      </c>
      <c r="EV19" s="40">
        <v>4</v>
      </c>
      <c r="EW19" s="40">
        <v>4</v>
      </c>
      <c r="EX19" s="40">
        <v>5</v>
      </c>
      <c r="EY19" s="40">
        <v>5</v>
      </c>
      <c r="EZ19" s="40">
        <v>5</v>
      </c>
      <c r="FA19" s="40">
        <v>5</v>
      </c>
      <c r="FB19" s="40">
        <v>5</v>
      </c>
      <c r="FC19" s="40">
        <v>5</v>
      </c>
      <c r="FD19" s="40">
        <v>5</v>
      </c>
      <c r="FE19" s="40">
        <v>4</v>
      </c>
      <c r="FF19" s="40">
        <v>3</v>
      </c>
      <c r="FG19" s="40">
        <v>5</v>
      </c>
      <c r="FH19" s="40">
        <v>1</v>
      </c>
      <c r="FI19" s="40">
        <v>5</v>
      </c>
      <c r="FJ19" s="40">
        <v>5</v>
      </c>
      <c r="FK19" s="40">
        <v>5</v>
      </c>
      <c r="FL19" s="40">
        <v>5</v>
      </c>
      <c r="FM19" s="40">
        <v>5</v>
      </c>
      <c r="FN19" s="40">
        <v>4</v>
      </c>
      <c r="FO19" s="40">
        <v>4</v>
      </c>
      <c r="FP19" s="40">
        <v>5</v>
      </c>
      <c r="FQ19" s="40">
        <v>5</v>
      </c>
      <c r="FR19" s="40">
        <v>5</v>
      </c>
      <c r="FS19" s="40">
        <v>5</v>
      </c>
      <c r="FT19" s="40">
        <v>5</v>
      </c>
      <c r="FU19" s="40">
        <v>4</v>
      </c>
      <c r="FV19" s="40">
        <v>5</v>
      </c>
      <c r="FW19" s="40">
        <v>5</v>
      </c>
      <c r="FX19" s="40">
        <v>5</v>
      </c>
      <c r="FY19" s="40">
        <v>4</v>
      </c>
      <c r="FZ19" s="40">
        <v>4</v>
      </c>
      <c r="GA19" s="40">
        <v>5</v>
      </c>
      <c r="GB19" s="40">
        <v>5</v>
      </c>
      <c r="GC19" s="40">
        <v>2</v>
      </c>
      <c r="GD19" s="40">
        <v>5</v>
      </c>
      <c r="GE19" s="40">
        <v>0</v>
      </c>
      <c r="GF19" s="40">
        <v>5</v>
      </c>
      <c r="GG19" s="40">
        <v>4</v>
      </c>
      <c r="GH19" s="40">
        <v>5</v>
      </c>
      <c r="GI19" s="40">
        <v>4</v>
      </c>
      <c r="GJ19" s="40">
        <v>4</v>
      </c>
      <c r="GK19" s="40">
        <v>5</v>
      </c>
      <c r="GL19" s="40">
        <v>5</v>
      </c>
      <c r="GM19" s="40">
        <v>4</v>
      </c>
      <c r="GN19" s="40">
        <v>4</v>
      </c>
      <c r="GO19" s="40">
        <v>4</v>
      </c>
      <c r="GP19" s="40">
        <v>2</v>
      </c>
      <c r="GQ19" s="40">
        <v>4</v>
      </c>
      <c r="GR19" s="40">
        <v>5</v>
      </c>
      <c r="GS19" s="40">
        <v>5</v>
      </c>
      <c r="GT19" s="40">
        <v>4</v>
      </c>
      <c r="GU19" s="40">
        <v>5</v>
      </c>
      <c r="GV19" s="40">
        <v>4</v>
      </c>
      <c r="GW19" s="40">
        <v>5</v>
      </c>
      <c r="GX19" s="40">
        <v>4</v>
      </c>
      <c r="GY19" s="40">
        <v>5</v>
      </c>
      <c r="GZ19" s="40">
        <v>5</v>
      </c>
      <c r="HA19" s="40">
        <v>4</v>
      </c>
      <c r="HB19" s="40">
        <v>4</v>
      </c>
      <c r="HC19" s="40">
        <v>5</v>
      </c>
      <c r="HD19" s="40">
        <v>5</v>
      </c>
      <c r="HE19" s="40">
        <v>5</v>
      </c>
      <c r="HF19" s="40">
        <v>5</v>
      </c>
      <c r="HG19" s="40">
        <v>5</v>
      </c>
      <c r="HH19" s="40">
        <v>1</v>
      </c>
      <c r="HI19" s="40">
        <v>5</v>
      </c>
      <c r="HJ19" s="40">
        <v>5</v>
      </c>
      <c r="HK19" s="40">
        <v>5</v>
      </c>
      <c r="HL19" s="40">
        <v>5</v>
      </c>
      <c r="HM19" s="40">
        <v>4</v>
      </c>
      <c r="HN19" s="40">
        <v>5</v>
      </c>
      <c r="HO19" s="40">
        <v>4</v>
      </c>
      <c r="HP19" s="40">
        <v>5</v>
      </c>
      <c r="HQ19" s="40">
        <v>5</v>
      </c>
      <c r="HR19" s="40">
        <v>5</v>
      </c>
      <c r="HS19" s="40">
        <v>5</v>
      </c>
      <c r="HT19" s="40">
        <v>5</v>
      </c>
      <c r="HU19" s="40">
        <v>5</v>
      </c>
      <c r="HV19" s="40">
        <v>5</v>
      </c>
      <c r="HW19" s="40">
        <v>5</v>
      </c>
      <c r="HX19" s="40">
        <v>5</v>
      </c>
      <c r="HY19" s="40">
        <v>5</v>
      </c>
      <c r="HZ19" s="40">
        <v>4</v>
      </c>
      <c r="IA19" s="40">
        <v>5</v>
      </c>
      <c r="IB19" s="40">
        <v>2</v>
      </c>
      <c r="IC19" s="40">
        <v>4</v>
      </c>
      <c r="ID19" s="40">
        <v>5</v>
      </c>
      <c r="IE19" s="40">
        <v>3</v>
      </c>
      <c r="IF19" s="40">
        <v>5</v>
      </c>
      <c r="IG19" s="40">
        <v>5</v>
      </c>
      <c r="IH19" s="40">
        <v>5</v>
      </c>
      <c r="II19" s="40">
        <v>4</v>
      </c>
      <c r="IJ19" s="40">
        <v>5</v>
      </c>
      <c r="IK19" s="40">
        <v>4</v>
      </c>
      <c r="IL19" s="40">
        <v>5</v>
      </c>
      <c r="IM19" s="40">
        <v>5</v>
      </c>
      <c r="IN19" s="40">
        <v>5</v>
      </c>
      <c r="IO19" s="40">
        <v>5</v>
      </c>
      <c r="IP19" s="40">
        <v>5</v>
      </c>
      <c r="IQ19" s="40">
        <v>5</v>
      </c>
      <c r="IR19" s="40">
        <v>5</v>
      </c>
      <c r="IS19" s="40">
        <v>5</v>
      </c>
      <c r="IT19" s="40">
        <v>3</v>
      </c>
      <c r="IU19" s="40">
        <v>5</v>
      </c>
      <c r="IV19" s="40">
        <v>4</v>
      </c>
      <c r="IW19" s="40">
        <v>3</v>
      </c>
      <c r="IX19" s="40">
        <v>5</v>
      </c>
      <c r="IY19" s="40">
        <v>4</v>
      </c>
      <c r="IZ19" s="40">
        <v>5</v>
      </c>
      <c r="JA19" s="40">
        <v>5</v>
      </c>
      <c r="JB19" s="40">
        <v>5</v>
      </c>
      <c r="JC19" s="40">
        <v>5</v>
      </c>
      <c r="JD19" s="40">
        <v>1</v>
      </c>
      <c r="JE19" s="40">
        <v>5</v>
      </c>
      <c r="JF19" s="40">
        <v>5</v>
      </c>
      <c r="JG19" s="40">
        <v>5</v>
      </c>
      <c r="JH19" s="40">
        <v>4</v>
      </c>
      <c r="JI19" s="40">
        <v>5</v>
      </c>
      <c r="JJ19" s="40">
        <v>5</v>
      </c>
      <c r="JK19" s="40">
        <v>5</v>
      </c>
      <c r="JL19" s="40">
        <v>4</v>
      </c>
      <c r="JM19" s="40">
        <v>3</v>
      </c>
      <c r="JN19" s="40">
        <v>4</v>
      </c>
      <c r="JO19" s="40">
        <v>5</v>
      </c>
      <c r="JP19" s="40">
        <v>5</v>
      </c>
      <c r="JQ19" s="40">
        <v>5</v>
      </c>
      <c r="JR19" s="40">
        <v>5</v>
      </c>
      <c r="JS19" s="40">
        <v>4</v>
      </c>
      <c r="JT19" s="40">
        <v>4</v>
      </c>
      <c r="JU19" s="40">
        <v>5</v>
      </c>
      <c r="JV19" s="40">
        <v>5</v>
      </c>
      <c r="JW19" s="40">
        <v>5</v>
      </c>
      <c r="JX19" s="40">
        <v>4</v>
      </c>
      <c r="JY19" s="40">
        <v>5</v>
      </c>
      <c r="JZ19" s="40">
        <v>5</v>
      </c>
      <c r="KA19" s="40">
        <v>5</v>
      </c>
      <c r="KB19" s="40">
        <v>5</v>
      </c>
      <c r="KC19" s="40">
        <v>4</v>
      </c>
      <c r="KD19" s="40">
        <v>5</v>
      </c>
      <c r="KE19" s="40">
        <v>4</v>
      </c>
      <c r="KF19" s="40">
        <v>4</v>
      </c>
      <c r="KG19" s="40">
        <v>4</v>
      </c>
      <c r="KH19" s="40">
        <v>5</v>
      </c>
      <c r="KI19" s="40">
        <v>5</v>
      </c>
      <c r="KJ19" s="40">
        <v>4</v>
      </c>
      <c r="KK19" s="40">
        <v>4</v>
      </c>
      <c r="KL19" s="40">
        <v>4</v>
      </c>
      <c r="KM19" s="40">
        <v>5</v>
      </c>
      <c r="KN19" s="40">
        <v>4</v>
      </c>
      <c r="KO19" s="40">
        <v>5</v>
      </c>
      <c r="KP19" s="40">
        <v>2</v>
      </c>
      <c r="KQ19" s="40">
        <v>4</v>
      </c>
      <c r="KR19" s="40">
        <v>4</v>
      </c>
      <c r="KS19" s="40">
        <v>4</v>
      </c>
      <c r="KT19" s="40">
        <v>5</v>
      </c>
      <c r="KU19" s="40">
        <v>5</v>
      </c>
      <c r="KV19" s="40">
        <v>5</v>
      </c>
      <c r="KW19" s="40">
        <v>5</v>
      </c>
      <c r="KX19" s="40">
        <v>5</v>
      </c>
      <c r="KY19" s="40">
        <v>5</v>
      </c>
      <c r="KZ19" s="40">
        <v>5</v>
      </c>
      <c r="LA19" s="40">
        <v>5</v>
      </c>
      <c r="LB19" s="40">
        <v>4</v>
      </c>
      <c r="LC19" s="40">
        <v>5</v>
      </c>
      <c r="LD19" s="40">
        <v>5</v>
      </c>
      <c r="LE19" s="40">
        <v>4</v>
      </c>
      <c r="LF19" s="40">
        <v>4</v>
      </c>
      <c r="LG19" s="40">
        <v>5</v>
      </c>
      <c r="LH19" s="40">
        <v>5</v>
      </c>
      <c r="LI19" s="40">
        <v>5</v>
      </c>
      <c r="LJ19" s="40">
        <v>4</v>
      </c>
      <c r="LK19" s="40">
        <v>5</v>
      </c>
      <c r="LL19" s="40">
        <v>5</v>
      </c>
      <c r="LM19" s="40">
        <v>4</v>
      </c>
      <c r="LN19" s="40">
        <v>5</v>
      </c>
      <c r="LO19" s="40">
        <v>4</v>
      </c>
      <c r="LP19" s="40">
        <v>5</v>
      </c>
      <c r="LQ19" s="40">
        <v>3</v>
      </c>
      <c r="LR19" s="40">
        <v>5</v>
      </c>
      <c r="LS19" s="40">
        <v>5</v>
      </c>
      <c r="LT19" s="40">
        <v>5</v>
      </c>
      <c r="LU19" s="40">
        <v>4</v>
      </c>
      <c r="LV19" s="40">
        <v>5</v>
      </c>
      <c r="LW19" s="40">
        <v>5</v>
      </c>
      <c r="LX19" s="40">
        <v>5</v>
      </c>
      <c r="LY19" s="40">
        <v>5</v>
      </c>
      <c r="LZ19" s="40">
        <v>4</v>
      </c>
      <c r="MA19" s="40">
        <v>0</v>
      </c>
      <c r="MB19" s="40">
        <v>5</v>
      </c>
      <c r="MC19" s="40">
        <v>4</v>
      </c>
      <c r="MD19" s="40">
        <v>5</v>
      </c>
      <c r="ME19" s="40">
        <v>5</v>
      </c>
      <c r="MF19" s="40">
        <v>5</v>
      </c>
      <c r="MG19" s="40">
        <v>5</v>
      </c>
      <c r="MH19" s="40">
        <v>5</v>
      </c>
      <c r="MI19" s="40">
        <v>4</v>
      </c>
      <c r="MJ19" s="40">
        <v>4</v>
      </c>
      <c r="MK19" s="40">
        <v>5</v>
      </c>
      <c r="ML19" s="40">
        <v>3</v>
      </c>
      <c r="MM19" s="40">
        <v>5</v>
      </c>
      <c r="MN19" s="40">
        <v>5</v>
      </c>
      <c r="MO19" s="40">
        <v>5</v>
      </c>
      <c r="MP19" s="40">
        <v>4</v>
      </c>
      <c r="MQ19" s="40">
        <v>4</v>
      </c>
      <c r="MR19" s="40">
        <v>4</v>
      </c>
      <c r="MS19" s="40">
        <v>4</v>
      </c>
      <c r="MT19" s="40">
        <v>5</v>
      </c>
      <c r="MU19" s="40">
        <v>5</v>
      </c>
      <c r="MV19" s="40">
        <v>5</v>
      </c>
      <c r="MW19" s="40">
        <v>5</v>
      </c>
      <c r="MX19" s="40">
        <v>4</v>
      </c>
      <c r="MY19" s="40">
        <v>4</v>
      </c>
      <c r="MZ19" s="40">
        <v>5</v>
      </c>
      <c r="NA19" s="40">
        <v>4</v>
      </c>
      <c r="NB19" s="40">
        <v>4</v>
      </c>
      <c r="NC19" s="40">
        <v>5</v>
      </c>
      <c r="ND19" s="40">
        <v>5</v>
      </c>
      <c r="NE19" s="40">
        <v>5</v>
      </c>
      <c r="NF19" s="40">
        <v>5</v>
      </c>
      <c r="NG19" s="40">
        <v>5</v>
      </c>
      <c r="NH19" s="40">
        <v>3</v>
      </c>
      <c r="NI19" s="40">
        <v>4</v>
      </c>
      <c r="NJ19" s="40">
        <v>4</v>
      </c>
      <c r="NK19" s="40">
        <v>5</v>
      </c>
      <c r="NL19" s="40">
        <v>5</v>
      </c>
      <c r="NM19" s="40">
        <v>5</v>
      </c>
      <c r="NN19" s="40">
        <v>5</v>
      </c>
      <c r="NO19" s="40">
        <v>5</v>
      </c>
      <c r="NP19" s="40">
        <v>5</v>
      </c>
      <c r="NQ19" s="40">
        <v>5</v>
      </c>
      <c r="NR19" s="40">
        <v>5</v>
      </c>
      <c r="NS19" s="40">
        <v>5</v>
      </c>
      <c r="NT19" s="40">
        <v>5</v>
      </c>
      <c r="NU19" s="40">
        <v>5</v>
      </c>
      <c r="NV19" s="40">
        <v>5</v>
      </c>
      <c r="NW19" s="40">
        <v>4</v>
      </c>
      <c r="NX19" s="40">
        <v>5</v>
      </c>
      <c r="NY19" s="40">
        <v>4</v>
      </c>
      <c r="NZ19" s="40">
        <v>2</v>
      </c>
      <c r="OA19" s="40">
        <v>5</v>
      </c>
      <c r="OB19" s="40">
        <v>4</v>
      </c>
      <c r="OC19" s="40">
        <v>4</v>
      </c>
      <c r="OD19" s="40">
        <v>4</v>
      </c>
      <c r="OE19" s="40">
        <v>4</v>
      </c>
      <c r="OF19" s="40">
        <v>3</v>
      </c>
      <c r="OG19" s="40">
        <v>5</v>
      </c>
      <c r="OH19" s="40">
        <v>5</v>
      </c>
      <c r="OI19" s="40">
        <v>5</v>
      </c>
      <c r="OJ19" s="40">
        <v>5</v>
      </c>
      <c r="OK19" s="40">
        <v>5</v>
      </c>
      <c r="OL19" s="40">
        <v>5</v>
      </c>
      <c r="OM19" s="40">
        <v>5</v>
      </c>
      <c r="ON19" s="40">
        <v>5</v>
      </c>
      <c r="OO19" s="40">
        <v>5</v>
      </c>
      <c r="OP19" s="40">
        <v>5</v>
      </c>
      <c r="OQ19" s="40">
        <v>4</v>
      </c>
      <c r="OR19" s="40">
        <v>5</v>
      </c>
      <c r="OS19" s="40">
        <v>5</v>
      </c>
      <c r="OT19" s="40">
        <v>5</v>
      </c>
      <c r="OU19" s="40">
        <v>5</v>
      </c>
      <c r="OV19" s="40">
        <v>5</v>
      </c>
      <c r="OW19" s="40">
        <v>4</v>
      </c>
      <c r="OX19" s="40">
        <v>5</v>
      </c>
      <c r="OY19" s="40">
        <v>4</v>
      </c>
      <c r="OZ19" s="40">
        <v>5</v>
      </c>
      <c r="PA19" s="40">
        <v>5</v>
      </c>
      <c r="PB19" s="40">
        <v>5</v>
      </c>
      <c r="PC19" s="40">
        <v>4</v>
      </c>
      <c r="PD19" s="40">
        <v>3</v>
      </c>
      <c r="PE19" s="40">
        <v>5</v>
      </c>
      <c r="PF19" s="40">
        <v>0</v>
      </c>
      <c r="PG19" s="40">
        <v>5</v>
      </c>
      <c r="PH19" s="40">
        <v>4</v>
      </c>
      <c r="PI19" s="40">
        <v>5</v>
      </c>
      <c r="PJ19" s="40">
        <v>5</v>
      </c>
      <c r="PK19" s="40">
        <v>4</v>
      </c>
      <c r="PL19" s="40">
        <v>5</v>
      </c>
      <c r="PM19" s="40">
        <v>4</v>
      </c>
      <c r="PN19" s="40">
        <v>4</v>
      </c>
      <c r="PO19" s="40">
        <v>5</v>
      </c>
      <c r="PP19" s="40">
        <v>4</v>
      </c>
      <c r="PQ19" s="40">
        <v>3</v>
      </c>
      <c r="PR19" s="40">
        <v>5</v>
      </c>
      <c r="PS19" s="40">
        <v>5</v>
      </c>
      <c r="PT19" s="40">
        <v>4</v>
      </c>
      <c r="PU19" s="40">
        <v>5</v>
      </c>
      <c r="PV19" s="40">
        <v>4</v>
      </c>
      <c r="PW19" s="40">
        <v>5</v>
      </c>
      <c r="PX19" s="40">
        <v>5</v>
      </c>
      <c r="PY19" s="40">
        <v>4</v>
      </c>
      <c r="PZ19" s="40">
        <v>4</v>
      </c>
      <c r="QA19" s="40">
        <v>5</v>
      </c>
      <c r="QB19" s="40">
        <v>5</v>
      </c>
      <c r="QC19" s="40">
        <v>4</v>
      </c>
      <c r="QD19" s="40">
        <v>5</v>
      </c>
      <c r="QE19" s="40">
        <v>5</v>
      </c>
      <c r="QF19" s="40">
        <v>5</v>
      </c>
      <c r="QG19" s="40">
        <v>5</v>
      </c>
      <c r="QH19" s="40">
        <v>5</v>
      </c>
      <c r="QI19" s="40">
        <v>4</v>
      </c>
      <c r="QJ19" s="40">
        <v>5</v>
      </c>
      <c r="QK19" s="40">
        <v>4</v>
      </c>
      <c r="QL19" s="40">
        <v>4</v>
      </c>
      <c r="QM19" s="40">
        <v>5</v>
      </c>
      <c r="QN19" s="40">
        <v>5</v>
      </c>
      <c r="QO19" s="40">
        <v>5</v>
      </c>
      <c r="QP19" s="40">
        <v>3</v>
      </c>
      <c r="QQ19" s="40">
        <v>5</v>
      </c>
      <c r="QR19" s="40">
        <v>4</v>
      </c>
      <c r="QS19" s="40">
        <v>5</v>
      </c>
      <c r="QT19" s="40">
        <v>5</v>
      </c>
      <c r="QU19" s="40">
        <v>4</v>
      </c>
      <c r="QV19" s="40">
        <v>5</v>
      </c>
      <c r="QW19" s="40">
        <v>5</v>
      </c>
      <c r="QX19" s="40">
        <v>5</v>
      </c>
      <c r="QY19" s="40">
        <v>5</v>
      </c>
      <c r="QZ19" s="40">
        <v>5</v>
      </c>
      <c r="RA19" s="40">
        <v>5</v>
      </c>
      <c r="RB19" s="40">
        <v>5</v>
      </c>
      <c r="RC19" s="40">
        <v>4</v>
      </c>
      <c r="RD19" s="40">
        <v>4</v>
      </c>
      <c r="RE19" s="40">
        <v>4</v>
      </c>
      <c r="RF19" s="40">
        <v>4</v>
      </c>
      <c r="RG19" s="40">
        <v>5</v>
      </c>
      <c r="RH19" s="40">
        <v>5</v>
      </c>
      <c r="RI19" s="40">
        <v>5</v>
      </c>
      <c r="RJ19" s="40">
        <v>5</v>
      </c>
      <c r="RK19" s="40">
        <v>5</v>
      </c>
      <c r="RL19" s="40">
        <v>4</v>
      </c>
      <c r="RM19" s="40">
        <v>4</v>
      </c>
      <c r="RN19" s="40">
        <v>5</v>
      </c>
      <c r="RO19" s="40">
        <v>4</v>
      </c>
      <c r="RP19" s="40">
        <v>4</v>
      </c>
      <c r="RQ19" s="40">
        <v>5</v>
      </c>
      <c r="RR19" s="40">
        <v>5</v>
      </c>
      <c r="RS19" s="40">
        <v>5</v>
      </c>
      <c r="RT19" s="40">
        <v>4</v>
      </c>
      <c r="RU19" s="40">
        <v>4</v>
      </c>
      <c r="RV19" s="40">
        <v>5</v>
      </c>
      <c r="RW19" s="40">
        <v>5</v>
      </c>
      <c r="RX19" s="40">
        <v>5</v>
      </c>
      <c r="RY19" s="40">
        <v>5</v>
      </c>
      <c r="RZ19" s="40">
        <v>5</v>
      </c>
      <c r="SA19" s="40">
        <v>5</v>
      </c>
      <c r="SB19" s="40">
        <v>5</v>
      </c>
      <c r="SC19" s="40">
        <v>5</v>
      </c>
      <c r="SD19" s="40">
        <v>5</v>
      </c>
      <c r="SE19" s="40">
        <v>5</v>
      </c>
      <c r="SF19" s="40">
        <v>5</v>
      </c>
      <c r="SG19" s="40">
        <v>4</v>
      </c>
      <c r="SH19" s="40">
        <v>4</v>
      </c>
      <c r="SI19" s="40">
        <v>4</v>
      </c>
      <c r="SJ19" s="40">
        <v>4</v>
      </c>
      <c r="SK19" s="40">
        <v>5</v>
      </c>
      <c r="SL19" s="40">
        <v>5</v>
      </c>
      <c r="SM19" s="40">
        <v>4</v>
      </c>
      <c r="SN19" s="40">
        <v>4</v>
      </c>
      <c r="SO19" s="40">
        <v>4</v>
      </c>
      <c r="SP19" s="40">
        <v>5</v>
      </c>
      <c r="SQ19" s="40">
        <v>4</v>
      </c>
      <c r="SR19" s="40">
        <v>5</v>
      </c>
      <c r="SS19" s="40">
        <v>5</v>
      </c>
      <c r="ST19" s="40">
        <v>5</v>
      </c>
      <c r="SU19" s="40">
        <v>5</v>
      </c>
      <c r="SV19" s="40">
        <v>5</v>
      </c>
      <c r="SW19" s="40">
        <v>5</v>
      </c>
      <c r="SX19" s="40">
        <v>5</v>
      </c>
      <c r="SY19" s="40">
        <v>4</v>
      </c>
      <c r="SZ19" s="40">
        <v>5</v>
      </c>
      <c r="TA19" s="40">
        <v>5</v>
      </c>
      <c r="TB19" s="40">
        <v>4</v>
      </c>
      <c r="TC19" s="40">
        <v>5</v>
      </c>
      <c r="TD19" s="40">
        <v>5</v>
      </c>
      <c r="TE19" s="40">
        <v>5</v>
      </c>
      <c r="TF19" s="40">
        <v>5</v>
      </c>
      <c r="TG19" s="40">
        <v>5</v>
      </c>
      <c r="TH19" s="40">
        <v>5</v>
      </c>
      <c r="TI19" s="40">
        <v>5</v>
      </c>
      <c r="TJ19" s="40">
        <v>3</v>
      </c>
      <c r="TK19" s="40">
        <v>3</v>
      </c>
      <c r="TL19" s="40">
        <v>5</v>
      </c>
      <c r="TM19" s="40">
        <v>5</v>
      </c>
      <c r="TN19" s="40">
        <v>4</v>
      </c>
      <c r="TO19" s="40">
        <v>4</v>
      </c>
      <c r="TP19" s="40">
        <v>4</v>
      </c>
      <c r="TQ19" s="40">
        <v>5</v>
      </c>
      <c r="TR19" s="40">
        <v>5</v>
      </c>
      <c r="TS19" s="40">
        <v>5</v>
      </c>
      <c r="TT19" s="40">
        <v>5</v>
      </c>
      <c r="TU19" s="40">
        <v>5</v>
      </c>
      <c r="TV19" s="40">
        <v>5</v>
      </c>
      <c r="TW19" s="40">
        <v>5</v>
      </c>
      <c r="TX19" s="40">
        <v>5</v>
      </c>
      <c r="TY19" s="40">
        <v>5</v>
      </c>
      <c r="TZ19" s="40">
        <v>5</v>
      </c>
      <c r="UA19" s="40">
        <v>5</v>
      </c>
      <c r="UB19" s="40">
        <v>2</v>
      </c>
      <c r="UC19" s="40">
        <v>5</v>
      </c>
      <c r="UD19" s="40">
        <v>3</v>
      </c>
      <c r="UE19" s="40">
        <v>5</v>
      </c>
      <c r="UF19" s="40">
        <v>3</v>
      </c>
      <c r="UG19" s="40">
        <v>4</v>
      </c>
      <c r="UH19" s="40">
        <v>5</v>
      </c>
      <c r="UI19" s="40">
        <v>5</v>
      </c>
      <c r="UJ19" s="40">
        <v>3</v>
      </c>
      <c r="UK19" s="40">
        <v>4</v>
      </c>
      <c r="UL19" s="40">
        <v>3</v>
      </c>
      <c r="UM19" s="40">
        <v>5</v>
      </c>
      <c r="UN19" s="40">
        <v>5</v>
      </c>
      <c r="UO19" s="40">
        <v>4</v>
      </c>
      <c r="UP19" s="40">
        <v>5</v>
      </c>
      <c r="UQ19" s="40">
        <v>5</v>
      </c>
      <c r="UR19" s="40">
        <v>5</v>
      </c>
      <c r="US19" s="40">
        <v>5</v>
      </c>
      <c r="UT19" s="40">
        <v>5</v>
      </c>
      <c r="UU19" s="40">
        <v>5</v>
      </c>
      <c r="UV19" s="40">
        <v>5</v>
      </c>
      <c r="UW19" s="40">
        <v>4</v>
      </c>
      <c r="UX19" s="40">
        <v>1</v>
      </c>
      <c r="UY19" s="40">
        <v>1</v>
      </c>
      <c r="UZ19" s="40">
        <v>5</v>
      </c>
      <c r="VA19" s="40">
        <v>3</v>
      </c>
      <c r="VB19" s="40">
        <v>5</v>
      </c>
      <c r="VC19" s="40">
        <v>5</v>
      </c>
      <c r="VD19" s="40">
        <v>4</v>
      </c>
      <c r="VE19" s="40">
        <v>5</v>
      </c>
      <c r="VF19" s="40">
        <v>5</v>
      </c>
      <c r="VG19" s="40">
        <v>4</v>
      </c>
      <c r="VH19" s="40">
        <v>5</v>
      </c>
      <c r="VI19" s="40">
        <v>4</v>
      </c>
      <c r="VJ19" s="40">
        <v>4</v>
      </c>
      <c r="VK19" s="40">
        <v>1</v>
      </c>
      <c r="VL19" s="40">
        <v>5</v>
      </c>
      <c r="VM19" s="40">
        <v>1</v>
      </c>
      <c r="VN19" s="40">
        <v>4</v>
      </c>
      <c r="VO19" s="40">
        <v>4</v>
      </c>
      <c r="VP19" s="40">
        <v>4</v>
      </c>
      <c r="VQ19" s="40">
        <v>5</v>
      </c>
      <c r="VR19" s="40">
        <v>5</v>
      </c>
      <c r="VS19" s="40">
        <v>3</v>
      </c>
      <c r="VT19" s="40">
        <v>4</v>
      </c>
      <c r="VU19" s="40">
        <v>5</v>
      </c>
      <c r="VV19" s="40">
        <v>1</v>
      </c>
      <c r="VW19" s="40">
        <v>5</v>
      </c>
      <c r="VX19" s="40">
        <v>4</v>
      </c>
      <c r="VY19" s="40">
        <v>5</v>
      </c>
      <c r="VZ19" s="40">
        <v>5</v>
      </c>
      <c r="WA19" s="40">
        <v>4</v>
      </c>
      <c r="WB19" s="40">
        <v>4</v>
      </c>
      <c r="WC19" s="40">
        <v>4</v>
      </c>
      <c r="WD19" s="40">
        <v>4</v>
      </c>
      <c r="WE19" s="40">
        <v>4</v>
      </c>
      <c r="WF19" s="40">
        <v>4</v>
      </c>
      <c r="WG19" s="40">
        <v>5</v>
      </c>
      <c r="WH19" s="40">
        <v>5</v>
      </c>
      <c r="WI19" s="40">
        <v>4</v>
      </c>
      <c r="WJ19" s="40">
        <v>5</v>
      </c>
      <c r="WK19" s="40">
        <v>4</v>
      </c>
      <c r="WL19" s="40">
        <v>4</v>
      </c>
      <c r="WM19" s="40">
        <v>5</v>
      </c>
      <c r="WN19" s="40">
        <v>4</v>
      </c>
      <c r="WO19" s="40">
        <v>4</v>
      </c>
      <c r="WP19" s="40">
        <v>5</v>
      </c>
      <c r="WQ19" s="40">
        <v>4</v>
      </c>
      <c r="WR19" s="40">
        <v>3</v>
      </c>
      <c r="WS19" s="40">
        <v>5</v>
      </c>
      <c r="WT19" s="40">
        <v>4</v>
      </c>
      <c r="WU19" s="40">
        <v>5</v>
      </c>
      <c r="WV19" s="40">
        <v>5</v>
      </c>
      <c r="WW19" s="40">
        <v>4</v>
      </c>
      <c r="WX19" s="40">
        <v>5</v>
      </c>
      <c r="WY19" s="40">
        <v>5</v>
      </c>
      <c r="WZ19" s="40">
        <v>2</v>
      </c>
      <c r="XA19" s="40">
        <v>4</v>
      </c>
      <c r="XB19" s="40">
        <v>5</v>
      </c>
      <c r="XC19" s="40">
        <v>5</v>
      </c>
      <c r="XD19" s="40">
        <v>5</v>
      </c>
      <c r="XE19" s="40">
        <v>5</v>
      </c>
      <c r="XF19" s="40">
        <v>5</v>
      </c>
      <c r="XG19" s="40">
        <v>5</v>
      </c>
      <c r="XH19" s="40">
        <v>4</v>
      </c>
      <c r="XI19" s="40">
        <v>4</v>
      </c>
      <c r="XJ19" s="40">
        <v>5</v>
      </c>
      <c r="XK19" s="40">
        <v>4</v>
      </c>
      <c r="XL19" s="40">
        <v>5</v>
      </c>
      <c r="XM19" s="40">
        <v>5</v>
      </c>
      <c r="XN19" s="40">
        <v>4</v>
      </c>
      <c r="XO19" s="40">
        <v>4</v>
      </c>
      <c r="XP19" s="41">
        <v>4</v>
      </c>
      <c r="XQ19" s="42">
        <f>AVERAGE(Tabela63920[[#This Row],[1]:[832]])</f>
        <v>4.4646781789638936</v>
      </c>
      <c r="XR19" s="42">
        <f>SKEW(Tabela63920[[#This Row],[1]:[832]])</f>
        <v>-2.5544388471457129</v>
      </c>
      <c r="XS19" s="42">
        <f>STDEV(Tabela63920[[#This Row],[1]:[832]])</f>
        <v>0.86553075568443605</v>
      </c>
      <c r="XT19" s="63">
        <v>0.85723702972037363</v>
      </c>
    </row>
    <row r="20" spans="1:644" s="28" customFormat="1" ht="24.95" customHeight="1">
      <c r="A20" s="29">
        <v>28</v>
      </c>
      <c r="B20" s="30">
        <v>10</v>
      </c>
      <c r="C20" s="106" t="s">
        <v>1716</v>
      </c>
      <c r="D20" s="39">
        <v>4</v>
      </c>
      <c r="E20" s="40">
        <v>4</v>
      </c>
      <c r="F20" s="40">
        <v>5</v>
      </c>
      <c r="G20" s="40">
        <v>5</v>
      </c>
      <c r="H20" s="40">
        <v>5</v>
      </c>
      <c r="I20" s="40">
        <v>5</v>
      </c>
      <c r="J20" s="40">
        <v>5</v>
      </c>
      <c r="K20" s="40">
        <v>5</v>
      </c>
      <c r="L20" s="40">
        <v>5</v>
      </c>
      <c r="M20" s="40">
        <v>5</v>
      </c>
      <c r="N20" s="40">
        <v>4</v>
      </c>
      <c r="O20" s="40">
        <v>5</v>
      </c>
      <c r="P20" s="40">
        <v>5</v>
      </c>
      <c r="Q20" s="40">
        <v>5</v>
      </c>
      <c r="R20" s="40">
        <v>5</v>
      </c>
      <c r="S20" s="40">
        <v>5</v>
      </c>
      <c r="T20" s="40">
        <v>5</v>
      </c>
      <c r="U20" s="40">
        <v>5</v>
      </c>
      <c r="V20" s="40">
        <v>4</v>
      </c>
      <c r="W20" s="40">
        <v>5</v>
      </c>
      <c r="X20" s="40">
        <v>5</v>
      </c>
      <c r="Y20" s="40">
        <v>5</v>
      </c>
      <c r="Z20" s="40">
        <v>0</v>
      </c>
      <c r="AA20" s="40">
        <v>5</v>
      </c>
      <c r="AB20" s="40">
        <v>5</v>
      </c>
      <c r="AC20" s="40">
        <v>5</v>
      </c>
      <c r="AD20" s="40">
        <v>5</v>
      </c>
      <c r="AE20" s="40">
        <v>5</v>
      </c>
      <c r="AF20" s="40">
        <v>5</v>
      </c>
      <c r="AG20" s="40">
        <v>5</v>
      </c>
      <c r="AH20" s="40">
        <v>5</v>
      </c>
      <c r="AI20" s="40">
        <v>5</v>
      </c>
      <c r="AJ20" s="40">
        <v>5</v>
      </c>
      <c r="AK20" s="40">
        <v>4</v>
      </c>
      <c r="AL20" s="40">
        <v>5</v>
      </c>
      <c r="AM20" s="40">
        <v>5</v>
      </c>
      <c r="AN20" s="40">
        <v>4</v>
      </c>
      <c r="AO20" s="40">
        <v>5</v>
      </c>
      <c r="AP20" s="40">
        <v>4</v>
      </c>
      <c r="AQ20" s="40">
        <v>5</v>
      </c>
      <c r="AR20" s="40">
        <v>4</v>
      </c>
      <c r="AS20" s="40">
        <v>5</v>
      </c>
      <c r="AT20" s="40">
        <v>5</v>
      </c>
      <c r="AU20" s="40">
        <v>5</v>
      </c>
      <c r="AV20" s="40">
        <v>5</v>
      </c>
      <c r="AW20" s="40">
        <v>4</v>
      </c>
      <c r="AX20" s="40">
        <v>4</v>
      </c>
      <c r="AY20" s="40">
        <v>5</v>
      </c>
      <c r="AZ20" s="40">
        <v>5</v>
      </c>
      <c r="BA20" s="40">
        <v>5</v>
      </c>
      <c r="BB20" s="40">
        <v>5</v>
      </c>
      <c r="BC20" s="40">
        <v>5</v>
      </c>
      <c r="BD20" s="40">
        <v>5</v>
      </c>
      <c r="BE20" s="40">
        <v>5</v>
      </c>
      <c r="BF20" s="40">
        <v>5</v>
      </c>
      <c r="BG20" s="40">
        <v>5</v>
      </c>
      <c r="BH20" s="40">
        <v>5</v>
      </c>
      <c r="BI20" s="40">
        <v>5</v>
      </c>
      <c r="BJ20" s="40">
        <v>5</v>
      </c>
      <c r="BK20" s="40">
        <v>4</v>
      </c>
      <c r="BL20" s="40">
        <v>5</v>
      </c>
      <c r="BM20" s="40">
        <v>5</v>
      </c>
      <c r="BN20" s="40">
        <v>4</v>
      </c>
      <c r="BO20" s="40">
        <v>5</v>
      </c>
      <c r="BP20" s="40">
        <v>5</v>
      </c>
      <c r="BQ20" s="40">
        <v>5</v>
      </c>
      <c r="BR20" s="40">
        <v>5</v>
      </c>
      <c r="BS20" s="40">
        <v>5</v>
      </c>
      <c r="BT20" s="40">
        <v>5</v>
      </c>
      <c r="BU20" s="40">
        <v>4</v>
      </c>
      <c r="BV20" s="40">
        <v>5</v>
      </c>
      <c r="BW20" s="40">
        <v>4</v>
      </c>
      <c r="BX20" s="40">
        <v>5</v>
      </c>
      <c r="BY20" s="40">
        <v>5</v>
      </c>
      <c r="BZ20" s="40">
        <v>5</v>
      </c>
      <c r="CA20" s="40">
        <v>5</v>
      </c>
      <c r="CB20" s="40">
        <v>4</v>
      </c>
      <c r="CC20" s="40">
        <v>5</v>
      </c>
      <c r="CD20" s="40">
        <v>5</v>
      </c>
      <c r="CE20" s="40">
        <v>5</v>
      </c>
      <c r="CF20" s="40">
        <v>5</v>
      </c>
      <c r="CG20" s="40">
        <v>4</v>
      </c>
      <c r="CH20" s="40">
        <v>5</v>
      </c>
      <c r="CI20" s="40">
        <v>5</v>
      </c>
      <c r="CJ20" s="40">
        <v>5</v>
      </c>
      <c r="CK20" s="40">
        <v>5</v>
      </c>
      <c r="CL20" s="40">
        <v>5</v>
      </c>
      <c r="CM20" s="40">
        <v>5</v>
      </c>
      <c r="CN20" s="40">
        <v>4</v>
      </c>
      <c r="CO20" s="40">
        <v>5</v>
      </c>
      <c r="CP20" s="40">
        <v>5</v>
      </c>
      <c r="CQ20" s="40">
        <v>5</v>
      </c>
      <c r="CR20" s="40">
        <v>5</v>
      </c>
      <c r="CS20" s="40">
        <v>5</v>
      </c>
      <c r="CT20" s="40">
        <v>5</v>
      </c>
      <c r="CU20" s="40">
        <v>4</v>
      </c>
      <c r="CV20" s="40">
        <v>5</v>
      </c>
      <c r="CW20" s="40">
        <v>5</v>
      </c>
      <c r="CX20" s="40">
        <v>5</v>
      </c>
      <c r="CY20" s="40">
        <v>5</v>
      </c>
      <c r="CZ20" s="40">
        <v>5</v>
      </c>
      <c r="DA20" s="40">
        <v>5</v>
      </c>
      <c r="DB20" s="40">
        <v>5</v>
      </c>
      <c r="DC20" s="40">
        <v>5</v>
      </c>
      <c r="DD20" s="40">
        <v>5</v>
      </c>
      <c r="DE20" s="40">
        <v>4</v>
      </c>
      <c r="DF20" s="40">
        <v>5</v>
      </c>
      <c r="DG20" s="40">
        <v>5</v>
      </c>
      <c r="DH20" s="40">
        <v>5</v>
      </c>
      <c r="DI20" s="40">
        <v>5</v>
      </c>
      <c r="DJ20" s="40">
        <v>5</v>
      </c>
      <c r="DK20" s="40">
        <v>4</v>
      </c>
      <c r="DL20" s="40">
        <v>4</v>
      </c>
      <c r="DM20" s="40">
        <v>5</v>
      </c>
      <c r="DN20" s="40">
        <v>5</v>
      </c>
      <c r="DO20" s="40">
        <v>5</v>
      </c>
      <c r="DP20" s="40">
        <v>5</v>
      </c>
      <c r="DQ20" s="40">
        <v>5</v>
      </c>
      <c r="DR20" s="40">
        <v>5</v>
      </c>
      <c r="DS20" s="40">
        <v>5</v>
      </c>
      <c r="DT20" s="40">
        <v>5</v>
      </c>
      <c r="DU20" s="40">
        <v>5</v>
      </c>
      <c r="DV20" s="40">
        <v>5</v>
      </c>
      <c r="DW20" s="40">
        <v>5</v>
      </c>
      <c r="DX20" s="40">
        <v>5</v>
      </c>
      <c r="DY20" s="40">
        <v>3</v>
      </c>
      <c r="DZ20" s="40">
        <v>5</v>
      </c>
      <c r="EA20" s="40">
        <v>5</v>
      </c>
      <c r="EB20" s="40">
        <v>5</v>
      </c>
      <c r="EC20" s="40">
        <v>5</v>
      </c>
      <c r="ED20" s="40">
        <v>5</v>
      </c>
      <c r="EE20" s="40">
        <v>5</v>
      </c>
      <c r="EF20" s="40">
        <v>5</v>
      </c>
      <c r="EG20" s="40">
        <v>5</v>
      </c>
      <c r="EH20" s="40">
        <v>5</v>
      </c>
      <c r="EI20" s="40">
        <v>4</v>
      </c>
      <c r="EJ20" s="40">
        <v>4</v>
      </c>
      <c r="EK20" s="40">
        <v>4</v>
      </c>
      <c r="EL20" s="40">
        <v>4</v>
      </c>
      <c r="EM20" s="40">
        <v>5</v>
      </c>
      <c r="EN20" s="40">
        <v>5</v>
      </c>
      <c r="EO20" s="40">
        <v>5</v>
      </c>
      <c r="EP20" s="40">
        <v>5</v>
      </c>
      <c r="EQ20" s="40">
        <v>5</v>
      </c>
      <c r="ER20" s="40">
        <v>5</v>
      </c>
      <c r="ES20" s="40">
        <v>5</v>
      </c>
      <c r="ET20" s="40">
        <v>5</v>
      </c>
      <c r="EU20" s="40">
        <v>5</v>
      </c>
      <c r="EV20" s="40">
        <v>5</v>
      </c>
      <c r="EW20" s="40">
        <v>5</v>
      </c>
      <c r="EX20" s="40">
        <v>5</v>
      </c>
      <c r="EY20" s="40">
        <v>5</v>
      </c>
      <c r="EZ20" s="40">
        <v>5</v>
      </c>
      <c r="FA20" s="40">
        <v>5</v>
      </c>
      <c r="FB20" s="40">
        <v>5</v>
      </c>
      <c r="FC20" s="40">
        <v>5</v>
      </c>
      <c r="FD20" s="40">
        <v>5</v>
      </c>
      <c r="FE20" s="40">
        <v>5</v>
      </c>
      <c r="FF20" s="40">
        <v>3</v>
      </c>
      <c r="FG20" s="40">
        <v>5</v>
      </c>
      <c r="FH20" s="40">
        <v>1</v>
      </c>
      <c r="FI20" s="40">
        <v>5</v>
      </c>
      <c r="FJ20" s="40">
        <v>5</v>
      </c>
      <c r="FK20" s="40">
        <v>5</v>
      </c>
      <c r="FL20" s="40">
        <v>5</v>
      </c>
      <c r="FM20" s="40">
        <v>4</v>
      </c>
      <c r="FN20" s="40">
        <v>5</v>
      </c>
      <c r="FO20" s="40">
        <v>5</v>
      </c>
      <c r="FP20" s="40">
        <v>5</v>
      </c>
      <c r="FQ20" s="40">
        <v>3</v>
      </c>
      <c r="FR20" s="40">
        <v>5</v>
      </c>
      <c r="FS20" s="40">
        <v>5</v>
      </c>
      <c r="FT20" s="40">
        <v>4</v>
      </c>
      <c r="FU20" s="40">
        <v>4</v>
      </c>
      <c r="FV20" s="40">
        <v>5</v>
      </c>
      <c r="FW20" s="40">
        <v>5</v>
      </c>
      <c r="FX20" s="40">
        <v>5</v>
      </c>
      <c r="FY20" s="40">
        <v>4</v>
      </c>
      <c r="FZ20" s="40">
        <v>5</v>
      </c>
      <c r="GA20" s="40">
        <v>5</v>
      </c>
      <c r="GB20" s="40">
        <v>5</v>
      </c>
      <c r="GC20" s="40">
        <v>4</v>
      </c>
      <c r="GD20" s="40">
        <v>5</v>
      </c>
      <c r="GE20" s="40">
        <v>5</v>
      </c>
      <c r="GF20" s="40">
        <v>5</v>
      </c>
      <c r="GG20" s="40">
        <v>5</v>
      </c>
      <c r="GH20" s="40">
        <v>5</v>
      </c>
      <c r="GI20" s="40">
        <v>4</v>
      </c>
      <c r="GJ20" s="40">
        <v>4</v>
      </c>
      <c r="GK20" s="40">
        <v>4</v>
      </c>
      <c r="GL20" s="40">
        <v>4</v>
      </c>
      <c r="GM20" s="40">
        <v>4</v>
      </c>
      <c r="GN20" s="40">
        <v>5</v>
      </c>
      <c r="GO20" s="40">
        <v>5</v>
      </c>
      <c r="GP20" s="40">
        <v>4</v>
      </c>
      <c r="GQ20" s="40">
        <v>5</v>
      </c>
      <c r="GR20" s="40">
        <v>5</v>
      </c>
      <c r="GS20" s="40">
        <v>5</v>
      </c>
      <c r="GT20" s="40">
        <v>5</v>
      </c>
      <c r="GU20" s="40">
        <v>5</v>
      </c>
      <c r="GV20" s="40">
        <v>5</v>
      </c>
      <c r="GW20" s="40">
        <v>5</v>
      </c>
      <c r="GX20" s="40">
        <v>5</v>
      </c>
      <c r="GY20" s="40">
        <v>5</v>
      </c>
      <c r="GZ20" s="40">
        <v>5</v>
      </c>
      <c r="HA20" s="40">
        <v>5</v>
      </c>
      <c r="HB20" s="40">
        <v>5</v>
      </c>
      <c r="HC20" s="40">
        <v>5</v>
      </c>
      <c r="HD20" s="40">
        <v>5</v>
      </c>
      <c r="HE20" s="40">
        <v>5</v>
      </c>
      <c r="HF20" s="40">
        <v>4</v>
      </c>
      <c r="HG20" s="40">
        <v>5</v>
      </c>
      <c r="HH20" s="40">
        <v>3</v>
      </c>
      <c r="HI20" s="40">
        <v>4</v>
      </c>
      <c r="HJ20" s="40">
        <v>5</v>
      </c>
      <c r="HK20" s="40">
        <v>5</v>
      </c>
      <c r="HL20" s="40">
        <v>5</v>
      </c>
      <c r="HM20" s="40">
        <v>5</v>
      </c>
      <c r="HN20" s="40">
        <v>5</v>
      </c>
      <c r="HO20" s="40">
        <v>4</v>
      </c>
      <c r="HP20" s="40">
        <v>5</v>
      </c>
      <c r="HQ20" s="40">
        <v>5</v>
      </c>
      <c r="HR20" s="40">
        <v>5</v>
      </c>
      <c r="HS20" s="40">
        <v>5</v>
      </c>
      <c r="HT20" s="40">
        <v>5</v>
      </c>
      <c r="HU20" s="40">
        <v>5</v>
      </c>
      <c r="HV20" s="40">
        <v>5</v>
      </c>
      <c r="HW20" s="40">
        <v>5</v>
      </c>
      <c r="HX20" s="40">
        <v>5</v>
      </c>
      <c r="HY20" s="40">
        <v>2</v>
      </c>
      <c r="HZ20" s="40">
        <v>4</v>
      </c>
      <c r="IA20" s="40">
        <v>5</v>
      </c>
      <c r="IB20" s="40">
        <v>5</v>
      </c>
      <c r="IC20" s="40">
        <v>4</v>
      </c>
      <c r="ID20" s="40">
        <v>5</v>
      </c>
      <c r="IE20" s="40">
        <v>5</v>
      </c>
      <c r="IF20" s="40">
        <v>5</v>
      </c>
      <c r="IG20" s="40">
        <v>5</v>
      </c>
      <c r="IH20" s="40">
        <v>5</v>
      </c>
      <c r="II20" s="40">
        <v>4</v>
      </c>
      <c r="IJ20" s="40">
        <v>5</v>
      </c>
      <c r="IK20" s="40">
        <v>5</v>
      </c>
      <c r="IL20" s="40">
        <v>5</v>
      </c>
      <c r="IM20" s="40">
        <v>5</v>
      </c>
      <c r="IN20" s="40">
        <v>5</v>
      </c>
      <c r="IO20" s="40">
        <v>5</v>
      </c>
      <c r="IP20" s="40">
        <v>5</v>
      </c>
      <c r="IQ20" s="40">
        <v>5</v>
      </c>
      <c r="IR20" s="40">
        <v>5</v>
      </c>
      <c r="IS20" s="40">
        <v>5</v>
      </c>
      <c r="IT20" s="40">
        <v>5</v>
      </c>
      <c r="IU20" s="40">
        <v>5</v>
      </c>
      <c r="IV20" s="40">
        <v>4</v>
      </c>
      <c r="IW20" s="40">
        <v>4</v>
      </c>
      <c r="IX20" s="40">
        <v>4</v>
      </c>
      <c r="IY20" s="40">
        <v>5</v>
      </c>
      <c r="IZ20" s="40">
        <v>5</v>
      </c>
      <c r="JA20" s="40">
        <v>5</v>
      </c>
      <c r="JB20" s="40">
        <v>5</v>
      </c>
      <c r="JC20" s="40">
        <v>5</v>
      </c>
      <c r="JD20" s="40">
        <v>2</v>
      </c>
      <c r="JE20" s="40">
        <v>5</v>
      </c>
      <c r="JF20" s="40">
        <v>5</v>
      </c>
      <c r="JG20" s="40">
        <v>5</v>
      </c>
      <c r="JH20" s="40">
        <v>5</v>
      </c>
      <c r="JI20" s="40">
        <v>5</v>
      </c>
      <c r="JJ20" s="40">
        <v>5</v>
      </c>
      <c r="JK20" s="40">
        <v>4</v>
      </c>
      <c r="JL20" s="40">
        <v>5</v>
      </c>
      <c r="JM20" s="40">
        <v>5</v>
      </c>
      <c r="JN20" s="40">
        <v>5</v>
      </c>
      <c r="JO20" s="40">
        <v>4</v>
      </c>
      <c r="JP20" s="40">
        <v>4</v>
      </c>
      <c r="JQ20" s="40">
        <v>5</v>
      </c>
      <c r="JR20" s="40">
        <v>5</v>
      </c>
      <c r="JS20" s="40">
        <v>5</v>
      </c>
      <c r="JT20" s="40">
        <v>4</v>
      </c>
      <c r="JU20" s="40">
        <v>5</v>
      </c>
      <c r="JV20" s="40">
        <v>5</v>
      </c>
      <c r="JW20" s="40">
        <v>5</v>
      </c>
      <c r="JX20" s="40">
        <v>5</v>
      </c>
      <c r="JY20" s="40">
        <v>5</v>
      </c>
      <c r="JZ20" s="40">
        <v>5</v>
      </c>
      <c r="KA20" s="40">
        <v>5</v>
      </c>
      <c r="KB20" s="40">
        <v>5</v>
      </c>
      <c r="KC20" s="40">
        <v>5</v>
      </c>
      <c r="KD20" s="40">
        <v>5</v>
      </c>
      <c r="KE20" s="40">
        <v>4</v>
      </c>
      <c r="KF20" s="40">
        <v>5</v>
      </c>
      <c r="KG20" s="40">
        <v>5</v>
      </c>
      <c r="KH20" s="40">
        <v>5</v>
      </c>
      <c r="KI20" s="40">
        <v>5</v>
      </c>
      <c r="KJ20" s="40">
        <v>5</v>
      </c>
      <c r="KK20" s="40">
        <v>3</v>
      </c>
      <c r="KL20" s="40">
        <v>5</v>
      </c>
      <c r="KM20" s="40">
        <v>5</v>
      </c>
      <c r="KN20" s="40">
        <v>4</v>
      </c>
      <c r="KO20" s="40">
        <v>5</v>
      </c>
      <c r="KP20" s="40">
        <v>4</v>
      </c>
      <c r="KQ20" s="40">
        <v>5</v>
      </c>
      <c r="KR20" s="40">
        <v>4</v>
      </c>
      <c r="KS20" s="40">
        <v>5</v>
      </c>
      <c r="KT20" s="40">
        <v>5</v>
      </c>
      <c r="KU20" s="40">
        <v>5</v>
      </c>
      <c r="KV20" s="40">
        <v>5</v>
      </c>
      <c r="KW20" s="40">
        <v>4</v>
      </c>
      <c r="KX20" s="40">
        <v>5</v>
      </c>
      <c r="KY20" s="40">
        <v>5</v>
      </c>
      <c r="KZ20" s="40">
        <v>5</v>
      </c>
      <c r="LA20" s="40">
        <v>5</v>
      </c>
      <c r="LB20" s="40">
        <v>5</v>
      </c>
      <c r="LC20" s="40">
        <v>5</v>
      </c>
      <c r="LD20" s="40">
        <v>5</v>
      </c>
      <c r="LE20" s="40">
        <v>4</v>
      </c>
      <c r="LF20" s="40">
        <v>4</v>
      </c>
      <c r="LG20" s="40">
        <v>5</v>
      </c>
      <c r="LH20" s="40">
        <v>5</v>
      </c>
      <c r="LI20" s="40">
        <v>5</v>
      </c>
      <c r="LJ20" s="40">
        <v>5</v>
      </c>
      <c r="LK20" s="40">
        <v>5</v>
      </c>
      <c r="LL20" s="40">
        <v>5</v>
      </c>
      <c r="LM20" s="40">
        <v>4</v>
      </c>
      <c r="LN20" s="40">
        <v>5</v>
      </c>
      <c r="LO20" s="40">
        <v>5</v>
      </c>
      <c r="LP20" s="40">
        <v>5</v>
      </c>
      <c r="LQ20" s="40">
        <v>4</v>
      </c>
      <c r="LR20" s="40">
        <v>5</v>
      </c>
      <c r="LS20" s="40">
        <v>5</v>
      </c>
      <c r="LT20" s="40">
        <v>5</v>
      </c>
      <c r="LU20" s="40">
        <v>5</v>
      </c>
      <c r="LV20" s="40">
        <v>5</v>
      </c>
      <c r="LW20" s="40">
        <v>5</v>
      </c>
      <c r="LX20" s="40">
        <v>5</v>
      </c>
      <c r="LY20" s="40">
        <v>4</v>
      </c>
      <c r="LZ20" s="40">
        <v>5</v>
      </c>
      <c r="MA20" s="40">
        <v>0</v>
      </c>
      <c r="MB20" s="40">
        <v>5</v>
      </c>
      <c r="MC20" s="40">
        <v>5</v>
      </c>
      <c r="MD20" s="40">
        <v>5</v>
      </c>
      <c r="ME20" s="40">
        <v>5</v>
      </c>
      <c r="MF20" s="40">
        <v>5</v>
      </c>
      <c r="MG20" s="40">
        <v>5</v>
      </c>
      <c r="MH20" s="40">
        <v>5</v>
      </c>
      <c r="MI20" s="40">
        <v>5</v>
      </c>
      <c r="MJ20" s="40">
        <v>4</v>
      </c>
      <c r="MK20" s="40">
        <v>5</v>
      </c>
      <c r="ML20" s="40">
        <v>5</v>
      </c>
      <c r="MM20" s="40">
        <v>5</v>
      </c>
      <c r="MN20" s="40">
        <v>5</v>
      </c>
      <c r="MO20" s="40">
        <v>5</v>
      </c>
      <c r="MP20" s="40">
        <v>4</v>
      </c>
      <c r="MQ20" s="40">
        <v>5</v>
      </c>
      <c r="MR20" s="40">
        <v>4</v>
      </c>
      <c r="MS20" s="40">
        <v>4</v>
      </c>
      <c r="MT20" s="40">
        <v>5</v>
      </c>
      <c r="MU20" s="40">
        <v>5</v>
      </c>
      <c r="MV20" s="40">
        <v>5</v>
      </c>
      <c r="MW20" s="40">
        <v>5</v>
      </c>
      <c r="MX20" s="40">
        <v>5</v>
      </c>
      <c r="MY20" s="40">
        <v>5</v>
      </c>
      <c r="MZ20" s="40">
        <v>5</v>
      </c>
      <c r="NA20" s="40">
        <v>4</v>
      </c>
      <c r="NB20" s="40">
        <v>5</v>
      </c>
      <c r="NC20" s="40">
        <v>5</v>
      </c>
      <c r="ND20" s="40">
        <v>5</v>
      </c>
      <c r="NE20" s="40">
        <v>4</v>
      </c>
      <c r="NF20" s="40">
        <v>5</v>
      </c>
      <c r="NG20" s="40">
        <v>5</v>
      </c>
      <c r="NH20" s="40">
        <v>5</v>
      </c>
      <c r="NI20" s="40">
        <v>5</v>
      </c>
      <c r="NJ20" s="40">
        <v>3</v>
      </c>
      <c r="NK20" s="40">
        <v>5</v>
      </c>
      <c r="NL20" s="40">
        <v>5</v>
      </c>
      <c r="NM20" s="40">
        <v>5</v>
      </c>
      <c r="NN20" s="40">
        <v>5</v>
      </c>
      <c r="NO20" s="40">
        <v>5</v>
      </c>
      <c r="NP20" s="40">
        <v>5</v>
      </c>
      <c r="NQ20" s="40">
        <v>5</v>
      </c>
      <c r="NR20" s="40">
        <v>5</v>
      </c>
      <c r="NS20" s="40">
        <v>5</v>
      </c>
      <c r="NT20" s="40">
        <v>5</v>
      </c>
      <c r="NU20" s="40">
        <v>5</v>
      </c>
      <c r="NV20" s="40">
        <v>5</v>
      </c>
      <c r="NW20" s="40">
        <v>5</v>
      </c>
      <c r="NX20" s="40">
        <v>5</v>
      </c>
      <c r="NY20" s="40">
        <v>4</v>
      </c>
      <c r="NZ20" s="40">
        <v>4</v>
      </c>
      <c r="OA20" s="40">
        <v>5</v>
      </c>
      <c r="OB20" s="40">
        <v>4</v>
      </c>
      <c r="OC20" s="40">
        <v>5</v>
      </c>
      <c r="OD20" s="40">
        <v>4</v>
      </c>
      <c r="OE20" s="40">
        <v>5</v>
      </c>
      <c r="OF20" s="40">
        <v>5</v>
      </c>
      <c r="OG20" s="40">
        <v>5</v>
      </c>
      <c r="OH20" s="40">
        <v>5</v>
      </c>
      <c r="OI20" s="40">
        <v>5</v>
      </c>
      <c r="OJ20" s="40">
        <v>4</v>
      </c>
      <c r="OK20" s="40">
        <v>5</v>
      </c>
      <c r="OL20" s="40">
        <v>5</v>
      </c>
      <c r="OM20" s="40">
        <v>5</v>
      </c>
      <c r="ON20" s="40">
        <v>5</v>
      </c>
      <c r="OO20" s="40">
        <v>5</v>
      </c>
      <c r="OP20" s="40">
        <v>5</v>
      </c>
      <c r="OQ20" s="40">
        <v>4</v>
      </c>
      <c r="OR20" s="40">
        <v>5</v>
      </c>
      <c r="OS20" s="40">
        <v>5</v>
      </c>
      <c r="OT20" s="40">
        <v>5</v>
      </c>
      <c r="OU20" s="40">
        <v>5</v>
      </c>
      <c r="OV20" s="40">
        <v>5</v>
      </c>
      <c r="OW20" s="40">
        <v>5</v>
      </c>
      <c r="OX20" s="40">
        <v>5</v>
      </c>
      <c r="OY20" s="40">
        <v>5</v>
      </c>
      <c r="OZ20" s="40">
        <v>5</v>
      </c>
      <c r="PA20" s="40">
        <v>5</v>
      </c>
      <c r="PB20" s="40">
        <v>4</v>
      </c>
      <c r="PC20" s="40">
        <v>5</v>
      </c>
      <c r="PD20" s="40">
        <v>3</v>
      </c>
      <c r="PE20" s="40">
        <v>5</v>
      </c>
      <c r="PF20" s="40">
        <v>5</v>
      </c>
      <c r="PG20" s="40">
        <v>5</v>
      </c>
      <c r="PH20" s="40">
        <v>4</v>
      </c>
      <c r="PI20" s="40">
        <v>5</v>
      </c>
      <c r="PJ20" s="40">
        <v>5</v>
      </c>
      <c r="PK20" s="40">
        <v>4</v>
      </c>
      <c r="PL20" s="40">
        <v>5</v>
      </c>
      <c r="PM20" s="40">
        <v>5</v>
      </c>
      <c r="PN20" s="40">
        <v>5</v>
      </c>
      <c r="PO20" s="40">
        <v>5</v>
      </c>
      <c r="PP20" s="40">
        <v>5</v>
      </c>
      <c r="PQ20" s="40">
        <v>4</v>
      </c>
      <c r="PR20" s="40">
        <v>5</v>
      </c>
      <c r="PS20" s="40">
        <v>5</v>
      </c>
      <c r="PT20" s="40">
        <v>5</v>
      </c>
      <c r="PU20" s="40">
        <v>5</v>
      </c>
      <c r="PV20" s="40">
        <v>5</v>
      </c>
      <c r="PW20" s="40">
        <v>5</v>
      </c>
      <c r="PX20" s="40">
        <v>5</v>
      </c>
      <c r="PY20" s="40">
        <v>5</v>
      </c>
      <c r="PZ20" s="40">
        <v>5</v>
      </c>
      <c r="QA20" s="40">
        <v>5</v>
      </c>
      <c r="QB20" s="40">
        <v>5</v>
      </c>
      <c r="QC20" s="40">
        <v>4</v>
      </c>
      <c r="QD20" s="40">
        <v>5</v>
      </c>
      <c r="QE20" s="40">
        <v>5</v>
      </c>
      <c r="QF20" s="40">
        <v>5</v>
      </c>
      <c r="QG20" s="40">
        <v>5</v>
      </c>
      <c r="QH20" s="40">
        <v>5</v>
      </c>
      <c r="QI20" s="40">
        <v>5</v>
      </c>
      <c r="QJ20" s="40">
        <v>5</v>
      </c>
      <c r="QK20" s="40">
        <v>5</v>
      </c>
      <c r="QL20" s="40">
        <v>3</v>
      </c>
      <c r="QM20" s="40">
        <v>5</v>
      </c>
      <c r="QN20" s="40">
        <v>5</v>
      </c>
      <c r="QO20" s="40">
        <v>5</v>
      </c>
      <c r="QP20" s="40">
        <v>3</v>
      </c>
      <c r="QQ20" s="40">
        <v>5</v>
      </c>
      <c r="QR20" s="40">
        <v>5</v>
      </c>
      <c r="QS20" s="40">
        <v>5</v>
      </c>
      <c r="QT20" s="40">
        <v>5</v>
      </c>
      <c r="QU20" s="40">
        <v>5</v>
      </c>
      <c r="QV20" s="40">
        <v>3</v>
      </c>
      <c r="QW20" s="40">
        <v>5</v>
      </c>
      <c r="QX20" s="40">
        <v>5</v>
      </c>
      <c r="QY20" s="40">
        <v>5</v>
      </c>
      <c r="QZ20" s="40">
        <v>5</v>
      </c>
      <c r="RA20" s="40">
        <v>5</v>
      </c>
      <c r="RB20" s="40">
        <v>5</v>
      </c>
      <c r="RC20" s="40">
        <v>5</v>
      </c>
      <c r="RD20" s="40">
        <v>4</v>
      </c>
      <c r="RE20" s="40">
        <v>5</v>
      </c>
      <c r="RF20" s="40">
        <v>5</v>
      </c>
      <c r="RG20" s="40">
        <v>5</v>
      </c>
      <c r="RH20" s="40">
        <v>4</v>
      </c>
      <c r="RI20" s="40">
        <v>5</v>
      </c>
      <c r="RJ20" s="40">
        <v>5</v>
      </c>
      <c r="RK20" s="40">
        <v>5</v>
      </c>
      <c r="RL20" s="40">
        <v>4</v>
      </c>
      <c r="RM20" s="40">
        <v>4</v>
      </c>
      <c r="RN20" s="40">
        <v>5</v>
      </c>
      <c r="RO20" s="40">
        <v>5</v>
      </c>
      <c r="RP20" s="40">
        <v>5</v>
      </c>
      <c r="RQ20" s="40">
        <v>5</v>
      </c>
      <c r="RR20" s="40">
        <v>4</v>
      </c>
      <c r="RS20" s="40">
        <v>5</v>
      </c>
      <c r="RT20" s="40">
        <v>4</v>
      </c>
      <c r="RU20" s="40">
        <v>4</v>
      </c>
      <c r="RV20" s="40">
        <v>5</v>
      </c>
      <c r="RW20" s="40">
        <v>5</v>
      </c>
      <c r="RX20" s="40">
        <v>5</v>
      </c>
      <c r="RY20" s="40">
        <v>5</v>
      </c>
      <c r="RZ20" s="40">
        <v>5</v>
      </c>
      <c r="SA20" s="40">
        <v>5</v>
      </c>
      <c r="SB20" s="40">
        <v>5</v>
      </c>
      <c r="SC20" s="40">
        <v>5</v>
      </c>
      <c r="SD20" s="40">
        <v>5</v>
      </c>
      <c r="SE20" s="40">
        <v>5</v>
      </c>
      <c r="SF20" s="40">
        <v>5</v>
      </c>
      <c r="SG20" s="40">
        <v>5</v>
      </c>
      <c r="SH20" s="40">
        <v>5</v>
      </c>
      <c r="SI20" s="40">
        <v>5</v>
      </c>
      <c r="SJ20" s="40">
        <v>5</v>
      </c>
      <c r="SK20" s="40">
        <v>4</v>
      </c>
      <c r="SL20" s="40">
        <v>5</v>
      </c>
      <c r="SM20" s="40">
        <v>5</v>
      </c>
      <c r="SN20" s="40">
        <v>5</v>
      </c>
      <c r="SO20" s="40">
        <v>4</v>
      </c>
      <c r="SP20" s="40">
        <v>5</v>
      </c>
      <c r="SQ20" s="40">
        <v>4</v>
      </c>
      <c r="SR20" s="40">
        <v>5</v>
      </c>
      <c r="SS20" s="40">
        <v>5</v>
      </c>
      <c r="ST20" s="40">
        <v>5</v>
      </c>
      <c r="SU20" s="40">
        <v>5</v>
      </c>
      <c r="SV20" s="40">
        <v>5</v>
      </c>
      <c r="SW20" s="40">
        <v>5</v>
      </c>
      <c r="SX20" s="40">
        <v>5</v>
      </c>
      <c r="SY20" s="40">
        <v>4</v>
      </c>
      <c r="SZ20" s="40">
        <v>4</v>
      </c>
      <c r="TA20" s="40">
        <v>5</v>
      </c>
      <c r="TB20" s="40">
        <v>4</v>
      </c>
      <c r="TC20" s="40">
        <v>5</v>
      </c>
      <c r="TD20" s="40">
        <v>5</v>
      </c>
      <c r="TE20" s="40">
        <v>5</v>
      </c>
      <c r="TF20" s="40">
        <v>5</v>
      </c>
      <c r="TG20" s="40">
        <v>5</v>
      </c>
      <c r="TH20" s="40">
        <v>5</v>
      </c>
      <c r="TI20" s="40">
        <v>4</v>
      </c>
      <c r="TJ20" s="40">
        <v>3</v>
      </c>
      <c r="TK20" s="40">
        <v>5</v>
      </c>
      <c r="TL20" s="40">
        <v>5</v>
      </c>
      <c r="TM20" s="40">
        <v>5</v>
      </c>
      <c r="TN20" s="40">
        <v>5</v>
      </c>
      <c r="TO20" s="40">
        <v>5</v>
      </c>
      <c r="TP20" s="40">
        <v>5</v>
      </c>
      <c r="TQ20" s="40">
        <v>5</v>
      </c>
      <c r="TR20" s="40">
        <v>5</v>
      </c>
      <c r="TS20" s="40">
        <v>5</v>
      </c>
      <c r="TT20" s="40">
        <v>5</v>
      </c>
      <c r="TU20" s="40">
        <v>5</v>
      </c>
      <c r="TV20" s="40">
        <v>5</v>
      </c>
      <c r="TW20" s="40">
        <v>5</v>
      </c>
      <c r="TX20" s="40">
        <v>5</v>
      </c>
      <c r="TY20" s="40">
        <v>5</v>
      </c>
      <c r="TZ20" s="40">
        <v>5</v>
      </c>
      <c r="UA20" s="40">
        <v>5</v>
      </c>
      <c r="UB20" s="40">
        <v>1</v>
      </c>
      <c r="UC20" s="40">
        <v>5</v>
      </c>
      <c r="UD20" s="40">
        <v>5</v>
      </c>
      <c r="UE20" s="40">
        <v>5</v>
      </c>
      <c r="UF20" s="40">
        <v>4</v>
      </c>
      <c r="UG20" s="40">
        <v>5</v>
      </c>
      <c r="UH20" s="40">
        <v>5</v>
      </c>
      <c r="UI20" s="40">
        <v>5</v>
      </c>
      <c r="UJ20" s="40">
        <v>3</v>
      </c>
      <c r="UK20" s="40">
        <v>4</v>
      </c>
      <c r="UL20" s="40">
        <v>5</v>
      </c>
      <c r="UM20" s="40">
        <v>5</v>
      </c>
      <c r="UN20" s="40">
        <v>5</v>
      </c>
      <c r="UO20" s="40">
        <v>5</v>
      </c>
      <c r="UP20" s="40">
        <v>5</v>
      </c>
      <c r="UQ20" s="40">
        <v>5</v>
      </c>
      <c r="UR20" s="40">
        <v>4</v>
      </c>
      <c r="US20" s="40">
        <v>5</v>
      </c>
      <c r="UT20" s="40">
        <v>5</v>
      </c>
      <c r="UU20" s="40">
        <v>5</v>
      </c>
      <c r="UV20" s="40">
        <v>5</v>
      </c>
      <c r="UW20" s="40">
        <v>5</v>
      </c>
      <c r="UX20" s="40">
        <v>1</v>
      </c>
      <c r="UY20" s="40">
        <v>1</v>
      </c>
      <c r="UZ20" s="40">
        <v>5</v>
      </c>
      <c r="VA20" s="40">
        <v>3</v>
      </c>
      <c r="VB20" s="40">
        <v>5</v>
      </c>
      <c r="VC20" s="40">
        <v>5</v>
      </c>
      <c r="VD20" s="40">
        <v>5</v>
      </c>
      <c r="VE20" s="40">
        <v>5</v>
      </c>
      <c r="VF20" s="40">
        <v>5</v>
      </c>
      <c r="VG20" s="40">
        <v>5</v>
      </c>
      <c r="VH20" s="40">
        <v>5</v>
      </c>
      <c r="VI20" s="40">
        <v>5</v>
      </c>
      <c r="VJ20" s="40">
        <v>5</v>
      </c>
      <c r="VK20" s="40">
        <v>4</v>
      </c>
      <c r="VL20" s="40">
        <v>5</v>
      </c>
      <c r="VM20" s="40">
        <v>3</v>
      </c>
      <c r="VN20" s="40">
        <v>5</v>
      </c>
      <c r="VO20" s="40">
        <v>5</v>
      </c>
      <c r="VP20" s="40">
        <v>5</v>
      </c>
      <c r="VQ20" s="40">
        <v>5</v>
      </c>
      <c r="VR20" s="40">
        <v>5</v>
      </c>
      <c r="VS20" s="40">
        <v>3</v>
      </c>
      <c r="VT20" s="40">
        <v>4</v>
      </c>
      <c r="VU20" s="40">
        <v>5</v>
      </c>
      <c r="VV20" s="40">
        <v>5</v>
      </c>
      <c r="VW20" s="40">
        <v>5</v>
      </c>
      <c r="VX20" s="40">
        <v>5</v>
      </c>
      <c r="VY20" s="40">
        <v>5</v>
      </c>
      <c r="VZ20" s="40">
        <v>5</v>
      </c>
      <c r="WA20" s="40">
        <v>5</v>
      </c>
      <c r="WB20" s="40">
        <v>5</v>
      </c>
      <c r="WC20" s="40">
        <v>5</v>
      </c>
      <c r="WD20" s="40">
        <v>4</v>
      </c>
      <c r="WE20" s="40">
        <v>5</v>
      </c>
      <c r="WF20" s="40">
        <v>5</v>
      </c>
      <c r="WG20" s="40">
        <v>5</v>
      </c>
      <c r="WH20" s="40">
        <v>5</v>
      </c>
      <c r="WI20" s="40">
        <v>5</v>
      </c>
      <c r="WJ20" s="40">
        <v>5</v>
      </c>
      <c r="WK20" s="40">
        <v>5</v>
      </c>
      <c r="WL20" s="40">
        <v>5</v>
      </c>
      <c r="WM20" s="40">
        <v>5</v>
      </c>
      <c r="WN20" s="40">
        <v>3</v>
      </c>
      <c r="WO20" s="40">
        <v>5</v>
      </c>
      <c r="WP20" s="40">
        <v>5</v>
      </c>
      <c r="WQ20" s="40">
        <v>5</v>
      </c>
      <c r="WR20" s="40">
        <v>4</v>
      </c>
      <c r="WS20" s="40">
        <v>5</v>
      </c>
      <c r="WT20" s="40">
        <v>5</v>
      </c>
      <c r="WU20" s="40">
        <v>5</v>
      </c>
      <c r="WV20" s="40">
        <v>5</v>
      </c>
      <c r="WW20" s="40">
        <v>5</v>
      </c>
      <c r="WX20" s="40">
        <v>5</v>
      </c>
      <c r="WY20" s="40">
        <v>5</v>
      </c>
      <c r="WZ20" s="40">
        <v>3</v>
      </c>
      <c r="XA20" s="40">
        <v>5</v>
      </c>
      <c r="XB20" s="40">
        <v>4</v>
      </c>
      <c r="XC20" s="40">
        <v>5</v>
      </c>
      <c r="XD20" s="40">
        <v>5</v>
      </c>
      <c r="XE20" s="40">
        <v>5</v>
      </c>
      <c r="XF20" s="40">
        <v>5</v>
      </c>
      <c r="XG20" s="40">
        <v>5</v>
      </c>
      <c r="XH20" s="40">
        <v>4</v>
      </c>
      <c r="XI20" s="40">
        <v>4</v>
      </c>
      <c r="XJ20" s="40">
        <v>5</v>
      </c>
      <c r="XK20" s="40">
        <v>4</v>
      </c>
      <c r="XL20" s="40">
        <v>5</v>
      </c>
      <c r="XM20" s="40">
        <v>5</v>
      </c>
      <c r="XN20" s="40">
        <v>4</v>
      </c>
      <c r="XO20" s="40">
        <v>5</v>
      </c>
      <c r="XP20" s="41">
        <v>5</v>
      </c>
      <c r="XQ20" s="42">
        <f>AVERAGE(Tabela63920[[#This Row],[1]:[832]])</f>
        <v>4.7362637362637363</v>
      </c>
      <c r="XR20" s="42">
        <f>SKEW(Tabela63920[[#This Row],[1]:[832]])</f>
        <v>-3.5619093558970634</v>
      </c>
      <c r="XS20" s="42">
        <f>STDEV(Tabela63920[[#This Row],[1]:[832]])</f>
        <v>0.63653482577300413</v>
      </c>
      <c r="XT20" s="63">
        <v>0.85518725285728081</v>
      </c>
    </row>
    <row r="21" spans="1:644" s="28" customFormat="1" ht="24.95" customHeight="1" thickBot="1">
      <c r="A21" s="29">
        <v>29</v>
      </c>
      <c r="B21" s="43">
        <v>11</v>
      </c>
      <c r="C21" s="107" t="s">
        <v>1717</v>
      </c>
      <c r="D21" s="39">
        <v>1</v>
      </c>
      <c r="E21" s="40">
        <v>4</v>
      </c>
      <c r="F21" s="40">
        <v>5</v>
      </c>
      <c r="G21" s="40">
        <v>5</v>
      </c>
      <c r="H21" s="40">
        <v>5</v>
      </c>
      <c r="I21" s="40">
        <v>5</v>
      </c>
      <c r="J21" s="40">
        <v>5</v>
      </c>
      <c r="K21" s="40">
        <v>5</v>
      </c>
      <c r="L21" s="40">
        <v>4</v>
      </c>
      <c r="M21" s="40">
        <v>5</v>
      </c>
      <c r="N21" s="40">
        <v>4</v>
      </c>
      <c r="O21" s="40">
        <v>5</v>
      </c>
      <c r="P21" s="40">
        <v>5</v>
      </c>
      <c r="Q21" s="40">
        <v>5</v>
      </c>
      <c r="R21" s="40">
        <v>5</v>
      </c>
      <c r="S21" s="40">
        <v>5</v>
      </c>
      <c r="T21" s="40">
        <v>5</v>
      </c>
      <c r="U21" s="40">
        <v>5</v>
      </c>
      <c r="V21" s="40">
        <v>3</v>
      </c>
      <c r="W21" s="40">
        <v>5</v>
      </c>
      <c r="X21" s="40">
        <v>5</v>
      </c>
      <c r="Y21" s="40">
        <v>5</v>
      </c>
      <c r="Z21" s="40">
        <v>5</v>
      </c>
      <c r="AA21" s="40">
        <v>5</v>
      </c>
      <c r="AB21" s="40">
        <v>5</v>
      </c>
      <c r="AC21" s="40">
        <v>4</v>
      </c>
      <c r="AD21" s="40">
        <v>5</v>
      </c>
      <c r="AE21" s="40">
        <v>5</v>
      </c>
      <c r="AF21" s="40">
        <v>5</v>
      </c>
      <c r="AG21" s="40">
        <v>5</v>
      </c>
      <c r="AH21" s="40">
        <v>5</v>
      </c>
      <c r="AI21" s="40">
        <v>5</v>
      </c>
      <c r="AJ21" s="40">
        <v>5</v>
      </c>
      <c r="AK21" s="40">
        <v>4</v>
      </c>
      <c r="AL21" s="40">
        <v>5</v>
      </c>
      <c r="AM21" s="40">
        <v>5</v>
      </c>
      <c r="AN21" s="40">
        <v>4</v>
      </c>
      <c r="AO21" s="40">
        <v>5</v>
      </c>
      <c r="AP21" s="40">
        <v>4</v>
      </c>
      <c r="AQ21" s="40">
        <v>4</v>
      </c>
      <c r="AR21" s="40">
        <v>4</v>
      </c>
      <c r="AS21" s="40">
        <v>5</v>
      </c>
      <c r="AT21" s="40">
        <v>5</v>
      </c>
      <c r="AU21" s="40">
        <v>5</v>
      </c>
      <c r="AV21" s="40">
        <v>5</v>
      </c>
      <c r="AW21" s="40">
        <v>4</v>
      </c>
      <c r="AX21" s="40">
        <v>4</v>
      </c>
      <c r="AY21" s="40">
        <v>5</v>
      </c>
      <c r="AZ21" s="40">
        <v>5</v>
      </c>
      <c r="BA21" s="40">
        <v>5</v>
      </c>
      <c r="BB21" s="40">
        <v>5</v>
      </c>
      <c r="BC21" s="40">
        <v>5</v>
      </c>
      <c r="BD21" s="40">
        <v>5</v>
      </c>
      <c r="BE21" s="40">
        <v>5</v>
      </c>
      <c r="BF21" s="40">
        <v>5</v>
      </c>
      <c r="BG21" s="40">
        <v>5</v>
      </c>
      <c r="BH21" s="40">
        <v>5</v>
      </c>
      <c r="BI21" s="40">
        <v>5</v>
      </c>
      <c r="BJ21" s="40">
        <v>4</v>
      </c>
      <c r="BK21" s="40">
        <v>4</v>
      </c>
      <c r="BL21" s="40">
        <v>5</v>
      </c>
      <c r="BM21" s="40">
        <v>5</v>
      </c>
      <c r="BN21" s="40">
        <v>4</v>
      </c>
      <c r="BO21" s="40">
        <v>5</v>
      </c>
      <c r="BP21" s="40">
        <v>5</v>
      </c>
      <c r="BQ21" s="40">
        <v>5</v>
      </c>
      <c r="BR21" s="40">
        <v>5</v>
      </c>
      <c r="BS21" s="40">
        <v>5</v>
      </c>
      <c r="BT21" s="40">
        <v>5</v>
      </c>
      <c r="BU21" s="40">
        <v>4</v>
      </c>
      <c r="BV21" s="40">
        <v>5</v>
      </c>
      <c r="BW21" s="40">
        <v>5</v>
      </c>
      <c r="BX21" s="40">
        <v>5</v>
      </c>
      <c r="BY21" s="40">
        <v>5</v>
      </c>
      <c r="BZ21" s="40">
        <v>4</v>
      </c>
      <c r="CA21" s="40">
        <v>5</v>
      </c>
      <c r="CB21" s="40">
        <v>4</v>
      </c>
      <c r="CC21" s="40">
        <v>5</v>
      </c>
      <c r="CD21" s="40">
        <v>5</v>
      </c>
      <c r="CE21" s="40">
        <v>5</v>
      </c>
      <c r="CF21" s="40">
        <v>5</v>
      </c>
      <c r="CG21" s="40">
        <v>4</v>
      </c>
      <c r="CH21" s="40">
        <v>5</v>
      </c>
      <c r="CI21" s="40">
        <v>5</v>
      </c>
      <c r="CJ21" s="40">
        <v>4</v>
      </c>
      <c r="CK21" s="40">
        <v>5</v>
      </c>
      <c r="CL21" s="40">
        <v>5</v>
      </c>
      <c r="CM21" s="40">
        <v>5</v>
      </c>
      <c r="CN21" s="40">
        <v>4</v>
      </c>
      <c r="CO21" s="40">
        <v>5</v>
      </c>
      <c r="CP21" s="40">
        <v>5</v>
      </c>
      <c r="CQ21" s="40">
        <v>5</v>
      </c>
      <c r="CR21" s="40">
        <v>5</v>
      </c>
      <c r="CS21" s="40">
        <v>5</v>
      </c>
      <c r="CT21" s="40">
        <v>5</v>
      </c>
      <c r="CU21" s="40">
        <v>3</v>
      </c>
      <c r="CV21" s="40">
        <v>5</v>
      </c>
      <c r="CW21" s="40">
        <v>5</v>
      </c>
      <c r="CX21" s="40">
        <v>5</v>
      </c>
      <c r="CY21" s="40">
        <v>5</v>
      </c>
      <c r="CZ21" s="40">
        <v>5</v>
      </c>
      <c r="DA21" s="40">
        <v>5</v>
      </c>
      <c r="DB21" s="40">
        <v>5</v>
      </c>
      <c r="DC21" s="40">
        <v>5</v>
      </c>
      <c r="DD21" s="40">
        <v>5</v>
      </c>
      <c r="DE21" s="40">
        <v>4</v>
      </c>
      <c r="DF21" s="40">
        <v>5</v>
      </c>
      <c r="DG21" s="40">
        <v>4</v>
      </c>
      <c r="DH21" s="40">
        <v>5</v>
      </c>
      <c r="DI21" s="40">
        <v>5</v>
      </c>
      <c r="DJ21" s="40">
        <v>5</v>
      </c>
      <c r="DK21" s="40">
        <v>4</v>
      </c>
      <c r="DL21" s="40">
        <v>4</v>
      </c>
      <c r="DM21" s="40">
        <v>4</v>
      </c>
      <c r="DN21" s="40">
        <v>5</v>
      </c>
      <c r="DO21" s="40">
        <v>5</v>
      </c>
      <c r="DP21" s="40">
        <v>5</v>
      </c>
      <c r="DQ21" s="40">
        <v>5</v>
      </c>
      <c r="DR21" s="40">
        <v>4</v>
      </c>
      <c r="DS21" s="40">
        <v>5</v>
      </c>
      <c r="DT21" s="40">
        <v>5</v>
      </c>
      <c r="DU21" s="40">
        <v>5</v>
      </c>
      <c r="DV21" s="40">
        <v>5</v>
      </c>
      <c r="DW21" s="40">
        <v>4</v>
      </c>
      <c r="DX21" s="40">
        <v>5</v>
      </c>
      <c r="DY21" s="40">
        <v>3</v>
      </c>
      <c r="DZ21" s="40">
        <v>5</v>
      </c>
      <c r="EA21" s="40">
        <v>5</v>
      </c>
      <c r="EB21" s="40">
        <v>5</v>
      </c>
      <c r="EC21" s="40">
        <v>5</v>
      </c>
      <c r="ED21" s="40">
        <v>5</v>
      </c>
      <c r="EE21" s="40">
        <v>4</v>
      </c>
      <c r="EF21" s="40">
        <v>4</v>
      </c>
      <c r="EG21" s="40">
        <v>4</v>
      </c>
      <c r="EH21" s="40">
        <v>5</v>
      </c>
      <c r="EI21" s="40">
        <v>5</v>
      </c>
      <c r="EJ21" s="40">
        <v>4</v>
      </c>
      <c r="EK21" s="40">
        <v>4</v>
      </c>
      <c r="EL21" s="40">
        <v>4</v>
      </c>
      <c r="EM21" s="40">
        <v>4</v>
      </c>
      <c r="EN21" s="40">
        <v>5</v>
      </c>
      <c r="EO21" s="40">
        <v>5</v>
      </c>
      <c r="EP21" s="40">
        <v>5</v>
      </c>
      <c r="EQ21" s="40">
        <v>5</v>
      </c>
      <c r="ER21" s="40">
        <v>4</v>
      </c>
      <c r="ES21" s="40">
        <v>5</v>
      </c>
      <c r="ET21" s="40">
        <v>5</v>
      </c>
      <c r="EU21" s="40">
        <v>5</v>
      </c>
      <c r="EV21" s="40">
        <v>4</v>
      </c>
      <c r="EW21" s="40">
        <v>4</v>
      </c>
      <c r="EX21" s="40">
        <v>5</v>
      </c>
      <c r="EY21" s="40">
        <v>4</v>
      </c>
      <c r="EZ21" s="40">
        <v>5</v>
      </c>
      <c r="FA21" s="40">
        <v>5</v>
      </c>
      <c r="FB21" s="40">
        <v>5</v>
      </c>
      <c r="FC21" s="40">
        <v>5</v>
      </c>
      <c r="FD21" s="40">
        <v>5</v>
      </c>
      <c r="FE21" s="40">
        <v>5</v>
      </c>
      <c r="FF21" s="40">
        <v>4</v>
      </c>
      <c r="FG21" s="40">
        <v>5</v>
      </c>
      <c r="FH21" s="40">
        <v>1</v>
      </c>
      <c r="FI21" s="40">
        <v>5</v>
      </c>
      <c r="FJ21" s="40">
        <v>4</v>
      </c>
      <c r="FK21" s="40">
        <v>5</v>
      </c>
      <c r="FL21" s="40">
        <v>5</v>
      </c>
      <c r="FM21" s="40">
        <v>4</v>
      </c>
      <c r="FN21" s="40">
        <v>5</v>
      </c>
      <c r="FO21" s="40">
        <v>5</v>
      </c>
      <c r="FP21" s="40">
        <v>5</v>
      </c>
      <c r="FQ21" s="40">
        <v>3</v>
      </c>
      <c r="FR21" s="40">
        <v>5</v>
      </c>
      <c r="FS21" s="40">
        <v>5</v>
      </c>
      <c r="FT21" s="40">
        <v>4</v>
      </c>
      <c r="FU21" s="40">
        <v>5</v>
      </c>
      <c r="FV21" s="40">
        <v>5</v>
      </c>
      <c r="FW21" s="40">
        <v>5</v>
      </c>
      <c r="FX21" s="40">
        <v>4</v>
      </c>
      <c r="FY21" s="40">
        <v>4</v>
      </c>
      <c r="FZ21" s="40">
        <v>5</v>
      </c>
      <c r="GA21" s="40">
        <v>5</v>
      </c>
      <c r="GB21" s="40">
        <v>5</v>
      </c>
      <c r="GC21" s="40">
        <v>4</v>
      </c>
      <c r="GD21" s="40">
        <v>5</v>
      </c>
      <c r="GE21" s="40">
        <v>5</v>
      </c>
      <c r="GF21" s="40">
        <v>5</v>
      </c>
      <c r="GG21" s="40">
        <v>5</v>
      </c>
      <c r="GH21" s="40">
        <v>4</v>
      </c>
      <c r="GI21" s="40">
        <v>4</v>
      </c>
      <c r="GJ21" s="40">
        <v>4</v>
      </c>
      <c r="GK21" s="40">
        <v>4</v>
      </c>
      <c r="GL21" s="40">
        <v>3</v>
      </c>
      <c r="GM21" s="40">
        <v>4</v>
      </c>
      <c r="GN21" s="40">
        <v>5</v>
      </c>
      <c r="GO21" s="40">
        <v>5</v>
      </c>
      <c r="GP21" s="40">
        <v>4</v>
      </c>
      <c r="GQ21" s="40">
        <v>5</v>
      </c>
      <c r="GR21" s="40">
        <v>5</v>
      </c>
      <c r="GS21" s="40">
        <v>5</v>
      </c>
      <c r="GT21" s="40">
        <v>5</v>
      </c>
      <c r="GU21" s="40">
        <v>5</v>
      </c>
      <c r="GV21" s="40">
        <v>5</v>
      </c>
      <c r="GW21" s="40">
        <v>5</v>
      </c>
      <c r="GX21" s="40">
        <v>5</v>
      </c>
      <c r="GY21" s="40">
        <v>5</v>
      </c>
      <c r="GZ21" s="40">
        <v>5</v>
      </c>
      <c r="HA21" s="40">
        <v>4</v>
      </c>
      <c r="HB21" s="40">
        <v>5</v>
      </c>
      <c r="HC21" s="40">
        <v>5</v>
      </c>
      <c r="HD21" s="40">
        <v>5</v>
      </c>
      <c r="HE21" s="40">
        <v>4</v>
      </c>
      <c r="HF21" s="40">
        <v>3</v>
      </c>
      <c r="HG21" s="40">
        <v>5</v>
      </c>
      <c r="HH21" s="40">
        <v>3</v>
      </c>
      <c r="HI21" s="40">
        <v>4</v>
      </c>
      <c r="HJ21" s="40">
        <v>5</v>
      </c>
      <c r="HK21" s="40">
        <v>5</v>
      </c>
      <c r="HL21" s="40">
        <v>5</v>
      </c>
      <c r="HM21" s="40">
        <v>4</v>
      </c>
      <c r="HN21" s="40">
        <v>5</v>
      </c>
      <c r="HO21" s="40">
        <v>4</v>
      </c>
      <c r="HP21" s="40">
        <v>5</v>
      </c>
      <c r="HQ21" s="40">
        <v>5</v>
      </c>
      <c r="HR21" s="40">
        <v>5</v>
      </c>
      <c r="HS21" s="40">
        <v>5</v>
      </c>
      <c r="HT21" s="40">
        <v>5</v>
      </c>
      <c r="HU21" s="40">
        <v>5</v>
      </c>
      <c r="HV21" s="40">
        <v>5</v>
      </c>
      <c r="HW21" s="40">
        <v>5</v>
      </c>
      <c r="HX21" s="40">
        <v>5</v>
      </c>
      <c r="HY21" s="40">
        <v>5</v>
      </c>
      <c r="HZ21" s="40">
        <v>4</v>
      </c>
      <c r="IA21" s="40">
        <v>5</v>
      </c>
      <c r="IB21" s="40">
        <v>5</v>
      </c>
      <c r="IC21" s="40">
        <v>4</v>
      </c>
      <c r="ID21" s="40">
        <v>4</v>
      </c>
      <c r="IE21" s="40">
        <v>5</v>
      </c>
      <c r="IF21" s="40">
        <v>5</v>
      </c>
      <c r="IG21" s="40">
        <v>5</v>
      </c>
      <c r="IH21" s="40">
        <v>4</v>
      </c>
      <c r="II21" s="40">
        <v>4</v>
      </c>
      <c r="IJ21" s="40">
        <v>5</v>
      </c>
      <c r="IK21" s="40">
        <v>5</v>
      </c>
      <c r="IL21" s="40">
        <v>5</v>
      </c>
      <c r="IM21" s="40">
        <v>5</v>
      </c>
      <c r="IN21" s="40">
        <v>5</v>
      </c>
      <c r="IO21" s="40">
        <v>5</v>
      </c>
      <c r="IP21" s="40">
        <v>5</v>
      </c>
      <c r="IQ21" s="40">
        <v>4</v>
      </c>
      <c r="IR21" s="40">
        <v>5</v>
      </c>
      <c r="IS21" s="40">
        <v>5</v>
      </c>
      <c r="IT21" s="40">
        <v>5</v>
      </c>
      <c r="IU21" s="40">
        <v>5</v>
      </c>
      <c r="IV21" s="40">
        <v>4</v>
      </c>
      <c r="IW21" s="40">
        <v>3</v>
      </c>
      <c r="IX21" s="40">
        <v>5</v>
      </c>
      <c r="IY21" s="40">
        <v>4</v>
      </c>
      <c r="IZ21" s="40">
        <v>5</v>
      </c>
      <c r="JA21" s="40">
        <v>5</v>
      </c>
      <c r="JB21" s="40">
        <v>5</v>
      </c>
      <c r="JC21" s="40">
        <v>5</v>
      </c>
      <c r="JD21" s="40">
        <v>1</v>
      </c>
      <c r="JE21" s="40">
        <v>5</v>
      </c>
      <c r="JF21" s="40">
        <v>5</v>
      </c>
      <c r="JG21" s="40">
        <v>5</v>
      </c>
      <c r="JH21" s="40">
        <v>5</v>
      </c>
      <c r="JI21" s="40">
        <v>5</v>
      </c>
      <c r="JJ21" s="40">
        <v>5</v>
      </c>
      <c r="JK21" s="40">
        <v>5</v>
      </c>
      <c r="JL21" s="40">
        <v>5</v>
      </c>
      <c r="JM21" s="40">
        <v>5</v>
      </c>
      <c r="JN21" s="40">
        <v>5</v>
      </c>
      <c r="JO21" s="40">
        <v>3</v>
      </c>
      <c r="JP21" s="40">
        <v>5</v>
      </c>
      <c r="JQ21" s="40">
        <v>5</v>
      </c>
      <c r="JR21" s="40">
        <v>5</v>
      </c>
      <c r="JS21" s="40">
        <v>5</v>
      </c>
      <c r="JT21" s="40">
        <v>4</v>
      </c>
      <c r="JU21" s="40">
        <v>5</v>
      </c>
      <c r="JV21" s="40">
        <v>5</v>
      </c>
      <c r="JW21" s="40">
        <v>5</v>
      </c>
      <c r="JX21" s="40">
        <v>5</v>
      </c>
      <c r="JY21" s="40">
        <v>5</v>
      </c>
      <c r="JZ21" s="40">
        <v>5</v>
      </c>
      <c r="KA21" s="40">
        <v>5</v>
      </c>
      <c r="KB21" s="40">
        <v>5</v>
      </c>
      <c r="KC21" s="40">
        <v>5</v>
      </c>
      <c r="KD21" s="40">
        <v>5</v>
      </c>
      <c r="KE21" s="40">
        <v>4</v>
      </c>
      <c r="KF21" s="40">
        <v>5</v>
      </c>
      <c r="KG21" s="40">
        <v>4</v>
      </c>
      <c r="KH21" s="40">
        <v>5</v>
      </c>
      <c r="KI21" s="40">
        <v>5</v>
      </c>
      <c r="KJ21" s="40">
        <v>3</v>
      </c>
      <c r="KK21" s="40">
        <v>4</v>
      </c>
      <c r="KL21" s="40">
        <v>5</v>
      </c>
      <c r="KM21" s="40">
        <v>5</v>
      </c>
      <c r="KN21" s="40">
        <v>4</v>
      </c>
      <c r="KO21" s="40">
        <v>5</v>
      </c>
      <c r="KP21" s="40">
        <v>4</v>
      </c>
      <c r="KQ21" s="40">
        <v>3</v>
      </c>
      <c r="KR21" s="40">
        <v>4</v>
      </c>
      <c r="KS21" s="40">
        <v>5</v>
      </c>
      <c r="KT21" s="40">
        <v>5</v>
      </c>
      <c r="KU21" s="40">
        <v>5</v>
      </c>
      <c r="KV21" s="40">
        <v>5</v>
      </c>
      <c r="KW21" s="40">
        <v>4</v>
      </c>
      <c r="KX21" s="40">
        <v>5</v>
      </c>
      <c r="KY21" s="40">
        <v>4</v>
      </c>
      <c r="KZ21" s="40">
        <v>5</v>
      </c>
      <c r="LA21" s="40">
        <v>5</v>
      </c>
      <c r="LB21" s="40">
        <v>5</v>
      </c>
      <c r="LC21" s="40">
        <v>5</v>
      </c>
      <c r="LD21" s="40">
        <v>5</v>
      </c>
      <c r="LE21" s="40">
        <v>4</v>
      </c>
      <c r="LF21" s="40">
        <v>4</v>
      </c>
      <c r="LG21" s="40">
        <v>5</v>
      </c>
      <c r="LH21" s="40">
        <v>4</v>
      </c>
      <c r="LI21" s="40">
        <v>5</v>
      </c>
      <c r="LJ21" s="40">
        <v>5</v>
      </c>
      <c r="LK21" s="40">
        <v>5</v>
      </c>
      <c r="LL21" s="40">
        <v>5</v>
      </c>
      <c r="LM21" s="40">
        <v>4</v>
      </c>
      <c r="LN21" s="40">
        <v>5</v>
      </c>
      <c r="LO21" s="40">
        <v>5</v>
      </c>
      <c r="LP21" s="40">
        <v>5</v>
      </c>
      <c r="LQ21" s="40">
        <v>4</v>
      </c>
      <c r="LR21" s="40">
        <v>5</v>
      </c>
      <c r="LS21" s="40">
        <v>5</v>
      </c>
      <c r="LT21" s="40">
        <v>5</v>
      </c>
      <c r="LU21" s="40">
        <v>5</v>
      </c>
      <c r="LV21" s="40">
        <v>5</v>
      </c>
      <c r="LW21" s="40">
        <v>5</v>
      </c>
      <c r="LX21" s="40">
        <v>5</v>
      </c>
      <c r="LY21" s="40">
        <v>5</v>
      </c>
      <c r="LZ21" s="40">
        <v>4</v>
      </c>
      <c r="MA21" s="40">
        <v>0</v>
      </c>
      <c r="MB21" s="40">
        <v>5</v>
      </c>
      <c r="MC21" s="40">
        <v>5</v>
      </c>
      <c r="MD21" s="40">
        <v>5</v>
      </c>
      <c r="ME21" s="40">
        <v>5</v>
      </c>
      <c r="MF21" s="40">
        <v>5</v>
      </c>
      <c r="MG21" s="40">
        <v>4</v>
      </c>
      <c r="MH21" s="40">
        <v>5</v>
      </c>
      <c r="MI21" s="40">
        <v>5</v>
      </c>
      <c r="MJ21" s="40">
        <v>4</v>
      </c>
      <c r="MK21" s="40">
        <v>5</v>
      </c>
      <c r="ML21" s="40">
        <v>4</v>
      </c>
      <c r="MM21" s="40">
        <v>5</v>
      </c>
      <c r="MN21" s="40">
        <v>5</v>
      </c>
      <c r="MO21" s="40">
        <v>5</v>
      </c>
      <c r="MP21" s="40">
        <v>4</v>
      </c>
      <c r="MQ21" s="40">
        <v>5</v>
      </c>
      <c r="MR21" s="40">
        <v>4</v>
      </c>
      <c r="MS21" s="40">
        <v>4</v>
      </c>
      <c r="MT21" s="40">
        <v>5</v>
      </c>
      <c r="MU21" s="40">
        <v>5</v>
      </c>
      <c r="MV21" s="40">
        <v>5</v>
      </c>
      <c r="MW21" s="40">
        <v>5</v>
      </c>
      <c r="MX21" s="40">
        <v>5</v>
      </c>
      <c r="MY21" s="40">
        <v>5</v>
      </c>
      <c r="MZ21" s="40">
        <v>5</v>
      </c>
      <c r="NA21" s="40">
        <v>4</v>
      </c>
      <c r="NB21" s="40">
        <v>5</v>
      </c>
      <c r="NC21" s="40">
        <v>5</v>
      </c>
      <c r="ND21" s="40">
        <v>5</v>
      </c>
      <c r="NE21" s="40">
        <v>5</v>
      </c>
      <c r="NF21" s="40">
        <v>5</v>
      </c>
      <c r="NG21" s="40">
        <v>5</v>
      </c>
      <c r="NH21" s="40">
        <v>4</v>
      </c>
      <c r="NI21" s="40">
        <v>5</v>
      </c>
      <c r="NJ21" s="40">
        <v>3</v>
      </c>
      <c r="NK21" s="40">
        <v>5</v>
      </c>
      <c r="NL21" s="40">
        <v>5</v>
      </c>
      <c r="NM21" s="40">
        <v>5</v>
      </c>
      <c r="NN21" s="40">
        <v>5</v>
      </c>
      <c r="NO21" s="40">
        <v>5</v>
      </c>
      <c r="NP21" s="40">
        <v>5</v>
      </c>
      <c r="NQ21" s="40">
        <v>5</v>
      </c>
      <c r="NR21" s="40">
        <v>5</v>
      </c>
      <c r="NS21" s="40">
        <v>5</v>
      </c>
      <c r="NT21" s="40">
        <v>5</v>
      </c>
      <c r="NU21" s="40">
        <v>5</v>
      </c>
      <c r="NV21" s="40">
        <v>5</v>
      </c>
      <c r="NW21" s="40">
        <v>4</v>
      </c>
      <c r="NX21" s="40">
        <v>5</v>
      </c>
      <c r="NY21" s="40">
        <v>4</v>
      </c>
      <c r="NZ21" s="40">
        <v>4</v>
      </c>
      <c r="OA21" s="40">
        <v>5</v>
      </c>
      <c r="OB21" s="40">
        <v>4</v>
      </c>
      <c r="OC21" s="40">
        <v>5</v>
      </c>
      <c r="OD21" s="40">
        <v>4</v>
      </c>
      <c r="OE21" s="40">
        <v>5</v>
      </c>
      <c r="OF21" s="40">
        <v>5</v>
      </c>
      <c r="OG21" s="40">
        <v>5</v>
      </c>
      <c r="OH21" s="40">
        <v>5</v>
      </c>
      <c r="OI21" s="40">
        <v>5</v>
      </c>
      <c r="OJ21" s="40">
        <v>5</v>
      </c>
      <c r="OK21" s="40">
        <v>5</v>
      </c>
      <c r="OL21" s="40">
        <v>5</v>
      </c>
      <c r="OM21" s="40">
        <v>5</v>
      </c>
      <c r="ON21" s="40">
        <v>5</v>
      </c>
      <c r="OO21" s="40">
        <v>5</v>
      </c>
      <c r="OP21" s="40">
        <v>5</v>
      </c>
      <c r="OQ21" s="40">
        <v>4</v>
      </c>
      <c r="OR21" s="40">
        <v>5</v>
      </c>
      <c r="OS21" s="40">
        <v>4</v>
      </c>
      <c r="OT21" s="40">
        <v>5</v>
      </c>
      <c r="OU21" s="40">
        <v>5</v>
      </c>
      <c r="OV21" s="40">
        <v>5</v>
      </c>
      <c r="OW21" s="40">
        <v>5</v>
      </c>
      <c r="OX21" s="40">
        <v>4</v>
      </c>
      <c r="OY21" s="40">
        <v>5</v>
      </c>
      <c r="OZ21" s="40">
        <v>5</v>
      </c>
      <c r="PA21" s="40">
        <v>5</v>
      </c>
      <c r="PB21" s="40">
        <v>4</v>
      </c>
      <c r="PC21" s="40">
        <v>4</v>
      </c>
      <c r="PD21" s="40">
        <v>5</v>
      </c>
      <c r="PE21" s="40">
        <v>5</v>
      </c>
      <c r="PF21" s="40">
        <v>5</v>
      </c>
      <c r="PG21" s="40">
        <v>5</v>
      </c>
      <c r="PH21" s="40">
        <v>4</v>
      </c>
      <c r="PI21" s="40">
        <v>5</v>
      </c>
      <c r="PJ21" s="40">
        <v>4</v>
      </c>
      <c r="PK21" s="40">
        <v>4</v>
      </c>
      <c r="PL21" s="40">
        <v>5</v>
      </c>
      <c r="PM21" s="40">
        <v>5</v>
      </c>
      <c r="PN21" s="40">
        <v>5</v>
      </c>
      <c r="PO21" s="40">
        <v>5</v>
      </c>
      <c r="PP21" s="40">
        <v>5</v>
      </c>
      <c r="PQ21" s="40">
        <v>4</v>
      </c>
      <c r="PR21" s="40">
        <v>5</v>
      </c>
      <c r="PS21" s="40">
        <v>5</v>
      </c>
      <c r="PT21" s="40">
        <v>5</v>
      </c>
      <c r="PU21" s="40">
        <v>5</v>
      </c>
      <c r="PV21" s="40">
        <v>5</v>
      </c>
      <c r="PW21" s="40">
        <v>5</v>
      </c>
      <c r="PX21" s="40">
        <v>5</v>
      </c>
      <c r="PY21" s="40">
        <v>5</v>
      </c>
      <c r="PZ21" s="40">
        <v>4</v>
      </c>
      <c r="QA21" s="40">
        <v>5</v>
      </c>
      <c r="QB21" s="40">
        <v>5</v>
      </c>
      <c r="QC21" s="40">
        <v>4</v>
      </c>
      <c r="QD21" s="40">
        <v>5</v>
      </c>
      <c r="QE21" s="40">
        <v>5</v>
      </c>
      <c r="QF21" s="40">
        <v>5</v>
      </c>
      <c r="QG21" s="40">
        <v>5</v>
      </c>
      <c r="QH21" s="40">
        <v>5</v>
      </c>
      <c r="QI21" s="40">
        <v>5</v>
      </c>
      <c r="QJ21" s="40">
        <v>5</v>
      </c>
      <c r="QK21" s="40">
        <v>5</v>
      </c>
      <c r="QL21" s="40">
        <v>3</v>
      </c>
      <c r="QM21" s="40">
        <v>5</v>
      </c>
      <c r="QN21" s="40">
        <v>5</v>
      </c>
      <c r="QO21" s="40">
        <v>5</v>
      </c>
      <c r="QP21" s="40">
        <v>3</v>
      </c>
      <c r="QQ21" s="40">
        <v>5</v>
      </c>
      <c r="QR21" s="40">
        <v>5</v>
      </c>
      <c r="QS21" s="40">
        <v>5</v>
      </c>
      <c r="QT21" s="40">
        <v>5</v>
      </c>
      <c r="QU21" s="40">
        <v>5</v>
      </c>
      <c r="QV21" s="40">
        <v>3</v>
      </c>
      <c r="QW21" s="40">
        <v>5</v>
      </c>
      <c r="QX21" s="40">
        <v>5</v>
      </c>
      <c r="QY21" s="40">
        <v>5</v>
      </c>
      <c r="QZ21" s="40">
        <v>5</v>
      </c>
      <c r="RA21" s="40">
        <v>5</v>
      </c>
      <c r="RB21" s="40">
        <v>5</v>
      </c>
      <c r="RC21" s="40">
        <v>5</v>
      </c>
      <c r="RD21" s="40">
        <v>3</v>
      </c>
      <c r="RE21" s="40">
        <v>5</v>
      </c>
      <c r="RF21" s="40">
        <v>5</v>
      </c>
      <c r="RG21" s="40">
        <v>5</v>
      </c>
      <c r="RH21" s="40">
        <v>4</v>
      </c>
      <c r="RI21" s="40">
        <v>5</v>
      </c>
      <c r="RJ21" s="40">
        <v>5</v>
      </c>
      <c r="RK21" s="40">
        <v>5</v>
      </c>
      <c r="RL21" s="40">
        <v>5</v>
      </c>
      <c r="RM21" s="40">
        <v>4</v>
      </c>
      <c r="RN21" s="40">
        <v>5</v>
      </c>
      <c r="RO21" s="40">
        <v>5</v>
      </c>
      <c r="RP21" s="40">
        <v>5</v>
      </c>
      <c r="RQ21" s="40">
        <v>5</v>
      </c>
      <c r="RR21" s="40">
        <v>4</v>
      </c>
      <c r="RS21" s="40">
        <v>5</v>
      </c>
      <c r="RT21" s="40">
        <v>4</v>
      </c>
      <c r="RU21" s="40">
        <v>4</v>
      </c>
      <c r="RV21" s="40">
        <v>5</v>
      </c>
      <c r="RW21" s="40">
        <v>5</v>
      </c>
      <c r="RX21" s="40">
        <v>5</v>
      </c>
      <c r="RY21" s="40">
        <v>5</v>
      </c>
      <c r="RZ21" s="40">
        <v>5</v>
      </c>
      <c r="SA21" s="40">
        <v>5</v>
      </c>
      <c r="SB21" s="40">
        <v>5</v>
      </c>
      <c r="SC21" s="40">
        <v>5</v>
      </c>
      <c r="SD21" s="40">
        <v>5</v>
      </c>
      <c r="SE21" s="40">
        <v>5</v>
      </c>
      <c r="SF21" s="40">
        <v>5</v>
      </c>
      <c r="SG21" s="40">
        <v>4</v>
      </c>
      <c r="SH21" s="40">
        <v>5</v>
      </c>
      <c r="SI21" s="40">
        <v>5</v>
      </c>
      <c r="SJ21" s="40">
        <v>5</v>
      </c>
      <c r="SK21" s="40">
        <v>4</v>
      </c>
      <c r="SL21" s="40">
        <v>5</v>
      </c>
      <c r="SM21" s="40">
        <v>5</v>
      </c>
      <c r="SN21" s="40">
        <v>5</v>
      </c>
      <c r="SO21" s="40">
        <v>4</v>
      </c>
      <c r="SP21" s="40">
        <v>5</v>
      </c>
      <c r="SQ21" s="40">
        <v>4</v>
      </c>
      <c r="SR21" s="40">
        <v>5</v>
      </c>
      <c r="SS21" s="40">
        <v>5</v>
      </c>
      <c r="ST21" s="40">
        <v>5</v>
      </c>
      <c r="SU21" s="40">
        <v>5</v>
      </c>
      <c r="SV21" s="40">
        <v>5</v>
      </c>
      <c r="SW21" s="40">
        <v>4</v>
      </c>
      <c r="SX21" s="40">
        <v>5</v>
      </c>
      <c r="SY21" s="40">
        <v>5</v>
      </c>
      <c r="SZ21" s="40">
        <v>5</v>
      </c>
      <c r="TA21" s="40">
        <v>5</v>
      </c>
      <c r="TB21" s="40">
        <v>5</v>
      </c>
      <c r="TC21" s="40">
        <v>4</v>
      </c>
      <c r="TD21" s="40">
        <v>5</v>
      </c>
      <c r="TE21" s="40">
        <v>5</v>
      </c>
      <c r="TF21" s="40">
        <v>5</v>
      </c>
      <c r="TG21" s="40">
        <v>5</v>
      </c>
      <c r="TH21" s="40">
        <v>5</v>
      </c>
      <c r="TI21" s="40">
        <v>5</v>
      </c>
      <c r="TJ21" s="40">
        <v>2</v>
      </c>
      <c r="TK21" s="40">
        <v>5</v>
      </c>
      <c r="TL21" s="40">
        <v>5</v>
      </c>
      <c r="TM21" s="40">
        <v>5</v>
      </c>
      <c r="TN21" s="40">
        <v>5</v>
      </c>
      <c r="TO21" s="40">
        <v>5</v>
      </c>
      <c r="TP21" s="40">
        <v>4</v>
      </c>
      <c r="TQ21" s="40">
        <v>5</v>
      </c>
      <c r="TR21" s="40">
        <v>5</v>
      </c>
      <c r="TS21" s="40">
        <v>5</v>
      </c>
      <c r="TT21" s="40">
        <v>5</v>
      </c>
      <c r="TU21" s="40">
        <v>5</v>
      </c>
      <c r="TV21" s="40">
        <v>5</v>
      </c>
      <c r="TW21" s="40">
        <v>5</v>
      </c>
      <c r="TX21" s="40">
        <v>5</v>
      </c>
      <c r="TY21" s="40">
        <v>5</v>
      </c>
      <c r="TZ21" s="40">
        <v>4</v>
      </c>
      <c r="UA21" s="40">
        <v>5</v>
      </c>
      <c r="UB21" s="40">
        <v>1</v>
      </c>
      <c r="UC21" s="40">
        <v>5</v>
      </c>
      <c r="UD21" s="40">
        <v>4</v>
      </c>
      <c r="UE21" s="40">
        <v>5</v>
      </c>
      <c r="UF21" s="40">
        <v>4</v>
      </c>
      <c r="UG21" s="40">
        <v>5</v>
      </c>
      <c r="UH21" s="40">
        <v>5</v>
      </c>
      <c r="UI21" s="40">
        <v>5</v>
      </c>
      <c r="UJ21" s="40">
        <v>3</v>
      </c>
      <c r="UK21" s="40">
        <v>4</v>
      </c>
      <c r="UL21" s="40">
        <v>4</v>
      </c>
      <c r="UM21" s="40">
        <v>5</v>
      </c>
      <c r="UN21" s="40">
        <v>5</v>
      </c>
      <c r="UO21" s="40">
        <v>5</v>
      </c>
      <c r="UP21" s="40">
        <v>5</v>
      </c>
      <c r="UQ21" s="40">
        <v>5</v>
      </c>
      <c r="UR21" s="40">
        <v>4</v>
      </c>
      <c r="US21" s="40">
        <v>4</v>
      </c>
      <c r="UT21" s="40">
        <v>5</v>
      </c>
      <c r="UU21" s="40">
        <v>5</v>
      </c>
      <c r="UV21" s="40">
        <v>5</v>
      </c>
      <c r="UW21" s="40">
        <v>4</v>
      </c>
      <c r="UX21" s="40">
        <v>1</v>
      </c>
      <c r="UY21" s="40">
        <v>1</v>
      </c>
      <c r="UZ21" s="40">
        <v>5</v>
      </c>
      <c r="VA21" s="40">
        <v>3</v>
      </c>
      <c r="VB21" s="40">
        <v>5</v>
      </c>
      <c r="VC21" s="40">
        <v>4</v>
      </c>
      <c r="VD21" s="40">
        <v>4</v>
      </c>
      <c r="VE21" s="40">
        <v>5</v>
      </c>
      <c r="VF21" s="40">
        <v>5</v>
      </c>
      <c r="VG21" s="40">
        <v>5</v>
      </c>
      <c r="VH21" s="40">
        <v>5</v>
      </c>
      <c r="VI21" s="40">
        <v>5</v>
      </c>
      <c r="VJ21" s="40">
        <v>5</v>
      </c>
      <c r="VK21" s="40">
        <v>3</v>
      </c>
      <c r="VL21" s="40">
        <v>5</v>
      </c>
      <c r="VM21" s="40">
        <v>3</v>
      </c>
      <c r="VN21" s="40">
        <v>5</v>
      </c>
      <c r="VO21" s="40">
        <v>5</v>
      </c>
      <c r="VP21" s="40">
        <v>5</v>
      </c>
      <c r="VQ21" s="40">
        <v>5</v>
      </c>
      <c r="VR21" s="40">
        <v>5</v>
      </c>
      <c r="VS21" s="40">
        <v>3</v>
      </c>
      <c r="VT21" s="40">
        <v>4</v>
      </c>
      <c r="VU21" s="40">
        <v>5</v>
      </c>
      <c r="VV21" s="40">
        <v>5</v>
      </c>
      <c r="VW21" s="40">
        <v>5</v>
      </c>
      <c r="VX21" s="40">
        <v>5</v>
      </c>
      <c r="VY21" s="40">
        <v>5</v>
      </c>
      <c r="VZ21" s="40">
        <v>5</v>
      </c>
      <c r="WA21" s="40">
        <v>5</v>
      </c>
      <c r="WB21" s="40">
        <v>5</v>
      </c>
      <c r="WC21" s="40">
        <v>5</v>
      </c>
      <c r="WD21" s="40">
        <v>4</v>
      </c>
      <c r="WE21" s="40">
        <v>5</v>
      </c>
      <c r="WF21" s="40">
        <v>5</v>
      </c>
      <c r="WG21" s="40">
        <v>5</v>
      </c>
      <c r="WH21" s="40">
        <v>5</v>
      </c>
      <c r="WI21" s="40">
        <v>5</v>
      </c>
      <c r="WJ21" s="40">
        <v>5</v>
      </c>
      <c r="WK21" s="40">
        <v>4</v>
      </c>
      <c r="WL21" s="40">
        <v>4</v>
      </c>
      <c r="WM21" s="40">
        <v>4</v>
      </c>
      <c r="WN21" s="40">
        <v>4</v>
      </c>
      <c r="WO21" s="40">
        <v>5</v>
      </c>
      <c r="WP21" s="40">
        <v>4</v>
      </c>
      <c r="WQ21" s="40">
        <v>4</v>
      </c>
      <c r="WR21" s="40">
        <v>4</v>
      </c>
      <c r="WS21" s="40">
        <v>5</v>
      </c>
      <c r="WT21" s="40">
        <v>5</v>
      </c>
      <c r="WU21" s="40">
        <v>5</v>
      </c>
      <c r="WV21" s="40">
        <v>5</v>
      </c>
      <c r="WW21" s="40">
        <v>4</v>
      </c>
      <c r="WX21" s="40">
        <v>5</v>
      </c>
      <c r="WY21" s="40">
        <v>5</v>
      </c>
      <c r="WZ21" s="40">
        <v>3</v>
      </c>
      <c r="XA21" s="40">
        <v>4</v>
      </c>
      <c r="XB21" s="40">
        <v>5</v>
      </c>
      <c r="XC21" s="40">
        <v>5</v>
      </c>
      <c r="XD21" s="40">
        <v>5</v>
      </c>
      <c r="XE21" s="40">
        <v>5</v>
      </c>
      <c r="XF21" s="40">
        <v>5</v>
      </c>
      <c r="XG21" s="40">
        <v>5</v>
      </c>
      <c r="XH21" s="40">
        <v>4</v>
      </c>
      <c r="XI21" s="40">
        <v>5</v>
      </c>
      <c r="XJ21" s="40">
        <v>5</v>
      </c>
      <c r="XK21" s="40">
        <v>4</v>
      </c>
      <c r="XL21" s="40">
        <v>5</v>
      </c>
      <c r="XM21" s="40">
        <v>5</v>
      </c>
      <c r="XN21" s="40">
        <v>4</v>
      </c>
      <c r="XO21" s="40">
        <v>5</v>
      </c>
      <c r="XP21" s="41">
        <v>5</v>
      </c>
      <c r="XQ21" s="42">
        <f>AVERAGE(Tabela63920[[#This Row],[1]:[832]])</f>
        <v>4.6624803767660907</v>
      </c>
      <c r="XR21" s="42">
        <f>SKEW(Tabela63920[[#This Row],[1]:[832]])</f>
        <v>-2.8399510959963812</v>
      </c>
      <c r="XS21" s="42">
        <f>STDEV(Tabela63920[[#This Row],[1]:[832]])</f>
        <v>0.66874669340828219</v>
      </c>
      <c r="XT21" s="63">
        <v>0.85660423712597367</v>
      </c>
    </row>
    <row r="22" spans="1:644" ht="24.95" customHeight="1">
      <c r="A22" s="29"/>
      <c r="B22" s="77">
        <v>12</v>
      </c>
      <c r="C22" s="105" t="s">
        <v>1683</v>
      </c>
      <c r="D22" s="39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IR22" s="40"/>
      <c r="IS22" s="40"/>
      <c r="IT22" s="40"/>
      <c r="IU22" s="40"/>
      <c r="IV22" s="40"/>
      <c r="IW22" s="40"/>
      <c r="IX22" s="40"/>
      <c r="IY22" s="40"/>
      <c r="IZ22" s="40"/>
      <c r="JA22" s="40"/>
      <c r="JB22" s="40"/>
      <c r="JC22" s="40"/>
      <c r="JD22" s="40"/>
      <c r="JE22" s="40"/>
      <c r="JF22" s="40"/>
      <c r="JG22" s="40"/>
      <c r="JH22" s="40"/>
      <c r="JI22" s="40"/>
      <c r="JJ22" s="40"/>
      <c r="JK22" s="40"/>
      <c r="JL22" s="40"/>
      <c r="JM22" s="40"/>
      <c r="JN22" s="40"/>
      <c r="JO22" s="40"/>
      <c r="JP22" s="40"/>
      <c r="JQ22" s="40"/>
      <c r="JR22" s="40"/>
      <c r="JS22" s="40"/>
      <c r="JT22" s="40"/>
      <c r="JU22" s="40"/>
      <c r="JV22" s="40"/>
      <c r="JW22" s="40"/>
      <c r="JX22" s="40"/>
      <c r="JY22" s="40"/>
      <c r="JZ22" s="40"/>
      <c r="KA22" s="40"/>
      <c r="KB22" s="40"/>
      <c r="KC22" s="40"/>
      <c r="KD22" s="40"/>
      <c r="KE22" s="40"/>
      <c r="KF22" s="40"/>
      <c r="KG22" s="40"/>
      <c r="KH22" s="40"/>
      <c r="KI22" s="40"/>
      <c r="KJ22" s="40"/>
      <c r="KK22" s="40"/>
      <c r="KL22" s="40"/>
      <c r="KM22" s="40"/>
      <c r="KN22" s="40"/>
      <c r="KO22" s="40"/>
      <c r="KP22" s="40"/>
      <c r="KQ22" s="40"/>
      <c r="KR22" s="40"/>
      <c r="KS22" s="40"/>
      <c r="KT22" s="40"/>
      <c r="KU22" s="40"/>
      <c r="KV22" s="40"/>
      <c r="KW22" s="40"/>
      <c r="KX22" s="40"/>
      <c r="KY22" s="40"/>
      <c r="KZ22" s="40"/>
      <c r="LA22" s="40"/>
      <c r="LB22" s="40"/>
      <c r="LC22" s="40"/>
      <c r="LD22" s="40"/>
      <c r="LE22" s="40"/>
      <c r="LF22" s="40"/>
      <c r="LG22" s="40"/>
      <c r="LH22" s="40"/>
      <c r="LI22" s="40"/>
      <c r="LJ22" s="40"/>
      <c r="LK22" s="40"/>
      <c r="LL22" s="40"/>
      <c r="LM22" s="40"/>
      <c r="LN22" s="40"/>
      <c r="LO22" s="40"/>
      <c r="LP22" s="40"/>
      <c r="LQ22" s="40"/>
      <c r="LR22" s="40"/>
      <c r="LS22" s="40"/>
      <c r="LT22" s="40"/>
      <c r="LU22" s="40"/>
      <c r="LV22" s="40"/>
      <c r="LW22" s="40"/>
      <c r="LX22" s="40"/>
      <c r="LY22" s="40"/>
      <c r="LZ22" s="40"/>
      <c r="MA22" s="40"/>
      <c r="MB22" s="40"/>
      <c r="MC22" s="40"/>
      <c r="MD22" s="40"/>
      <c r="ME22" s="40"/>
      <c r="MF22" s="40"/>
      <c r="MG22" s="40"/>
      <c r="MH22" s="40"/>
      <c r="MI22" s="40"/>
      <c r="MJ22" s="40"/>
      <c r="MK22" s="40"/>
      <c r="ML22" s="40"/>
      <c r="MM22" s="40"/>
      <c r="MN22" s="40"/>
      <c r="MO22" s="40"/>
      <c r="MP22" s="40"/>
      <c r="MQ22" s="40"/>
      <c r="MR22" s="40"/>
      <c r="MS22" s="40"/>
      <c r="MT22" s="40"/>
      <c r="MU22" s="40"/>
      <c r="MV22" s="40"/>
      <c r="MW22" s="40"/>
      <c r="MX22" s="40"/>
      <c r="MY22" s="40"/>
      <c r="MZ22" s="40"/>
      <c r="NA22" s="40"/>
      <c r="NB22" s="40"/>
      <c r="NC22" s="40"/>
      <c r="ND22" s="40"/>
      <c r="NE22" s="40"/>
      <c r="NF22" s="40"/>
      <c r="NG22" s="40"/>
      <c r="NH22" s="40"/>
      <c r="NI22" s="40"/>
      <c r="NJ22" s="40"/>
      <c r="NK22" s="40"/>
      <c r="NL22" s="40"/>
      <c r="NM22" s="40"/>
      <c r="NN22" s="40"/>
      <c r="NO22" s="40"/>
      <c r="NP22" s="40"/>
      <c r="NQ22" s="40"/>
      <c r="NR22" s="40"/>
      <c r="NS22" s="40"/>
      <c r="NT22" s="40"/>
      <c r="NU22" s="40"/>
      <c r="NV22" s="40"/>
      <c r="NW22" s="40"/>
      <c r="NX22" s="40"/>
      <c r="NY22" s="40"/>
      <c r="NZ22" s="40"/>
      <c r="OA22" s="40"/>
      <c r="OB22" s="40"/>
      <c r="OC22" s="40"/>
      <c r="OD22" s="40"/>
      <c r="OE22" s="40"/>
      <c r="OF22" s="40"/>
      <c r="OG22" s="40"/>
      <c r="OH22" s="40"/>
      <c r="OI22" s="40"/>
      <c r="OJ22" s="40"/>
      <c r="OK22" s="40"/>
      <c r="OL22" s="40"/>
      <c r="OM22" s="40"/>
      <c r="ON22" s="40"/>
      <c r="OO22" s="40"/>
      <c r="OP22" s="40"/>
      <c r="OQ22" s="40"/>
      <c r="OR22" s="40"/>
      <c r="OS22" s="40"/>
      <c r="OT22" s="40"/>
      <c r="OU22" s="40"/>
      <c r="OV22" s="40"/>
      <c r="OW22" s="40"/>
      <c r="OX22" s="40"/>
      <c r="OY22" s="40"/>
      <c r="OZ22" s="40"/>
      <c r="PA22" s="40"/>
      <c r="PB22" s="40"/>
      <c r="PC22" s="40"/>
      <c r="PD22" s="40"/>
      <c r="PE22" s="40"/>
      <c r="PF22" s="40"/>
      <c r="PG22" s="40"/>
      <c r="PH22" s="40"/>
      <c r="PI22" s="40"/>
      <c r="PJ22" s="40"/>
      <c r="PK22" s="40"/>
      <c r="PL22" s="40"/>
      <c r="PM22" s="40"/>
      <c r="PN22" s="40"/>
      <c r="PO22" s="40"/>
      <c r="PP22" s="40"/>
      <c r="PQ22" s="40"/>
      <c r="PR22" s="40"/>
      <c r="PS22" s="40"/>
      <c r="PT22" s="40"/>
      <c r="PU22" s="40"/>
      <c r="PV22" s="40"/>
      <c r="PW22" s="40"/>
      <c r="PX22" s="40"/>
      <c r="PY22" s="40"/>
      <c r="PZ22" s="40"/>
      <c r="QA22" s="40"/>
      <c r="QB22" s="40"/>
      <c r="QC22" s="40"/>
      <c r="QD22" s="40"/>
      <c r="QE22" s="40"/>
      <c r="QF22" s="40"/>
      <c r="QG22" s="40"/>
      <c r="QH22" s="40"/>
      <c r="QI22" s="40"/>
      <c r="QJ22" s="40"/>
      <c r="QK22" s="40"/>
      <c r="QL22" s="40"/>
      <c r="QM22" s="40"/>
      <c r="QN22" s="40"/>
      <c r="QO22" s="40"/>
      <c r="QP22" s="40"/>
      <c r="QQ22" s="40"/>
      <c r="QR22" s="40"/>
      <c r="QS22" s="40"/>
      <c r="QT22" s="40"/>
      <c r="QU22" s="40"/>
      <c r="QV22" s="40"/>
      <c r="QW22" s="40"/>
      <c r="QX22" s="40"/>
      <c r="QY22" s="40"/>
      <c r="QZ22" s="40"/>
      <c r="RA22" s="40"/>
      <c r="RB22" s="40"/>
      <c r="RC22" s="40"/>
      <c r="RD22" s="40"/>
      <c r="RE22" s="40"/>
      <c r="RF22" s="40"/>
      <c r="RG22" s="40"/>
      <c r="RH22" s="40"/>
      <c r="RI22" s="40"/>
      <c r="RJ22" s="40"/>
      <c r="RK22" s="40"/>
      <c r="RL22" s="40"/>
      <c r="RM22" s="40"/>
      <c r="RN22" s="40"/>
      <c r="RO22" s="40"/>
      <c r="RP22" s="40"/>
      <c r="RQ22" s="40"/>
      <c r="RR22" s="40"/>
      <c r="RS22" s="40"/>
      <c r="RT22" s="40"/>
      <c r="RU22" s="40"/>
      <c r="RV22" s="40"/>
      <c r="RW22" s="40"/>
      <c r="RX22" s="40"/>
      <c r="RY22" s="40"/>
      <c r="RZ22" s="40"/>
      <c r="SA22" s="40"/>
      <c r="SB22" s="40"/>
      <c r="SC22" s="40"/>
      <c r="SD22" s="40"/>
      <c r="SE22" s="40"/>
      <c r="SF22" s="40"/>
      <c r="SG22" s="40"/>
      <c r="SH22" s="40"/>
      <c r="SI22" s="40"/>
      <c r="SJ22" s="40"/>
      <c r="SK22" s="40"/>
      <c r="SL22" s="40"/>
      <c r="SM22" s="40"/>
      <c r="SN22" s="40"/>
      <c r="SO22" s="40"/>
      <c r="SP22" s="40"/>
      <c r="SQ22" s="40"/>
      <c r="SR22" s="40"/>
      <c r="SS22" s="40"/>
      <c r="ST22" s="40"/>
      <c r="SU22" s="40"/>
      <c r="SV22" s="40"/>
      <c r="SW22" s="40"/>
      <c r="SX22" s="40"/>
      <c r="SY22" s="40"/>
      <c r="SZ22" s="40"/>
      <c r="TA22" s="40"/>
      <c r="TB22" s="40"/>
      <c r="TC22" s="40"/>
      <c r="TD22" s="40"/>
      <c r="TE22" s="40"/>
      <c r="TF22" s="40"/>
      <c r="TG22" s="40"/>
      <c r="TH22" s="40"/>
      <c r="TI22" s="40"/>
      <c r="TJ22" s="40"/>
      <c r="TK22" s="40"/>
      <c r="TL22" s="40"/>
      <c r="TM22" s="40"/>
      <c r="TN22" s="40"/>
      <c r="TO22" s="40"/>
      <c r="TP22" s="40"/>
      <c r="TQ22" s="40"/>
      <c r="TR22" s="40"/>
      <c r="TS22" s="40"/>
      <c r="TT22" s="40"/>
      <c r="TU22" s="40"/>
      <c r="TV22" s="40"/>
      <c r="TW22" s="40"/>
      <c r="TX22" s="40"/>
      <c r="TY22" s="40"/>
      <c r="TZ22" s="40"/>
      <c r="UA22" s="40"/>
      <c r="UB22" s="40"/>
      <c r="UC22" s="40"/>
      <c r="UD22" s="40"/>
      <c r="UE22" s="40"/>
      <c r="UF22" s="40"/>
      <c r="UG22" s="40"/>
      <c r="UH22" s="40"/>
      <c r="UI22" s="40"/>
      <c r="UJ22" s="40"/>
      <c r="UK22" s="40"/>
      <c r="UL22" s="40"/>
      <c r="UM22" s="40"/>
      <c r="UN22" s="40"/>
      <c r="UO22" s="40"/>
      <c r="UP22" s="40"/>
      <c r="UQ22" s="40"/>
      <c r="UR22" s="40"/>
      <c r="US22" s="40"/>
      <c r="UT22" s="40"/>
      <c r="UU22" s="40"/>
      <c r="UV22" s="40"/>
      <c r="UW22" s="40"/>
      <c r="UX22" s="40"/>
      <c r="UY22" s="40"/>
      <c r="UZ22" s="40"/>
      <c r="VA22" s="40"/>
      <c r="VB22" s="40"/>
      <c r="VC22" s="40"/>
      <c r="VD22" s="40"/>
      <c r="VE22" s="40"/>
      <c r="VF22" s="40"/>
      <c r="VG22" s="40"/>
      <c r="VH22" s="40"/>
      <c r="VI22" s="40"/>
      <c r="VJ22" s="40"/>
      <c r="VK22" s="40"/>
      <c r="VL22" s="40"/>
      <c r="VM22" s="40"/>
      <c r="VN22" s="40"/>
      <c r="VO22" s="40"/>
      <c r="VP22" s="40"/>
      <c r="VQ22" s="40"/>
      <c r="VR22" s="40"/>
      <c r="VS22" s="40"/>
      <c r="VT22" s="40"/>
      <c r="VU22" s="40"/>
      <c r="VV22" s="40"/>
      <c r="VW22" s="40"/>
      <c r="VX22" s="40"/>
      <c r="VY22" s="40"/>
      <c r="VZ22" s="40"/>
      <c r="WA22" s="40"/>
      <c r="WB22" s="40"/>
      <c r="WC22" s="40"/>
      <c r="WD22" s="40"/>
      <c r="WE22" s="40"/>
      <c r="WF22" s="40"/>
      <c r="WG22" s="40"/>
      <c r="WH22" s="40"/>
      <c r="WI22" s="40"/>
      <c r="WJ22" s="40"/>
      <c r="WK22" s="40"/>
      <c r="WL22" s="40"/>
      <c r="WM22" s="40"/>
      <c r="WN22" s="40"/>
      <c r="WO22" s="40"/>
      <c r="WP22" s="40"/>
      <c r="WQ22" s="40"/>
      <c r="WR22" s="40"/>
      <c r="WS22" s="40"/>
      <c r="WT22" s="40"/>
      <c r="WU22" s="40"/>
      <c r="WV22" s="40"/>
      <c r="WW22" s="40"/>
      <c r="WX22" s="40"/>
      <c r="WY22" s="40"/>
      <c r="WZ22" s="40"/>
      <c r="XA22" s="40"/>
      <c r="XB22" s="40"/>
      <c r="XC22" s="40"/>
      <c r="XD22" s="40"/>
      <c r="XE22" s="40"/>
      <c r="XF22" s="40"/>
      <c r="XG22" s="40"/>
      <c r="XH22" s="40"/>
      <c r="XI22" s="40"/>
      <c r="XJ22" s="40"/>
      <c r="XK22" s="40"/>
      <c r="XL22" s="40"/>
      <c r="XM22" s="40"/>
      <c r="XN22" s="40"/>
      <c r="XO22" s="40"/>
      <c r="XP22" s="48"/>
      <c r="XQ22" s="59">
        <f>AVERAGE(D11:XP21)</f>
        <v>4.4502640216925933</v>
      </c>
      <c r="XR22" s="55"/>
      <c r="XS22" s="49"/>
      <c r="XT22" s="64"/>
    </row>
    <row r="23" spans="1:644" ht="24.95" customHeight="1">
      <c r="A23" s="29"/>
      <c r="B23" s="30">
        <v>13</v>
      </c>
      <c r="C23" s="50" t="s">
        <v>1740</v>
      </c>
      <c r="D23" s="39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40"/>
      <c r="GS23" s="40"/>
      <c r="GT23" s="40"/>
      <c r="GU23" s="40"/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  <c r="IK23" s="40"/>
      <c r="IL23" s="40"/>
      <c r="IM23" s="40"/>
      <c r="IN23" s="40"/>
      <c r="IO23" s="40"/>
      <c r="IP23" s="40"/>
      <c r="IQ23" s="40"/>
      <c r="IR23" s="40"/>
      <c r="IS23" s="40"/>
      <c r="IT23" s="40"/>
      <c r="IU23" s="40"/>
      <c r="IV23" s="40"/>
      <c r="IW23" s="40"/>
      <c r="IX23" s="40"/>
      <c r="IY23" s="40"/>
      <c r="IZ23" s="40"/>
      <c r="JA23" s="40"/>
      <c r="JB23" s="40"/>
      <c r="JC23" s="40"/>
      <c r="JD23" s="40"/>
      <c r="JE23" s="40"/>
      <c r="JF23" s="40"/>
      <c r="JG23" s="40"/>
      <c r="JH23" s="40"/>
      <c r="JI23" s="40"/>
      <c r="JJ23" s="40"/>
      <c r="JK23" s="40"/>
      <c r="JL23" s="40"/>
      <c r="JM23" s="40"/>
      <c r="JN23" s="40"/>
      <c r="JO23" s="40"/>
      <c r="JP23" s="40"/>
      <c r="JQ23" s="40"/>
      <c r="JR23" s="40"/>
      <c r="JS23" s="40"/>
      <c r="JT23" s="40"/>
      <c r="JU23" s="40"/>
      <c r="JV23" s="40"/>
      <c r="JW23" s="40"/>
      <c r="JX23" s="40"/>
      <c r="JY23" s="40"/>
      <c r="JZ23" s="40"/>
      <c r="KA23" s="40"/>
      <c r="KB23" s="40"/>
      <c r="KC23" s="40"/>
      <c r="KD23" s="40"/>
      <c r="KE23" s="40"/>
      <c r="KF23" s="40"/>
      <c r="KG23" s="40"/>
      <c r="KH23" s="40"/>
      <c r="KI23" s="40"/>
      <c r="KJ23" s="40"/>
      <c r="KK23" s="40"/>
      <c r="KL23" s="40"/>
      <c r="KM23" s="40"/>
      <c r="KN23" s="40"/>
      <c r="KO23" s="40"/>
      <c r="KP23" s="40"/>
      <c r="KQ23" s="40"/>
      <c r="KR23" s="40"/>
      <c r="KS23" s="40"/>
      <c r="KT23" s="40"/>
      <c r="KU23" s="40"/>
      <c r="KV23" s="40"/>
      <c r="KW23" s="40"/>
      <c r="KX23" s="40"/>
      <c r="KY23" s="40"/>
      <c r="KZ23" s="40"/>
      <c r="LA23" s="40"/>
      <c r="LB23" s="40"/>
      <c r="LC23" s="40"/>
      <c r="LD23" s="40"/>
      <c r="LE23" s="40"/>
      <c r="LF23" s="40"/>
      <c r="LG23" s="40"/>
      <c r="LH23" s="40"/>
      <c r="LI23" s="40"/>
      <c r="LJ23" s="40"/>
      <c r="LK23" s="40"/>
      <c r="LL23" s="40"/>
      <c r="LM23" s="40"/>
      <c r="LN23" s="40"/>
      <c r="LO23" s="40"/>
      <c r="LP23" s="40"/>
      <c r="LQ23" s="40"/>
      <c r="LR23" s="40"/>
      <c r="LS23" s="40"/>
      <c r="LT23" s="40"/>
      <c r="LU23" s="40"/>
      <c r="LV23" s="40"/>
      <c r="LW23" s="40"/>
      <c r="LX23" s="40"/>
      <c r="LY23" s="40"/>
      <c r="LZ23" s="40"/>
      <c r="MA23" s="40"/>
      <c r="MB23" s="40"/>
      <c r="MC23" s="40"/>
      <c r="MD23" s="40"/>
      <c r="ME23" s="40"/>
      <c r="MF23" s="40"/>
      <c r="MG23" s="40"/>
      <c r="MH23" s="40"/>
      <c r="MI23" s="40"/>
      <c r="MJ23" s="40"/>
      <c r="MK23" s="40"/>
      <c r="ML23" s="40"/>
      <c r="MM23" s="40"/>
      <c r="MN23" s="40"/>
      <c r="MO23" s="40"/>
      <c r="MP23" s="40"/>
      <c r="MQ23" s="40"/>
      <c r="MR23" s="40"/>
      <c r="MS23" s="40"/>
      <c r="MT23" s="40"/>
      <c r="MU23" s="40"/>
      <c r="MV23" s="40"/>
      <c r="MW23" s="40"/>
      <c r="MX23" s="40"/>
      <c r="MY23" s="40"/>
      <c r="MZ23" s="40"/>
      <c r="NA23" s="40"/>
      <c r="NB23" s="40"/>
      <c r="NC23" s="40"/>
      <c r="ND23" s="40"/>
      <c r="NE23" s="40"/>
      <c r="NF23" s="40"/>
      <c r="NG23" s="40"/>
      <c r="NH23" s="40"/>
      <c r="NI23" s="40"/>
      <c r="NJ23" s="40"/>
      <c r="NK23" s="40"/>
      <c r="NL23" s="40"/>
      <c r="NM23" s="40"/>
      <c r="NN23" s="40"/>
      <c r="NO23" s="40"/>
      <c r="NP23" s="40"/>
      <c r="NQ23" s="40"/>
      <c r="NR23" s="40"/>
      <c r="NS23" s="40"/>
      <c r="NT23" s="40"/>
      <c r="NU23" s="40"/>
      <c r="NV23" s="40"/>
      <c r="NW23" s="40"/>
      <c r="NX23" s="40"/>
      <c r="NY23" s="40"/>
      <c r="NZ23" s="40"/>
      <c r="OA23" s="40"/>
      <c r="OB23" s="40"/>
      <c r="OC23" s="40"/>
      <c r="OD23" s="40"/>
      <c r="OE23" s="40"/>
      <c r="OF23" s="40"/>
      <c r="OG23" s="40"/>
      <c r="OH23" s="40"/>
      <c r="OI23" s="40"/>
      <c r="OJ23" s="40"/>
      <c r="OK23" s="40"/>
      <c r="OL23" s="40"/>
      <c r="OM23" s="40"/>
      <c r="ON23" s="40"/>
      <c r="OO23" s="40"/>
      <c r="OP23" s="40"/>
      <c r="OQ23" s="40"/>
      <c r="OR23" s="40"/>
      <c r="OS23" s="40"/>
      <c r="OT23" s="40"/>
      <c r="OU23" s="40"/>
      <c r="OV23" s="40"/>
      <c r="OW23" s="40"/>
      <c r="OX23" s="40"/>
      <c r="OY23" s="40"/>
      <c r="OZ23" s="40"/>
      <c r="PA23" s="40"/>
      <c r="PB23" s="40"/>
      <c r="PC23" s="40"/>
      <c r="PD23" s="40"/>
      <c r="PE23" s="40"/>
      <c r="PF23" s="40"/>
      <c r="PG23" s="40"/>
      <c r="PH23" s="40"/>
      <c r="PI23" s="40"/>
      <c r="PJ23" s="40"/>
      <c r="PK23" s="40"/>
      <c r="PL23" s="40"/>
      <c r="PM23" s="40"/>
      <c r="PN23" s="40"/>
      <c r="PO23" s="40"/>
      <c r="PP23" s="40"/>
      <c r="PQ23" s="40"/>
      <c r="PR23" s="40"/>
      <c r="PS23" s="40"/>
      <c r="PT23" s="40"/>
      <c r="PU23" s="40"/>
      <c r="PV23" s="40"/>
      <c r="PW23" s="40"/>
      <c r="PX23" s="40"/>
      <c r="PY23" s="40"/>
      <c r="PZ23" s="40"/>
      <c r="QA23" s="40"/>
      <c r="QB23" s="40"/>
      <c r="QC23" s="40"/>
      <c r="QD23" s="40"/>
      <c r="QE23" s="40"/>
      <c r="QF23" s="40"/>
      <c r="QG23" s="40"/>
      <c r="QH23" s="40"/>
      <c r="QI23" s="40"/>
      <c r="QJ23" s="40"/>
      <c r="QK23" s="40"/>
      <c r="QL23" s="40"/>
      <c r="QM23" s="40"/>
      <c r="QN23" s="40"/>
      <c r="QO23" s="40"/>
      <c r="QP23" s="40"/>
      <c r="QQ23" s="40"/>
      <c r="QR23" s="40"/>
      <c r="QS23" s="40"/>
      <c r="QT23" s="40"/>
      <c r="QU23" s="40"/>
      <c r="QV23" s="40"/>
      <c r="QW23" s="40"/>
      <c r="QX23" s="40"/>
      <c r="QY23" s="40"/>
      <c r="QZ23" s="40"/>
      <c r="RA23" s="40"/>
      <c r="RB23" s="40"/>
      <c r="RC23" s="40"/>
      <c r="RD23" s="40"/>
      <c r="RE23" s="40"/>
      <c r="RF23" s="40"/>
      <c r="RG23" s="40"/>
      <c r="RH23" s="40"/>
      <c r="RI23" s="40"/>
      <c r="RJ23" s="40"/>
      <c r="RK23" s="40"/>
      <c r="RL23" s="40"/>
      <c r="RM23" s="40"/>
      <c r="RN23" s="40"/>
      <c r="RO23" s="40"/>
      <c r="RP23" s="40"/>
      <c r="RQ23" s="40"/>
      <c r="RR23" s="40"/>
      <c r="RS23" s="40"/>
      <c r="RT23" s="40"/>
      <c r="RU23" s="40"/>
      <c r="RV23" s="40"/>
      <c r="RW23" s="40"/>
      <c r="RX23" s="40"/>
      <c r="RY23" s="40"/>
      <c r="RZ23" s="40"/>
      <c r="SA23" s="40"/>
      <c r="SB23" s="40"/>
      <c r="SC23" s="40"/>
      <c r="SD23" s="40"/>
      <c r="SE23" s="40"/>
      <c r="SF23" s="40"/>
      <c r="SG23" s="40"/>
      <c r="SH23" s="40"/>
      <c r="SI23" s="40"/>
      <c r="SJ23" s="40"/>
      <c r="SK23" s="40"/>
      <c r="SL23" s="40"/>
      <c r="SM23" s="40"/>
      <c r="SN23" s="40"/>
      <c r="SO23" s="40"/>
      <c r="SP23" s="40"/>
      <c r="SQ23" s="40"/>
      <c r="SR23" s="40"/>
      <c r="SS23" s="40"/>
      <c r="ST23" s="40"/>
      <c r="SU23" s="40"/>
      <c r="SV23" s="40"/>
      <c r="SW23" s="40"/>
      <c r="SX23" s="40"/>
      <c r="SY23" s="40"/>
      <c r="SZ23" s="40"/>
      <c r="TA23" s="40"/>
      <c r="TB23" s="40"/>
      <c r="TC23" s="40"/>
      <c r="TD23" s="40"/>
      <c r="TE23" s="40"/>
      <c r="TF23" s="40"/>
      <c r="TG23" s="40"/>
      <c r="TH23" s="40"/>
      <c r="TI23" s="40"/>
      <c r="TJ23" s="40"/>
      <c r="TK23" s="40"/>
      <c r="TL23" s="40"/>
      <c r="TM23" s="40"/>
      <c r="TN23" s="40"/>
      <c r="TO23" s="40"/>
      <c r="TP23" s="40"/>
      <c r="TQ23" s="40"/>
      <c r="TR23" s="40"/>
      <c r="TS23" s="40"/>
      <c r="TT23" s="40"/>
      <c r="TU23" s="40"/>
      <c r="TV23" s="40"/>
      <c r="TW23" s="40"/>
      <c r="TX23" s="40"/>
      <c r="TY23" s="40"/>
      <c r="TZ23" s="40"/>
      <c r="UA23" s="40"/>
      <c r="UB23" s="40"/>
      <c r="UC23" s="40"/>
      <c r="UD23" s="40"/>
      <c r="UE23" s="40"/>
      <c r="UF23" s="40"/>
      <c r="UG23" s="40"/>
      <c r="UH23" s="40"/>
      <c r="UI23" s="40"/>
      <c r="UJ23" s="40"/>
      <c r="UK23" s="40"/>
      <c r="UL23" s="40"/>
      <c r="UM23" s="40"/>
      <c r="UN23" s="40"/>
      <c r="UO23" s="40"/>
      <c r="UP23" s="40"/>
      <c r="UQ23" s="40"/>
      <c r="UR23" s="40"/>
      <c r="US23" s="40"/>
      <c r="UT23" s="40"/>
      <c r="UU23" s="40"/>
      <c r="UV23" s="40"/>
      <c r="UW23" s="40"/>
      <c r="UX23" s="40"/>
      <c r="UY23" s="40"/>
      <c r="UZ23" s="40"/>
      <c r="VA23" s="40"/>
      <c r="VB23" s="40"/>
      <c r="VC23" s="40"/>
      <c r="VD23" s="40"/>
      <c r="VE23" s="40"/>
      <c r="VF23" s="40"/>
      <c r="VG23" s="40"/>
      <c r="VH23" s="40"/>
      <c r="VI23" s="40"/>
      <c r="VJ23" s="40"/>
      <c r="VK23" s="40"/>
      <c r="VL23" s="40"/>
      <c r="VM23" s="40"/>
      <c r="VN23" s="40"/>
      <c r="VO23" s="40"/>
      <c r="VP23" s="40"/>
      <c r="VQ23" s="40"/>
      <c r="VR23" s="40"/>
      <c r="VS23" s="40"/>
      <c r="VT23" s="40"/>
      <c r="VU23" s="40"/>
      <c r="VV23" s="40"/>
      <c r="VW23" s="40"/>
      <c r="VX23" s="40"/>
      <c r="VY23" s="40"/>
      <c r="VZ23" s="40"/>
      <c r="WA23" s="40"/>
      <c r="WB23" s="40"/>
      <c r="WC23" s="40"/>
      <c r="WD23" s="40"/>
      <c r="WE23" s="40"/>
      <c r="WF23" s="40"/>
      <c r="WG23" s="40"/>
      <c r="WH23" s="40"/>
      <c r="WI23" s="40"/>
      <c r="WJ23" s="40"/>
      <c r="WK23" s="40"/>
      <c r="WL23" s="40"/>
      <c r="WM23" s="40"/>
      <c r="WN23" s="40"/>
      <c r="WO23" s="40"/>
      <c r="WP23" s="40"/>
      <c r="WQ23" s="40"/>
      <c r="WR23" s="40"/>
      <c r="WS23" s="40"/>
      <c r="WT23" s="40"/>
      <c r="WU23" s="40"/>
      <c r="WV23" s="40"/>
      <c r="WW23" s="40"/>
      <c r="WX23" s="40"/>
      <c r="WY23" s="40"/>
      <c r="WZ23" s="40"/>
      <c r="XA23" s="40"/>
      <c r="XB23" s="40"/>
      <c r="XC23" s="40"/>
      <c r="XD23" s="40"/>
      <c r="XE23" s="40"/>
      <c r="XF23" s="40"/>
      <c r="XG23" s="40"/>
      <c r="XH23" s="40"/>
      <c r="XI23" s="40"/>
      <c r="XJ23" s="40"/>
      <c r="XK23" s="40"/>
      <c r="XL23" s="40"/>
      <c r="XM23" s="40"/>
      <c r="XN23" s="40"/>
      <c r="XO23" s="40"/>
      <c r="XP23" s="48"/>
      <c r="XQ23" s="57"/>
      <c r="XR23" s="67">
        <f>SKEW(D11:XP21)</f>
        <v>-2.3606101517474078</v>
      </c>
      <c r="XS23" s="51"/>
      <c r="XT23" s="65"/>
    </row>
    <row r="24" spans="1:644" ht="24.95" customHeight="1">
      <c r="A24" s="29"/>
      <c r="B24" s="30">
        <v>14</v>
      </c>
      <c r="C24" s="50" t="s">
        <v>1684</v>
      </c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0"/>
      <c r="JG24" s="40"/>
      <c r="JH24" s="40"/>
      <c r="JI24" s="40"/>
      <c r="JJ24" s="40"/>
      <c r="JK24" s="40"/>
      <c r="JL24" s="40"/>
      <c r="JM24" s="40"/>
      <c r="JN24" s="40"/>
      <c r="JO24" s="40"/>
      <c r="JP24" s="40"/>
      <c r="JQ24" s="40"/>
      <c r="JR24" s="40"/>
      <c r="JS24" s="40"/>
      <c r="JT24" s="40"/>
      <c r="JU24" s="40"/>
      <c r="JV24" s="40"/>
      <c r="JW24" s="40"/>
      <c r="JX24" s="40"/>
      <c r="JY24" s="40"/>
      <c r="JZ24" s="40"/>
      <c r="KA24" s="40"/>
      <c r="KB24" s="40"/>
      <c r="KC24" s="40"/>
      <c r="KD24" s="40"/>
      <c r="KE24" s="40"/>
      <c r="KF24" s="40"/>
      <c r="KG24" s="40"/>
      <c r="KH24" s="40"/>
      <c r="KI24" s="40"/>
      <c r="KJ24" s="40"/>
      <c r="KK24" s="40"/>
      <c r="KL24" s="40"/>
      <c r="KM24" s="40"/>
      <c r="KN24" s="40"/>
      <c r="KO24" s="40"/>
      <c r="KP24" s="40"/>
      <c r="KQ24" s="40"/>
      <c r="KR24" s="40"/>
      <c r="KS24" s="40"/>
      <c r="KT24" s="40"/>
      <c r="KU24" s="40"/>
      <c r="KV24" s="40"/>
      <c r="KW24" s="40"/>
      <c r="KX24" s="40"/>
      <c r="KY24" s="40"/>
      <c r="KZ24" s="40"/>
      <c r="LA24" s="40"/>
      <c r="LB24" s="40"/>
      <c r="LC24" s="40"/>
      <c r="LD24" s="40"/>
      <c r="LE24" s="40"/>
      <c r="LF24" s="40"/>
      <c r="LG24" s="40"/>
      <c r="LH24" s="40"/>
      <c r="LI24" s="40"/>
      <c r="LJ24" s="40"/>
      <c r="LK24" s="40"/>
      <c r="LL24" s="40"/>
      <c r="LM24" s="40"/>
      <c r="LN24" s="40"/>
      <c r="LO24" s="40"/>
      <c r="LP24" s="40"/>
      <c r="LQ24" s="40"/>
      <c r="LR24" s="40"/>
      <c r="LS24" s="40"/>
      <c r="LT24" s="40"/>
      <c r="LU24" s="40"/>
      <c r="LV24" s="40"/>
      <c r="LW24" s="40"/>
      <c r="LX24" s="40"/>
      <c r="LY24" s="40"/>
      <c r="LZ24" s="40"/>
      <c r="MA24" s="40"/>
      <c r="MB24" s="40"/>
      <c r="MC24" s="40"/>
      <c r="MD24" s="40"/>
      <c r="ME24" s="40"/>
      <c r="MF24" s="40"/>
      <c r="MG24" s="40"/>
      <c r="MH24" s="40"/>
      <c r="MI24" s="40"/>
      <c r="MJ24" s="40"/>
      <c r="MK24" s="40"/>
      <c r="ML24" s="40"/>
      <c r="MM24" s="40"/>
      <c r="MN24" s="40"/>
      <c r="MO24" s="40"/>
      <c r="MP24" s="40"/>
      <c r="MQ24" s="40"/>
      <c r="MR24" s="40"/>
      <c r="MS24" s="40"/>
      <c r="MT24" s="40"/>
      <c r="MU24" s="40"/>
      <c r="MV24" s="40"/>
      <c r="MW24" s="40"/>
      <c r="MX24" s="40"/>
      <c r="MY24" s="40"/>
      <c r="MZ24" s="40"/>
      <c r="NA24" s="40"/>
      <c r="NB24" s="40"/>
      <c r="NC24" s="40"/>
      <c r="ND24" s="40"/>
      <c r="NE24" s="40"/>
      <c r="NF24" s="40"/>
      <c r="NG24" s="40"/>
      <c r="NH24" s="40"/>
      <c r="NI24" s="40"/>
      <c r="NJ24" s="40"/>
      <c r="NK24" s="40"/>
      <c r="NL24" s="40"/>
      <c r="NM24" s="40"/>
      <c r="NN24" s="40"/>
      <c r="NO24" s="40"/>
      <c r="NP24" s="40"/>
      <c r="NQ24" s="40"/>
      <c r="NR24" s="40"/>
      <c r="NS24" s="40"/>
      <c r="NT24" s="40"/>
      <c r="NU24" s="40"/>
      <c r="NV24" s="40"/>
      <c r="NW24" s="40"/>
      <c r="NX24" s="40"/>
      <c r="NY24" s="40"/>
      <c r="NZ24" s="40"/>
      <c r="OA24" s="40"/>
      <c r="OB24" s="40"/>
      <c r="OC24" s="40"/>
      <c r="OD24" s="40"/>
      <c r="OE24" s="40"/>
      <c r="OF24" s="40"/>
      <c r="OG24" s="40"/>
      <c r="OH24" s="40"/>
      <c r="OI24" s="40"/>
      <c r="OJ24" s="40"/>
      <c r="OK24" s="40"/>
      <c r="OL24" s="40"/>
      <c r="OM24" s="40"/>
      <c r="ON24" s="40"/>
      <c r="OO24" s="40"/>
      <c r="OP24" s="40"/>
      <c r="OQ24" s="40"/>
      <c r="OR24" s="40"/>
      <c r="OS24" s="40"/>
      <c r="OT24" s="40"/>
      <c r="OU24" s="40"/>
      <c r="OV24" s="40"/>
      <c r="OW24" s="40"/>
      <c r="OX24" s="40"/>
      <c r="OY24" s="40"/>
      <c r="OZ24" s="40"/>
      <c r="PA24" s="40"/>
      <c r="PB24" s="40"/>
      <c r="PC24" s="40"/>
      <c r="PD24" s="40"/>
      <c r="PE24" s="40"/>
      <c r="PF24" s="40"/>
      <c r="PG24" s="40"/>
      <c r="PH24" s="40"/>
      <c r="PI24" s="40"/>
      <c r="PJ24" s="40"/>
      <c r="PK24" s="40"/>
      <c r="PL24" s="40"/>
      <c r="PM24" s="40"/>
      <c r="PN24" s="40"/>
      <c r="PO24" s="40"/>
      <c r="PP24" s="40"/>
      <c r="PQ24" s="40"/>
      <c r="PR24" s="40"/>
      <c r="PS24" s="40"/>
      <c r="PT24" s="40"/>
      <c r="PU24" s="40"/>
      <c r="PV24" s="40"/>
      <c r="PW24" s="40"/>
      <c r="PX24" s="40"/>
      <c r="PY24" s="40"/>
      <c r="PZ24" s="40"/>
      <c r="QA24" s="40"/>
      <c r="QB24" s="40"/>
      <c r="QC24" s="40"/>
      <c r="QD24" s="40"/>
      <c r="QE24" s="40"/>
      <c r="QF24" s="40"/>
      <c r="QG24" s="40"/>
      <c r="QH24" s="40"/>
      <c r="QI24" s="40"/>
      <c r="QJ24" s="40"/>
      <c r="QK24" s="40"/>
      <c r="QL24" s="40"/>
      <c r="QM24" s="40"/>
      <c r="QN24" s="40"/>
      <c r="QO24" s="40"/>
      <c r="QP24" s="40"/>
      <c r="QQ24" s="40"/>
      <c r="QR24" s="40"/>
      <c r="QS24" s="40"/>
      <c r="QT24" s="40"/>
      <c r="QU24" s="40"/>
      <c r="QV24" s="40"/>
      <c r="QW24" s="40"/>
      <c r="QX24" s="40"/>
      <c r="QY24" s="40"/>
      <c r="QZ24" s="40"/>
      <c r="RA24" s="40"/>
      <c r="RB24" s="40"/>
      <c r="RC24" s="40"/>
      <c r="RD24" s="40"/>
      <c r="RE24" s="40"/>
      <c r="RF24" s="40"/>
      <c r="RG24" s="40"/>
      <c r="RH24" s="40"/>
      <c r="RI24" s="40"/>
      <c r="RJ24" s="40"/>
      <c r="RK24" s="40"/>
      <c r="RL24" s="40"/>
      <c r="RM24" s="40"/>
      <c r="RN24" s="40"/>
      <c r="RO24" s="40"/>
      <c r="RP24" s="40"/>
      <c r="RQ24" s="40"/>
      <c r="RR24" s="40"/>
      <c r="RS24" s="40"/>
      <c r="RT24" s="40"/>
      <c r="RU24" s="40"/>
      <c r="RV24" s="40"/>
      <c r="RW24" s="40"/>
      <c r="RX24" s="40"/>
      <c r="RY24" s="40"/>
      <c r="RZ24" s="40"/>
      <c r="SA24" s="40"/>
      <c r="SB24" s="40"/>
      <c r="SC24" s="40"/>
      <c r="SD24" s="40"/>
      <c r="SE24" s="40"/>
      <c r="SF24" s="40"/>
      <c r="SG24" s="40"/>
      <c r="SH24" s="40"/>
      <c r="SI24" s="40"/>
      <c r="SJ24" s="40"/>
      <c r="SK24" s="40"/>
      <c r="SL24" s="40"/>
      <c r="SM24" s="40"/>
      <c r="SN24" s="40"/>
      <c r="SO24" s="40"/>
      <c r="SP24" s="40"/>
      <c r="SQ24" s="40"/>
      <c r="SR24" s="40"/>
      <c r="SS24" s="40"/>
      <c r="ST24" s="40"/>
      <c r="SU24" s="40"/>
      <c r="SV24" s="40"/>
      <c r="SW24" s="40"/>
      <c r="SX24" s="40"/>
      <c r="SY24" s="40"/>
      <c r="SZ24" s="40"/>
      <c r="TA24" s="40"/>
      <c r="TB24" s="40"/>
      <c r="TC24" s="40"/>
      <c r="TD24" s="40"/>
      <c r="TE24" s="40"/>
      <c r="TF24" s="40"/>
      <c r="TG24" s="40"/>
      <c r="TH24" s="40"/>
      <c r="TI24" s="40"/>
      <c r="TJ24" s="40"/>
      <c r="TK24" s="40"/>
      <c r="TL24" s="40"/>
      <c r="TM24" s="40"/>
      <c r="TN24" s="40"/>
      <c r="TO24" s="40"/>
      <c r="TP24" s="40"/>
      <c r="TQ24" s="40"/>
      <c r="TR24" s="40"/>
      <c r="TS24" s="40"/>
      <c r="TT24" s="40"/>
      <c r="TU24" s="40"/>
      <c r="TV24" s="40"/>
      <c r="TW24" s="40"/>
      <c r="TX24" s="40"/>
      <c r="TY24" s="40"/>
      <c r="TZ24" s="40"/>
      <c r="UA24" s="40"/>
      <c r="UB24" s="40"/>
      <c r="UC24" s="40"/>
      <c r="UD24" s="40"/>
      <c r="UE24" s="40"/>
      <c r="UF24" s="40"/>
      <c r="UG24" s="40"/>
      <c r="UH24" s="40"/>
      <c r="UI24" s="40"/>
      <c r="UJ24" s="40"/>
      <c r="UK24" s="40"/>
      <c r="UL24" s="40"/>
      <c r="UM24" s="40"/>
      <c r="UN24" s="40"/>
      <c r="UO24" s="40"/>
      <c r="UP24" s="40"/>
      <c r="UQ24" s="40"/>
      <c r="UR24" s="40"/>
      <c r="US24" s="40"/>
      <c r="UT24" s="40"/>
      <c r="UU24" s="40"/>
      <c r="UV24" s="40"/>
      <c r="UW24" s="40"/>
      <c r="UX24" s="40"/>
      <c r="UY24" s="40"/>
      <c r="UZ24" s="40"/>
      <c r="VA24" s="40"/>
      <c r="VB24" s="40"/>
      <c r="VC24" s="40"/>
      <c r="VD24" s="40"/>
      <c r="VE24" s="40"/>
      <c r="VF24" s="40"/>
      <c r="VG24" s="40"/>
      <c r="VH24" s="40"/>
      <c r="VI24" s="40"/>
      <c r="VJ24" s="40"/>
      <c r="VK24" s="40"/>
      <c r="VL24" s="40"/>
      <c r="VM24" s="40"/>
      <c r="VN24" s="40"/>
      <c r="VO24" s="40"/>
      <c r="VP24" s="40"/>
      <c r="VQ24" s="40"/>
      <c r="VR24" s="40"/>
      <c r="VS24" s="40"/>
      <c r="VT24" s="40"/>
      <c r="VU24" s="40"/>
      <c r="VV24" s="40"/>
      <c r="VW24" s="40"/>
      <c r="VX24" s="40"/>
      <c r="VY24" s="40"/>
      <c r="VZ24" s="40"/>
      <c r="WA24" s="40"/>
      <c r="WB24" s="40"/>
      <c r="WC24" s="40"/>
      <c r="WD24" s="40"/>
      <c r="WE24" s="40"/>
      <c r="WF24" s="40"/>
      <c r="WG24" s="40"/>
      <c r="WH24" s="40"/>
      <c r="WI24" s="40"/>
      <c r="WJ24" s="40"/>
      <c r="WK24" s="40"/>
      <c r="WL24" s="40"/>
      <c r="WM24" s="40"/>
      <c r="WN24" s="40"/>
      <c r="WO24" s="40"/>
      <c r="WP24" s="40"/>
      <c r="WQ24" s="40"/>
      <c r="WR24" s="40"/>
      <c r="WS24" s="40"/>
      <c r="WT24" s="40"/>
      <c r="WU24" s="40"/>
      <c r="WV24" s="40"/>
      <c r="WW24" s="40"/>
      <c r="WX24" s="40"/>
      <c r="WY24" s="40"/>
      <c r="WZ24" s="40"/>
      <c r="XA24" s="40"/>
      <c r="XB24" s="40"/>
      <c r="XC24" s="40"/>
      <c r="XD24" s="40"/>
      <c r="XE24" s="40"/>
      <c r="XF24" s="40"/>
      <c r="XG24" s="40"/>
      <c r="XH24" s="40"/>
      <c r="XI24" s="40"/>
      <c r="XJ24" s="40"/>
      <c r="XK24" s="40"/>
      <c r="XL24" s="40"/>
      <c r="XM24" s="40"/>
      <c r="XN24" s="40"/>
      <c r="XO24" s="40"/>
      <c r="XP24" s="48"/>
      <c r="XQ24" s="57"/>
      <c r="XR24" s="71"/>
      <c r="XS24" s="70">
        <f>STDEV(D11:XP21)</f>
        <v>0.84076289490024103</v>
      </c>
      <c r="XT24" s="65"/>
    </row>
    <row r="25" spans="1:644" ht="24.95" customHeight="1" thickBot="1">
      <c r="A25" s="53"/>
      <c r="B25" s="45">
        <v>15</v>
      </c>
      <c r="C25" s="52" t="s">
        <v>1686</v>
      </c>
      <c r="D25" s="46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47"/>
      <c r="IH25" s="47"/>
      <c r="II25" s="47"/>
      <c r="IJ25" s="47"/>
      <c r="IK25" s="47"/>
      <c r="IL25" s="47"/>
      <c r="IM25" s="47"/>
      <c r="IN25" s="47"/>
      <c r="IO25" s="47"/>
      <c r="IP25" s="47"/>
      <c r="IQ25" s="47"/>
      <c r="IR25" s="47"/>
      <c r="IS25" s="47"/>
      <c r="IT25" s="47"/>
      <c r="IU25" s="47"/>
      <c r="IV25" s="47"/>
      <c r="IW25" s="47"/>
      <c r="IX25" s="47"/>
      <c r="IY25" s="47"/>
      <c r="IZ25" s="47"/>
      <c r="JA25" s="47"/>
      <c r="JB25" s="47"/>
      <c r="JC25" s="47"/>
      <c r="JD25" s="47"/>
      <c r="JE25" s="47"/>
      <c r="JF25" s="47"/>
      <c r="JG25" s="47"/>
      <c r="JH25" s="47"/>
      <c r="JI25" s="47"/>
      <c r="JJ25" s="47"/>
      <c r="JK25" s="47"/>
      <c r="JL25" s="47"/>
      <c r="JM25" s="47"/>
      <c r="JN25" s="47"/>
      <c r="JO25" s="47"/>
      <c r="JP25" s="47"/>
      <c r="JQ25" s="47"/>
      <c r="JR25" s="47"/>
      <c r="JS25" s="47"/>
      <c r="JT25" s="47"/>
      <c r="JU25" s="47"/>
      <c r="JV25" s="47"/>
      <c r="JW25" s="47"/>
      <c r="JX25" s="47"/>
      <c r="JY25" s="47"/>
      <c r="JZ25" s="47"/>
      <c r="KA25" s="47"/>
      <c r="KB25" s="47"/>
      <c r="KC25" s="47"/>
      <c r="KD25" s="47"/>
      <c r="KE25" s="47"/>
      <c r="KF25" s="47"/>
      <c r="KG25" s="47"/>
      <c r="KH25" s="47"/>
      <c r="KI25" s="47"/>
      <c r="KJ25" s="47"/>
      <c r="KK25" s="47"/>
      <c r="KL25" s="47"/>
      <c r="KM25" s="47"/>
      <c r="KN25" s="47"/>
      <c r="KO25" s="47"/>
      <c r="KP25" s="47"/>
      <c r="KQ25" s="47"/>
      <c r="KR25" s="47"/>
      <c r="KS25" s="47"/>
      <c r="KT25" s="47"/>
      <c r="KU25" s="47"/>
      <c r="KV25" s="47"/>
      <c r="KW25" s="47"/>
      <c r="KX25" s="47"/>
      <c r="KY25" s="47"/>
      <c r="KZ25" s="47"/>
      <c r="LA25" s="47"/>
      <c r="LB25" s="47"/>
      <c r="LC25" s="47"/>
      <c r="LD25" s="47"/>
      <c r="LE25" s="47"/>
      <c r="LF25" s="47"/>
      <c r="LG25" s="47"/>
      <c r="LH25" s="47"/>
      <c r="LI25" s="47"/>
      <c r="LJ25" s="47"/>
      <c r="LK25" s="47"/>
      <c r="LL25" s="47"/>
      <c r="LM25" s="47"/>
      <c r="LN25" s="47"/>
      <c r="LO25" s="47"/>
      <c r="LP25" s="47"/>
      <c r="LQ25" s="47"/>
      <c r="LR25" s="47"/>
      <c r="LS25" s="47"/>
      <c r="LT25" s="47"/>
      <c r="LU25" s="47"/>
      <c r="LV25" s="47"/>
      <c r="LW25" s="47"/>
      <c r="LX25" s="47"/>
      <c r="LY25" s="47"/>
      <c r="LZ25" s="47"/>
      <c r="MA25" s="47"/>
      <c r="MB25" s="47"/>
      <c r="MC25" s="47"/>
      <c r="MD25" s="47"/>
      <c r="ME25" s="47"/>
      <c r="MF25" s="47"/>
      <c r="MG25" s="47"/>
      <c r="MH25" s="47"/>
      <c r="MI25" s="47"/>
      <c r="MJ25" s="47"/>
      <c r="MK25" s="47"/>
      <c r="ML25" s="47"/>
      <c r="MM25" s="47"/>
      <c r="MN25" s="47"/>
      <c r="MO25" s="47"/>
      <c r="MP25" s="47"/>
      <c r="MQ25" s="47"/>
      <c r="MR25" s="47"/>
      <c r="MS25" s="47"/>
      <c r="MT25" s="47"/>
      <c r="MU25" s="47"/>
      <c r="MV25" s="47"/>
      <c r="MW25" s="47"/>
      <c r="MX25" s="47"/>
      <c r="MY25" s="47"/>
      <c r="MZ25" s="47"/>
      <c r="NA25" s="47"/>
      <c r="NB25" s="47"/>
      <c r="NC25" s="47"/>
      <c r="ND25" s="47"/>
      <c r="NE25" s="47"/>
      <c r="NF25" s="47"/>
      <c r="NG25" s="47"/>
      <c r="NH25" s="47"/>
      <c r="NI25" s="47"/>
      <c r="NJ25" s="47"/>
      <c r="NK25" s="47"/>
      <c r="NL25" s="47"/>
      <c r="NM25" s="47"/>
      <c r="NN25" s="47"/>
      <c r="NO25" s="47"/>
      <c r="NP25" s="47"/>
      <c r="NQ25" s="47"/>
      <c r="NR25" s="47"/>
      <c r="NS25" s="47"/>
      <c r="NT25" s="47"/>
      <c r="NU25" s="47"/>
      <c r="NV25" s="47"/>
      <c r="NW25" s="47"/>
      <c r="NX25" s="47"/>
      <c r="NY25" s="47"/>
      <c r="NZ25" s="47"/>
      <c r="OA25" s="47"/>
      <c r="OB25" s="47"/>
      <c r="OC25" s="47"/>
      <c r="OD25" s="47"/>
      <c r="OE25" s="47"/>
      <c r="OF25" s="47"/>
      <c r="OG25" s="47"/>
      <c r="OH25" s="47"/>
      <c r="OI25" s="47"/>
      <c r="OJ25" s="47"/>
      <c r="OK25" s="47"/>
      <c r="OL25" s="47"/>
      <c r="OM25" s="47"/>
      <c r="ON25" s="47"/>
      <c r="OO25" s="47"/>
      <c r="OP25" s="47"/>
      <c r="OQ25" s="47"/>
      <c r="OR25" s="47"/>
      <c r="OS25" s="47"/>
      <c r="OT25" s="47"/>
      <c r="OU25" s="47"/>
      <c r="OV25" s="47"/>
      <c r="OW25" s="47"/>
      <c r="OX25" s="47"/>
      <c r="OY25" s="47"/>
      <c r="OZ25" s="47"/>
      <c r="PA25" s="47"/>
      <c r="PB25" s="47"/>
      <c r="PC25" s="47"/>
      <c r="PD25" s="47"/>
      <c r="PE25" s="47"/>
      <c r="PF25" s="47"/>
      <c r="PG25" s="47"/>
      <c r="PH25" s="47"/>
      <c r="PI25" s="47"/>
      <c r="PJ25" s="47"/>
      <c r="PK25" s="47"/>
      <c r="PL25" s="47"/>
      <c r="PM25" s="47"/>
      <c r="PN25" s="47"/>
      <c r="PO25" s="47"/>
      <c r="PP25" s="47"/>
      <c r="PQ25" s="47"/>
      <c r="PR25" s="47"/>
      <c r="PS25" s="47"/>
      <c r="PT25" s="47"/>
      <c r="PU25" s="47"/>
      <c r="PV25" s="47"/>
      <c r="PW25" s="47"/>
      <c r="PX25" s="47"/>
      <c r="PY25" s="47"/>
      <c r="PZ25" s="47"/>
      <c r="QA25" s="47"/>
      <c r="QB25" s="47"/>
      <c r="QC25" s="47"/>
      <c r="QD25" s="47"/>
      <c r="QE25" s="47"/>
      <c r="QF25" s="47"/>
      <c r="QG25" s="47"/>
      <c r="QH25" s="47"/>
      <c r="QI25" s="47"/>
      <c r="QJ25" s="47"/>
      <c r="QK25" s="47"/>
      <c r="QL25" s="47"/>
      <c r="QM25" s="47"/>
      <c r="QN25" s="47"/>
      <c r="QO25" s="47"/>
      <c r="QP25" s="47"/>
      <c r="QQ25" s="47"/>
      <c r="QR25" s="47"/>
      <c r="QS25" s="47"/>
      <c r="QT25" s="47"/>
      <c r="QU25" s="47"/>
      <c r="QV25" s="47"/>
      <c r="QW25" s="47"/>
      <c r="QX25" s="47"/>
      <c r="QY25" s="47"/>
      <c r="QZ25" s="47"/>
      <c r="RA25" s="47"/>
      <c r="RB25" s="47"/>
      <c r="RC25" s="47"/>
      <c r="RD25" s="47"/>
      <c r="RE25" s="47"/>
      <c r="RF25" s="47"/>
      <c r="RG25" s="47"/>
      <c r="RH25" s="47"/>
      <c r="RI25" s="47"/>
      <c r="RJ25" s="47"/>
      <c r="RK25" s="47"/>
      <c r="RL25" s="47"/>
      <c r="RM25" s="47"/>
      <c r="RN25" s="47"/>
      <c r="RO25" s="47"/>
      <c r="RP25" s="47"/>
      <c r="RQ25" s="47"/>
      <c r="RR25" s="47"/>
      <c r="RS25" s="47"/>
      <c r="RT25" s="47"/>
      <c r="RU25" s="47"/>
      <c r="RV25" s="47"/>
      <c r="RW25" s="47"/>
      <c r="RX25" s="47"/>
      <c r="RY25" s="47"/>
      <c r="RZ25" s="47"/>
      <c r="SA25" s="47"/>
      <c r="SB25" s="47"/>
      <c r="SC25" s="47"/>
      <c r="SD25" s="47"/>
      <c r="SE25" s="47"/>
      <c r="SF25" s="47"/>
      <c r="SG25" s="47"/>
      <c r="SH25" s="47"/>
      <c r="SI25" s="47"/>
      <c r="SJ25" s="47"/>
      <c r="SK25" s="47"/>
      <c r="SL25" s="47"/>
      <c r="SM25" s="47"/>
      <c r="SN25" s="47"/>
      <c r="SO25" s="47"/>
      <c r="SP25" s="47"/>
      <c r="SQ25" s="47"/>
      <c r="SR25" s="47"/>
      <c r="SS25" s="47"/>
      <c r="ST25" s="47"/>
      <c r="SU25" s="47"/>
      <c r="SV25" s="47"/>
      <c r="SW25" s="47"/>
      <c r="SX25" s="47"/>
      <c r="SY25" s="47"/>
      <c r="SZ25" s="47"/>
      <c r="TA25" s="47"/>
      <c r="TB25" s="47"/>
      <c r="TC25" s="47"/>
      <c r="TD25" s="47"/>
      <c r="TE25" s="47"/>
      <c r="TF25" s="47"/>
      <c r="TG25" s="47"/>
      <c r="TH25" s="47"/>
      <c r="TI25" s="47"/>
      <c r="TJ25" s="47"/>
      <c r="TK25" s="47"/>
      <c r="TL25" s="47"/>
      <c r="TM25" s="47"/>
      <c r="TN25" s="47"/>
      <c r="TO25" s="47"/>
      <c r="TP25" s="47"/>
      <c r="TQ25" s="47"/>
      <c r="TR25" s="47"/>
      <c r="TS25" s="47"/>
      <c r="TT25" s="47"/>
      <c r="TU25" s="47"/>
      <c r="TV25" s="47"/>
      <c r="TW25" s="47"/>
      <c r="TX25" s="47"/>
      <c r="TY25" s="47"/>
      <c r="TZ25" s="47"/>
      <c r="UA25" s="47"/>
      <c r="UB25" s="47"/>
      <c r="UC25" s="47"/>
      <c r="UD25" s="47"/>
      <c r="UE25" s="47"/>
      <c r="UF25" s="47"/>
      <c r="UG25" s="47"/>
      <c r="UH25" s="47"/>
      <c r="UI25" s="47"/>
      <c r="UJ25" s="47"/>
      <c r="UK25" s="47"/>
      <c r="UL25" s="47"/>
      <c r="UM25" s="47"/>
      <c r="UN25" s="47"/>
      <c r="UO25" s="47"/>
      <c r="UP25" s="47"/>
      <c r="UQ25" s="47"/>
      <c r="UR25" s="47"/>
      <c r="US25" s="47"/>
      <c r="UT25" s="47"/>
      <c r="UU25" s="47"/>
      <c r="UV25" s="47"/>
      <c r="UW25" s="47"/>
      <c r="UX25" s="47"/>
      <c r="UY25" s="47"/>
      <c r="UZ25" s="47"/>
      <c r="VA25" s="47"/>
      <c r="VB25" s="47"/>
      <c r="VC25" s="47"/>
      <c r="VD25" s="47"/>
      <c r="VE25" s="47"/>
      <c r="VF25" s="47"/>
      <c r="VG25" s="47"/>
      <c r="VH25" s="47"/>
      <c r="VI25" s="47"/>
      <c r="VJ25" s="47"/>
      <c r="VK25" s="47"/>
      <c r="VL25" s="47"/>
      <c r="VM25" s="47"/>
      <c r="VN25" s="47"/>
      <c r="VO25" s="47"/>
      <c r="VP25" s="47"/>
      <c r="VQ25" s="47"/>
      <c r="VR25" s="47"/>
      <c r="VS25" s="47"/>
      <c r="VT25" s="47"/>
      <c r="VU25" s="47"/>
      <c r="VV25" s="47"/>
      <c r="VW25" s="47"/>
      <c r="VX25" s="47"/>
      <c r="VY25" s="47"/>
      <c r="VZ25" s="47"/>
      <c r="WA25" s="47"/>
      <c r="WB25" s="47"/>
      <c r="WC25" s="47"/>
      <c r="WD25" s="47"/>
      <c r="WE25" s="47"/>
      <c r="WF25" s="47"/>
      <c r="WG25" s="47"/>
      <c r="WH25" s="47"/>
      <c r="WI25" s="47"/>
      <c r="WJ25" s="47"/>
      <c r="WK25" s="47"/>
      <c r="WL25" s="47"/>
      <c r="WM25" s="47"/>
      <c r="WN25" s="47"/>
      <c r="WO25" s="47"/>
      <c r="WP25" s="47"/>
      <c r="WQ25" s="47"/>
      <c r="WR25" s="47"/>
      <c r="WS25" s="47"/>
      <c r="WT25" s="47"/>
      <c r="WU25" s="47"/>
      <c r="WV25" s="47"/>
      <c r="WW25" s="47"/>
      <c r="WX25" s="47"/>
      <c r="WY25" s="47"/>
      <c r="WZ25" s="47"/>
      <c r="XA25" s="47"/>
      <c r="XB25" s="47"/>
      <c r="XC25" s="47"/>
      <c r="XD25" s="47"/>
      <c r="XE25" s="47"/>
      <c r="XF25" s="47"/>
      <c r="XG25" s="47"/>
      <c r="XH25" s="47"/>
      <c r="XI25" s="47"/>
      <c r="XJ25" s="47"/>
      <c r="XK25" s="47"/>
      <c r="XL25" s="47"/>
      <c r="XM25" s="47"/>
      <c r="XN25" s="47"/>
      <c r="XO25" s="47"/>
      <c r="XP25" s="54"/>
      <c r="XQ25" s="58"/>
      <c r="XR25" s="56"/>
      <c r="XS25" s="68"/>
      <c r="XT25" s="69">
        <v>0.89205383849273134</v>
      </c>
    </row>
    <row r="27" spans="1:644" ht="24.95" customHeight="1">
      <c r="B27" s="72" t="s">
        <v>1687</v>
      </c>
    </row>
  </sheetData>
  <pageMargins left="0.98425196850393704" right="0.59055118110236227" top="1.9685039370078741" bottom="0.78740157480314965" header="0.31496062992125984" footer="0.31496062992125984"/>
  <pageSetup paperSize="9" scale="71" orientation="portrait" r:id="rId1"/>
  <headerFooter>
    <oddHeader>&amp;LPARTE B&amp;RCOEFICIENTES</oddHeader>
    <oddFooter>&amp;L&amp;F&amp;C&amp;A&amp;R&amp;P/&amp;N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17</vt:i4>
      </vt:variant>
      <vt:variant>
        <vt:lpstr>Intervalos com nome</vt:lpstr>
      </vt:variant>
      <vt:variant>
        <vt:i4>14</vt:i4>
      </vt:variant>
    </vt:vector>
  </HeadingPairs>
  <TitlesOfParts>
    <vt:vector size="31" baseType="lpstr">
      <vt:lpstr>Parte B</vt:lpstr>
      <vt:lpstr>Parte B (2)</vt:lpstr>
      <vt:lpstr>Parte B_Global</vt:lpstr>
      <vt:lpstr>Parte BB_Resumo Coef</vt:lpstr>
      <vt:lpstr>Parte BB_Global</vt:lpstr>
      <vt:lpstr>Parte BB_Masculino</vt:lpstr>
      <vt:lpstr>Parte BB_Feminino</vt:lpstr>
      <vt:lpstr>Parte BB_Casado</vt:lpstr>
      <vt:lpstr>Parte BB_Não Casado</vt:lpstr>
      <vt:lpstr>Parte BB_Mais 39a</vt:lpstr>
      <vt:lpstr>Parte BB_Menos 39a</vt:lpstr>
      <vt:lpstr>Parte BB_Mais 12a Svç</vt:lpstr>
      <vt:lpstr>Parte BB_Menos 12a Svç</vt:lpstr>
      <vt:lpstr>Parte BB_Licenciado</vt:lpstr>
      <vt:lpstr>Parte BB_Não Licenciado</vt:lpstr>
      <vt:lpstr>Parte BB_Vítima</vt:lpstr>
      <vt:lpstr>Parte BB_Não Vítima</vt:lpstr>
      <vt:lpstr>'Parte BB_Casado'!Print_Titles</vt:lpstr>
      <vt:lpstr>'Parte BB_Feminino'!Print_Titles</vt:lpstr>
      <vt:lpstr>'Parte BB_Global'!Print_Titles</vt:lpstr>
      <vt:lpstr>'Parte BB_Licenciado'!Print_Titles</vt:lpstr>
      <vt:lpstr>'Parte BB_Mais 12a Svç'!Print_Titles</vt:lpstr>
      <vt:lpstr>'Parte BB_Mais 39a'!Print_Titles</vt:lpstr>
      <vt:lpstr>'Parte BB_Masculino'!Print_Titles</vt:lpstr>
      <vt:lpstr>'Parte BB_Menos 12a Svç'!Print_Titles</vt:lpstr>
      <vt:lpstr>'Parte BB_Menos 39a'!Print_Titles</vt:lpstr>
      <vt:lpstr>'Parte BB_Não Casado'!Print_Titles</vt:lpstr>
      <vt:lpstr>'Parte BB_Não Licenciado'!Print_Titles</vt:lpstr>
      <vt:lpstr>'Parte BB_Não Vítima'!Print_Titles</vt:lpstr>
      <vt:lpstr>'Parte BB_Resumo Coef'!Print_Titles</vt:lpstr>
      <vt:lpstr>'Parte BB_Vítima'!Print_Titles</vt:lpstr>
    </vt:vector>
  </TitlesOfParts>
  <Company>Exército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Fonseca</dc:creator>
  <cp:lastModifiedBy>Sara</cp:lastModifiedBy>
  <cp:lastPrinted>2011-08-01T10:00:33Z</cp:lastPrinted>
  <dcterms:created xsi:type="dcterms:W3CDTF">2011-06-08T09:54:06Z</dcterms:created>
  <dcterms:modified xsi:type="dcterms:W3CDTF">2011-09-06T15:05:40Z</dcterms:modified>
</cp:coreProperties>
</file>